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/>
  <bookViews>
    <workbookView xWindow="120" yWindow="180" windowWidth="21840" windowHeight="12525"/>
  </bookViews>
  <sheets>
    <sheet name="АП+Прайс" sheetId="4" r:id="rId1"/>
  </sheets>
  <definedNames>
    <definedName name="РЛ_ТехБаза.accdb_1" localSheetId="0" hidden="1">'АП+Прайс'!$D$7:$J$9</definedName>
  </definedNames>
  <calcPr calcId="144525"/>
  <pivotCaches>
    <pivotCache cacheId="0" r:id="rId2"/>
  </pivotCaches>
</workbook>
</file>

<file path=xl/calcChain.xml><?xml version="1.0" encoding="utf-8"?>
<calcChain xmlns="http://schemas.openxmlformats.org/spreadsheetml/2006/main">
  <c r="E10" i="4" l="1"/>
  <c r="F10" i="4"/>
  <c r="G10" i="4"/>
  <c r="H10" i="4"/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<sst xmlns="http://schemas.openxmlformats.org/spreadsheetml/2006/main" count="64" uniqueCount="60">
  <si>
    <t>Микрорайон</t>
  </si>
  <si>
    <t>Кол-во стендов</t>
  </si>
  <si>
    <t>Общий итог</t>
  </si>
  <si>
    <t>Количество стендов</t>
  </si>
  <si>
    <t>АДРЕСНАЯ ПРОГРАММА И ПРАЙС</t>
  </si>
  <si>
    <t>Итог</t>
  </si>
  <si>
    <t>Закрытый стенд в лифте</t>
  </si>
  <si>
    <t>Рекламный носитель</t>
  </si>
  <si>
    <t>Ногинск Заречье</t>
  </si>
  <si>
    <t>Ногинск Центральный</t>
  </si>
  <si>
    <t>НОГИНСК</t>
  </si>
  <si>
    <t>200 лет Города 1</t>
  </si>
  <si>
    <t>28 Июня 9</t>
  </si>
  <si>
    <t>Гаражная 1</t>
  </si>
  <si>
    <t>Краснослободская 13</t>
  </si>
  <si>
    <t>Краснослободская 15</t>
  </si>
  <si>
    <t>3 Интернационала 139</t>
  </si>
  <si>
    <t>3 Интернационала 141</t>
  </si>
  <si>
    <t>3 Интернационала 171</t>
  </si>
  <si>
    <t>3 Интернационала 82</t>
  </si>
  <si>
    <t>3 Интернационала 84</t>
  </si>
  <si>
    <t>3 Интернационала 88</t>
  </si>
  <si>
    <t>3 Интернационала 90</t>
  </si>
  <si>
    <t>Бабушкина 1</t>
  </si>
  <si>
    <t>Бабушкина 10Б</t>
  </si>
  <si>
    <t>Бабушкина 3</t>
  </si>
  <si>
    <t>Климова 38</t>
  </si>
  <si>
    <t>Климова 40</t>
  </si>
  <si>
    <t>Комсомольская 20</t>
  </si>
  <si>
    <t>Комсомольская 78</t>
  </si>
  <si>
    <t>Комсомольская 80</t>
  </si>
  <si>
    <t>Комсомольская 82</t>
  </si>
  <si>
    <t>Комсомольская 88</t>
  </si>
  <si>
    <t>Красноармейская 4</t>
  </si>
  <si>
    <t>Лебедевой 4</t>
  </si>
  <si>
    <t>Патриаршая 17</t>
  </si>
  <si>
    <t>Советская 1</t>
  </si>
  <si>
    <t>Трудовая 6</t>
  </si>
  <si>
    <t>Трудовая 8</t>
  </si>
  <si>
    <t>Юбилейная 10</t>
  </si>
  <si>
    <t>Юбилейная 16</t>
  </si>
  <si>
    <t>Юбилейная 4</t>
  </si>
  <si>
    <t>Юбилейная 8</t>
  </si>
  <si>
    <t>Стоимость А4 270 руб стенд</t>
  </si>
  <si>
    <t>Стоимость А3 490 руб стенд</t>
  </si>
  <si>
    <t>Дата начала РК (период 1мес)</t>
  </si>
  <si>
    <t>3 Интернационала 41</t>
  </si>
  <si>
    <t>Леснова 7</t>
  </si>
  <si>
    <t>Стоимость А5 180 руб стенд</t>
  </si>
  <si>
    <t>с 5 числа</t>
  </si>
  <si>
    <t>Текстилей 35</t>
  </si>
  <si>
    <t>28 Июня 9А</t>
  </si>
  <si>
    <t>Декабристов 3В</t>
  </si>
  <si>
    <t>Декабристов 3Г</t>
  </si>
  <si>
    <t>Декабристов 1Б</t>
  </si>
  <si>
    <t>Климова 25</t>
  </si>
  <si>
    <t>Советская 28</t>
  </si>
  <si>
    <t>Советская 32</t>
  </si>
  <si>
    <t>Комсомольская 86</t>
  </si>
  <si>
    <t>Рекламное агентство ПРЕМИУМ ЛИФТ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</si>
</sst>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family val="1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164" fontId="0" fillId="0" borderId="0" xfId="0" applyNumberFormat="1"/>
    <xf numFmtId="0" fontId="6" fillId="0" borderId="0" xfId="4" applyAlignment="1">
      <alignment horizontal="left" vertical="center"/>
    </xf>
    <xf numFmtId="164" fontId="7" fillId="0" borderId="0" xfId="0" applyNumberFormat="1" applyFont="1"/>
    <xf numFmtId="164" fontId="7" fillId="0" borderId="0" xfId="1" applyNumberFormat="1" applyFont="1"/>
    <xf numFmtId="164" fontId="0" fillId="0" borderId="0" xfId="1" applyNumberFormat="1" applyFont="1" applyAlignment="1">
      <alignment horizontal="center"/>
    </xf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alignment horizontal="center" vertical="center" textRotation="0" wrapText="1" indent="0" justifyLastLine="0" shrinkToFit="0" readingOrder="0"/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</xdr:colOff>
      <xdr:row>0</xdr:row>
      <xdr:rowOff>99218</xdr:rowOff>
    </xdr:from>
    <xdr:to>
      <xdr:col>2</xdr:col>
      <xdr:colOff>437886</xdr:colOff>
      <xdr:row>4</xdr:row>
      <xdr:rowOff>157535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6" r="7143"/>
        <a:stretch/>
      </xdr:blipFill>
      <xdr:spPr>
        <a:xfrm>
          <a:off x="11906" y="99218"/>
          <a:ext cx="3854980" cy="1606130"/>
        </a:xfrm>
        <a:prstGeom prst="rect">
          <a:avLst/>
        </a:prstGeom>
      </xdr:spPr>
    </xdr:pic>
    <xdr:clientData/>
  </xdr:twoCellAnchor>
  <xdr:oneCellAnchor>
    <xdr:from>
      <xdr:col>0</xdr:col>
      <xdr:colOff>916780</xdr:colOff>
      <xdr:row>6</xdr:row>
      <xdr:rowOff>189177</xdr:rowOff>
    </xdr:from>
    <xdr:ext cx="774764" cy="299954"/>
    <xdr:sp macro="" textlink="">
      <xdr:nvSpPr>
        <xdr:cNvPr id="4" name="TextBox 3"/>
        <xdr:cNvSpPr txBox="1"/>
      </xdr:nvSpPr>
      <xdr:spPr>
        <a:xfrm>
          <a:off x="916780" y="2165615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3</xdr:col>
      <xdr:colOff>6126</xdr:colOff>
      <xdr:row>11</xdr:row>
      <xdr:rowOff>130969</xdr:rowOff>
    </xdr:from>
    <xdr:to>
      <xdr:col>9</xdr:col>
      <xdr:colOff>726282</xdr:colOff>
      <xdr:row>39</xdr:row>
      <xdr:rowOff>153373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11376" y="3381375"/>
          <a:ext cx="7661500" cy="602315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nisik" refreshedDate="44123.58482314815" createdVersion="4" refreshedVersion="4" minRefreshableVersion="3" recordCount="43">
  <cacheSource type="external" connectionId="2"/>
  <cacheFields count="7">
    <cacheField name="Регион" numFmtId="0">
      <sharedItems count="1">
        <s v="Московская область"/>
      </sharedItems>
    </cacheField>
    <cacheField name="Район" numFmtId="0">
      <sharedItems count="3">
        <s v="НОГИНСК"/>
        <s v="ХИМКИ" u="1"/>
        <s v="ЭЛЕКТРОСТАЛЬ" u="1"/>
      </sharedItems>
    </cacheField>
    <cacheField name="Микрорайон" numFmtId="0">
      <sharedItems count="12">
        <s v="Ногинск Заречье"/>
        <s v="Ногинск Центральный"/>
        <s v="Химки 1 МКР" u="1"/>
        <s v="Химки 2 МКР" u="1"/>
        <s v="Химки 3 МКР" u="1"/>
        <s v="Химки 5 МКР Левобережный р-н" u="1"/>
        <s v="Химки 4 МКР" u="1"/>
        <s v="Химки 6 МКР Сходня-Подрезково" u="1"/>
        <s v="Электросталь Восток" u="1"/>
        <s v="Электросталь Север" u="1"/>
        <s v="Электросталь Центр" u="1"/>
        <s v="Электросталь Юго-Запад" u="1"/>
      </sharedItems>
    </cacheField>
    <cacheField name="Адрес" numFmtId="0">
      <sharedItems count="418">
        <s v="200 лет Города 1"/>
        <s v="28 Июня 9"/>
        <s v="28 Июня 9А"/>
        <s v="Гаражная 1"/>
        <s v="Декабристов 1Б"/>
        <s v="Декабристов 3В"/>
        <s v="Декабристов 3Г"/>
        <s v="Краснослободская 13"/>
        <s v="Краснослободская 15"/>
        <s v="Текстилей 35"/>
        <s v="3 Интернационала 139"/>
        <s v="3 Интернационала 141"/>
        <s v="3 Интернационала 171"/>
        <s v="3 Интернационала 41"/>
        <s v="3 Интернационала 82"/>
        <s v="3 Интернационала 84"/>
        <s v="3 Интернационала 88"/>
        <s v="3 Интернационала 90"/>
        <s v="Бабушкина 1"/>
        <s v="Бабушкина 10Б"/>
        <s v="Бабушкина 3"/>
        <s v="Климова 25"/>
        <s v="Климова 38"/>
        <s v="Климова 40"/>
        <s v="Комсомольская 20"/>
        <s v="Комсомольская 78"/>
        <s v="Комсомольская 80"/>
        <s v="Комсомольская 82"/>
        <s v="Комсомольская 86"/>
        <s v="Комсомольская 88"/>
        <s v="Красноармейская 4"/>
        <s v="Лебедевой 4"/>
        <s v="Леснова 7"/>
        <s v="Патриаршая 17"/>
        <s v="Советская 1"/>
        <s v="Советская 28"/>
        <s v="Советская 32"/>
        <s v="Трудовая 6"/>
        <s v="Трудовая 8"/>
        <s v="Юбилейная 10"/>
        <s v="Юбилейная 16"/>
        <s v="Юбилейная 4"/>
        <s v="Юбилейная 8"/>
        <s v="Ватутина 13" u="1"/>
        <s v="Западная 18" u="1"/>
        <s v="Кудрявцева 4" u="1"/>
        <s v="Московская 24А" u="1"/>
        <s v="Западная 6Б" u="1"/>
        <s v="Панфилова 4" u="1"/>
        <s v="Панфилова 16" u="1"/>
        <s v="Московская 32Б" u="1"/>
        <s v="Комсомольская 76" u="1"/>
        <s v="Ногинское шоссе 12" u="1"/>
        <s v="Куркинское шоссе 16" u="1"/>
        <s v="Мира 18" u="1"/>
        <s v="Белякова 7" u="1"/>
        <s v="Ялагина 5Б" u="1"/>
        <s v="Лавочкина 23" u="1"/>
        <s v="Победы 13 к4" u="1"/>
        <s v="Белякова 2 к1" u="1"/>
        <s v="Молодёжная 26" u="1"/>
        <s v="Жарова 1" u="1"/>
        <s v="Зелёная 9" u="1"/>
        <s v="Ялагина 5" u="1"/>
        <s v="Энгельса 20" u="1"/>
        <s v="Ялагина 26А" u="1"/>
        <s v="Молодёжная 1" u="1"/>
        <s v="Первомайская 6В" u="1"/>
        <s v="Комсомольская 22" u="1"/>
        <s v="Пр. Ленина 1А" u="1"/>
        <s v="Декабристов 12" u="1"/>
        <s v="9 Мая 6" u="1"/>
        <s v="Белякова 35" u="1"/>
        <s v="Юбилейная 7" u="1"/>
        <s v="Молодёжная 6" u="1"/>
        <s v="Тевосяна 10А" u="1"/>
        <s v="Пожарского 27" u="1"/>
        <s v="Молодёжная 14-30" u="1"/>
        <s v="Ногинское шоссе 16" u="1"/>
        <s v="Второва 2" u="1"/>
        <s v="Дружбы 8А" u="1"/>
        <s v="Пожарского 16" u="1"/>
        <s v="пр.Южный 17 к1" u="1"/>
        <s v="Восточная 1" u="1"/>
        <s v="пр.Южный 7 к6" u="1"/>
        <s v="Декабристов 92" u="1"/>
        <s v="Ногинское шоссе 18" u="1"/>
        <s v="3 Интернационала 222" u="1"/>
        <s v="Кирова 5" u="1"/>
        <s v="Ялагина 8" u="1"/>
        <s v="Строителей 6" u="1"/>
        <s v="Молодёжная 32" u="1"/>
        <s v="Журавлева 13 к1" u="1"/>
        <s v="Куркинское шоссе 14" u="1"/>
        <s v="Подрезково Жаринова 10" u="1"/>
        <s v="Сходня Юбилейный пр. 12" u="1"/>
        <s v="Белякова 17" u="1"/>
        <s v="Юбилейная 15" u="1"/>
        <s v="Сходня Новая 1" u="1"/>
        <s v="Журавлева 11 к2" u="1"/>
        <s v="Мельникова 2-1 к1" u="1"/>
        <s v="Юбилейный пр-т 80" u="1"/>
        <s v="Сходня Мичурина 26" u="1"/>
        <s v="Сходня 1-ый Дачный пер 11" u="1"/>
        <s v="Молодёжная 10" u="1"/>
        <s v="Молодёжная 30А" u="1"/>
        <s v="Ялагина 16" u="1"/>
        <s v="Энгельса 21" u="1"/>
        <s v="Мельникова 4" u="1"/>
        <s v="Пр. Ленина 2" u="1"/>
        <s v="Текстелей 33" u="1"/>
        <s v="Сходня Мичурина 28" u="1"/>
        <s v="Юннатов 1" u="1"/>
        <s v="Пр. Ленина 2 к4" u="1"/>
        <s v="Карла Маркса 17А" u="1"/>
        <s v="9 Мая 8" u="1"/>
        <s v="Ватутина 5" u="1"/>
        <s v="Машинцева 3А" u="1"/>
        <s v="Пр. Ленина 7" u="1"/>
        <s v="Белякова 9" u="1"/>
        <s v="Тевосяна 10" u="1"/>
        <s v="Журавлева 17" u="1"/>
        <s v="Панфилова 13" u="1"/>
        <s v="Победы 15 к2" u="1"/>
        <s v="Спортивная 43" u="1"/>
        <s v="Бульвар Победы 4" u="1"/>
        <s v="Бульвар Победы 4А" u="1"/>
        <s v="Восточная 2" u="1"/>
        <s v="Октябрьская 5" u="1"/>
        <s v="Маяковского 11" u="1"/>
        <s v="Первомайская 6" u="1"/>
        <s v="Комсомольская 4" u="1"/>
        <s v="Куркинское шоссе 12" u="1"/>
        <s v="1-й Истомкинский пр-д 41" u="1"/>
        <s v="Второва 8" u="1"/>
        <s v="Панфилова 18" u="1"/>
        <s v="Ногинское шоссе 4" u="1"/>
        <s v="9 Мая 9" u="1"/>
        <s v="9 Мая 12" u="1"/>
        <s v="Молодёжная 3" u="1"/>
        <s v="Родионова 9А" u="1"/>
        <s v="Совхозная 4А" u="1"/>
        <s v="Подрезково Советская 2" u="1"/>
        <s v="9 Мая 17" u="1"/>
        <s v="Юбилейная 1А" u="1"/>
        <s v="Молодёжная 24" u="1"/>
        <s v="Спортивная 29" u="1"/>
        <s v="Родионова 13-18" u="1"/>
        <s v="Ногинское шоссе 8" u="1"/>
        <s v="Кирова 28" u="1"/>
        <s v="Жулябина 18А" u="1"/>
        <s v="Декабристов 7" u="1"/>
        <s v="Подрезково Московская 3" u="1"/>
        <s v="Аптечная 7" u="1"/>
        <s v="Юбилейная 9" u="1"/>
        <s v="Строителей 3" u="1"/>
        <s v="Тевосяна 12А" u="1"/>
        <s v="Декабристов 1Г" u="1"/>
        <s v="Ленинский проспект 10" u="1"/>
        <s v="Бабакина 4" u="1"/>
        <s v="Машинцева 3" u="1"/>
        <s v="Победы 24 к2" u="1"/>
        <s v="Сходня Юбилейный пр. 10" u="1"/>
        <s v="Кирова 9" u="1"/>
        <s v="Ялагина 18" u="1"/>
        <s v="Восточная 3" u="1"/>
        <s v="Строителей 8" u="1"/>
        <s v="Пожарского 14" u="1"/>
        <s v="Пр. Ленина 3 к2" u="1"/>
        <s v="Проспект Мира 3" u="1"/>
        <s v="Бабакина 2А" u="1"/>
        <s v="Юбилейная 17" u="1"/>
        <s v="Журавлева 13 к2" u="1"/>
        <s v="Ленинский проспект 12" u="1"/>
        <s v="Белякова 19" u="1"/>
        <s v="Пушкина 25А" u="1"/>
        <s v="Тевосяна 16Б" u="1"/>
        <s v="Молодёжная 30" u="1"/>
        <s v="Октябрьская 8" u="1"/>
        <s v="Юбилейный пр-т 9-1" u="1"/>
        <s v="28 Июня 5А" u="1"/>
        <s v="Победы 6 к3" u="1"/>
        <s v="Текстелей 35" u="1"/>
        <s v="Юбилейный пр-т 48" u="1"/>
        <s v="Родионова 9" u="1"/>
        <s v="Совхозная 4" u="1"/>
        <s v="Панфилова 10" u="1"/>
        <s v="Юбилейный пр-т 22" u="1"/>
        <s v="Мало-Буньковская 18" u="1"/>
        <s v="Подрезково Московская 2" u="1"/>
        <s v="Бабакина 5" u="1"/>
        <s v="Зелёная 16" u="1"/>
        <s v="Юбилейная 1" u="1"/>
        <s v="Родионова 12" u="1"/>
        <s v="Декабристов 14" u="1"/>
        <s v="Подрезково Советская 7" u="1"/>
        <s v="Жулябина 18" u="1"/>
        <s v="Панфилова 15" u="1"/>
        <s v="Белякова 2 к2" u="1"/>
        <s v="Пожарского 20" u="1"/>
        <s v="Строителей 4А" u="1"/>
        <s v="Кудрявцева 8" u="1"/>
        <s v="Победы 13 к3" u="1"/>
        <s v="Библиотечная 4" u="1"/>
        <s v="Гоголя 7" u="1"/>
        <s v="Белякова 29" u="1"/>
        <s v="Восточная 4" u="1"/>
        <s v="Мельникова 10" u="1"/>
        <s v="Пр. Ленина 1Б" u="1"/>
        <s v="Первомайская 12" u="1"/>
        <s v="Бабакина 2Б" u="1"/>
        <s v="Белякова 11" u="1"/>
        <s v="Карла Маркса 46А" u="1"/>
        <s v="Подрезково Новозаводская 1" u="1"/>
        <s v="9 Мая 16" u="1"/>
        <s v="Второва 4" u="1"/>
        <s v="Панфилова 8" u="1"/>
        <s v="Молодёжная 5" u="1"/>
        <s v="Родионова 2А" u="1"/>
        <s v="Декабристов 1Д" u="1"/>
        <s v="Комсомольская 24" u="1"/>
        <s v="Куркинское шоссе 6" u="1"/>
        <s v="Кирова 18" u="1"/>
        <s v="Золотухи 8" u="1"/>
        <s v="Победы 6 к4" u="1"/>
        <s v="Западная 18Б" u="1"/>
        <s v="пр.Южный 7 к7" u="1"/>
        <s v="Декабристов 5Б" u="1"/>
        <s v="Куркинское шоссе 7" u="1"/>
        <s v="Мало-Буньковская 16" u="1"/>
        <s v="Подрезково Московская 1" u="1"/>
        <s v="Радио 17" u="1"/>
        <s v="Пр. Ленина 2 к1" u="1"/>
        <s v="Юбилейный пр-т 50" u="1"/>
        <s v="Ногинское шоссе 20А" u="1"/>
        <s v="Зелёная 15А" u="1"/>
        <s v="Лавочкина 2" u="1"/>
        <s v="Молодёжная 22" u="1"/>
        <s v="пр.Южный 9 к4" u="1"/>
        <s v="Спортивная 27" u="1"/>
        <s v="Спортивная 47А" u="1"/>
        <s v="1-й Истомкинский пр-д 11" u="1"/>
        <s v="Подрезково Новозаводская 2" u="1"/>
        <s v="Дружбы 7" u="1"/>
        <s v="9 Мая 18Б" u="1"/>
        <s v="Белякова 1" u="1"/>
        <s v="Ялагина 18А" u="1"/>
        <s v="Пожарского 4" u="1"/>
        <s v="Тевосяна 14А" u="1"/>
        <s v="Спартаковская 12" u="1"/>
        <s v="Мира 23Б" u="1"/>
        <s v="Белякова 21" u="1"/>
        <s v="Машинцева 5" u="1"/>
        <s v="Восточная 6А" u="1"/>
        <s v="Юннатов 3" u="1"/>
        <s v="Западная 14" u="1"/>
        <s v="Пр. Ленина 1" u="1"/>
        <s v="Декабристов 3А" u="1"/>
        <s v="Первомайская 8" u="1"/>
        <s v="2-я Малобуньковская 16" u="1"/>
        <s v="Бабакина 7" u="1"/>
        <s v="Западная 2А" u="1"/>
        <s v="Пожарского 12" u="1"/>
        <s v="Западная 20 к2" u="1"/>
        <s v="Журавлева 13 к3" u="1"/>
        <s v="Сходня Вишневая 12" u="1"/>
        <s v="Подрезково Новозаводская 3" u="1"/>
        <s v="Зелёная 20" u="1"/>
        <s v="Панфилова 9" u="1"/>
        <s v="Мира 24Б" u="1"/>
        <s v="Гоголя 5А" u="1"/>
        <s v="Зелёная 4" u="1"/>
        <s v="Жулябина 20" u="1"/>
        <s v="Родионова 2" u="1"/>
        <s v="Победы 15 к1" u="1"/>
        <s v="пр.Южный 1 к6" u="1"/>
        <s v="Пр. Восточный 25" u="1"/>
        <s v="Нагорное шоссе 1А" u="1"/>
        <s v="Новая 12" u="1"/>
        <s v="Корнеева 2А" u="1"/>
        <s v="Энгельса 25" u="1"/>
        <s v="Кудрявцева 5" u="1"/>
        <s v="2-я Малобуньковская 18" u="1"/>
        <s v="Мира 20" u="1"/>
        <s v="Белякова 31" u="1"/>
        <s v="Юбилейная 3" u="1"/>
        <s v="Панфилова 17" u="1"/>
        <s v="Строителей 6А" u="1"/>
        <s v="Западная 22 к1" u="1"/>
        <s v="Подрезково Новозаводская 4" u="1"/>
        <s v="Западная 24" u="1"/>
        <s v="Победы 13 к5" u="1"/>
        <s v="Молодёжная 36" u="1"/>
        <s v="Пожарского 18А" u="1"/>
        <s v="Подрезково Школьная 1" u="1"/>
        <s v="9 Мая 10" u="1"/>
        <s v="Бабакина 8" u="1"/>
        <s v="Ялагина 10" u="1"/>
        <s v="Западная 3А" u="1"/>
        <s v="Тевосяна 14" u="1"/>
        <s v="Молодёжная 2" u="1"/>
        <s v="Марии Расковой 5" u="1"/>
        <s v="Юбилейный пр-т 10" u="1"/>
        <s v="Мира 30" u="1"/>
        <s v="Зелёная 21" u="1"/>
        <s v="Декабристов 8" u="1"/>
        <s v="Комсомольская 6" u="1"/>
        <s v="Кирова 6А" u="1"/>
        <s v="Ялагина 24" u="1"/>
        <s v="Белякова 13" u="1"/>
        <s v="Тевосяна 10Б" u="1"/>
        <s v="Спортивная 47Б" u="1"/>
        <s v="28 Июня 1Б" u="1"/>
        <s v="Белякова 3" u="1"/>
        <s v="Радченко 6" u="1"/>
        <s v="28 Июня 1" u="1"/>
        <s v="Юбилейная 11" u="1"/>
        <s v="Маяковского 2" u="1"/>
        <s v="Кирова 7" u="1"/>
        <s v="Кирова 14" u="1"/>
        <s v="Строителей 7" u="1"/>
        <s v="Спортивная 47" u="1"/>
        <s v="Декабристов 10" u="1"/>
        <s v="Декабристов 3Б" u="1"/>
        <s v="Пр. Ленина 2 к2" u="1"/>
        <s v="Карла Маркса 15А" u="1"/>
        <s v="Мира 22" u="1"/>
        <s v="Пожарского 6" u="1"/>
        <s v="Западная 20 к3" u="1"/>
        <s v="Подрезково Новозаводская 6" u="1"/>
        <s v="Победы 8 к1" u="1"/>
        <s v="Молодёжная 20" u="1"/>
        <s v="Спортивная 25" u="1"/>
        <s v="Спортивная 45А" u="1"/>
        <s v="Журавлева 19 к1" u="1"/>
        <s v="Ногинское шоссе 6" u="1"/>
        <s v="Ногинское шоссе 20" u="1"/>
        <s v="Фрязевское шоссе 50" u="1"/>
        <s v="Второва 10" u="1"/>
        <s v="Белякова 23" u="1"/>
        <s v="Машинцева 7" u="1"/>
        <s v="Пр. Ленина 3" u="1"/>
        <s v="Родионова 11" u="1"/>
        <s v="Белякова 2 к3" u="1"/>
        <s v="Западная 22 к2" u="1"/>
        <s v="Ленинградская 9А" u="1"/>
        <s v="Подрезково Новозаводская 7" u="1"/>
        <s v="Западная 12Б" u="1"/>
        <s v="Победы 15 к3" u="1"/>
        <s v="Победы 2 к1А" u="1"/>
        <s v="Нахимова 8" u="1"/>
        <s v="Жулябина 22" u="1"/>
        <s v="Победы 13 к2" u="1"/>
        <s v="Первомайская 6Б" u="1"/>
        <s v="Первомайская 08Б" u="1"/>
        <s v="9 Мая 18А" u="1"/>
        <s v="Пожарского 29" u="1"/>
        <s v="Подрезково Железнодорожная 1" u="1"/>
        <s v="Мира 24" u="1"/>
        <s v="28 Июня 7" u="1"/>
        <s v="Второва 6" u="1"/>
        <s v="Пушкина 35" u="1"/>
        <s v="Ялагина 26" u="1"/>
        <s v="Белякова 33" u="1"/>
        <s v="Западная 4Б" u="1"/>
        <s v="Юбилейная 5" u="1"/>
        <s v="Ялагина 10А" u="1"/>
        <s v="Пожарского 18" u="1"/>
        <s v="Ногинское шоссе 18А" u="1"/>
        <s v="Подрезково Новозаводская 8" u="1"/>
        <s v="Юннатов 2" u="1"/>
        <s v="Белякова 5" u="1"/>
        <s v="Радченко 8" u="1"/>
        <s v="Леснова 3к1" u="1"/>
        <s v="Молодёжная 4" u="1"/>
        <s v="Совхозная 4Б" u="1"/>
        <s v="Юбилейный пр-т 20" u="1"/>
        <s v="Тевосяна 16" u="1"/>
        <s v="Бабакина 1-6" u="1"/>
        <s v="Западная 18А" u="1"/>
        <s v="Гоголя 19" u="1"/>
        <s v="Журавлева 23" u="1"/>
        <s v="Мельникова 2-1 к2" u="1"/>
        <s v="Победы 14 к1" u="1"/>
        <s v="Строителей 4" u="1"/>
        <s v="Тевосяна 12Б" u="1"/>
        <s v="Декабристов 6" u="1"/>
        <s v="Золотухи 8 к1" u="1"/>
        <s v="Журавлева 11 к1" u="1"/>
        <s v="Подрезково Новозаводская 9" u="1"/>
        <s v="Юбилейная 13" u="1"/>
        <s v="Юбилейный пр-т 5" u="1"/>
        <s v="Юннатов 5" u="1"/>
        <s v="Пушкина 36" u="1"/>
        <s v="Победы 2 к1" u="1"/>
        <s v="Ялагина 5А" u="1"/>
        <s v="Корнеева 6А" u="1"/>
        <s v="Белякова 35А" u="1"/>
        <s v="Пр. Ленина 2 к3" u="1"/>
        <s v="Ленинградская 5-40" u="1"/>
        <s v="3 Интернационала 224" u="1"/>
        <s v="Подрезково Школьная  1-2" u="1"/>
        <s v="Подрезково Новозаводская 5А" u="1"/>
        <s v="Мира 26" u="1"/>
        <s v="Аптечная 3" u="1"/>
        <s v="Спортивная 45" u="1"/>
        <s v="Западная 22 к3" u="1"/>
        <s v="Бульвар Победы 4Б" u="1"/>
        <s v="Энгельса 19" u="1"/>
        <s v="Западная 10А" u="1"/>
        <s v="Пр. Ленина 5" u="1"/>
        <s v="Белякова 25" u="1"/>
        <s v="Машинцева 9" u="1"/>
        <s v="Панфилова 11" u="1"/>
        <s v="Спортивная 43А" u="1"/>
        <s v="Первомайская 10" u="1"/>
        <s v="Ногинское шоссе 10" u="1"/>
        <s v="Сходня Юбилейный пр. 6" u="1"/>
      </sharedItems>
    </cacheField>
    <cacheField name="Кол-во стендов" numFmtId="0">
      <sharedItems containsSemiMixedTypes="0" containsString="0" containsNumber="1" containsInteger="1" minValue="1" maxValue="13" count="8">
        <n v="8"/>
        <n v="3"/>
        <n v="2"/>
        <n v="13"/>
        <n v="5"/>
        <n v="4"/>
        <n v="1"/>
        <n v="6"/>
      </sharedItems>
    </cacheField>
    <cacheField name="Дата размещения" numFmtId="0">
      <sharedItems count="1">
        <s v="с 5 числа"/>
      </sharedItems>
    </cacheField>
    <cacheField name="Положение стенда" numFmtId="0">
      <sharedItems count="1"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3">
  <r>
    <x v="0"/>
    <x v="0"/>
    <x v="0"/>
    <x v="0"/>
    <x v="0"/>
    <x v="0"/>
    <x v="0"/>
  </r>
  <r>
    <x v="0"/>
    <x v="0"/>
    <x v="0"/>
    <x v="1"/>
    <x v="1"/>
    <x v="0"/>
    <x v="0"/>
  </r>
  <r>
    <x v="0"/>
    <x v="0"/>
    <x v="0"/>
    <x v="2"/>
    <x v="2"/>
    <x v="0"/>
    <x v="0"/>
  </r>
  <r>
    <x v="0"/>
    <x v="0"/>
    <x v="0"/>
    <x v="3"/>
    <x v="3"/>
    <x v="0"/>
    <x v="0"/>
  </r>
  <r>
    <x v="0"/>
    <x v="0"/>
    <x v="0"/>
    <x v="4"/>
    <x v="1"/>
    <x v="0"/>
    <x v="0"/>
  </r>
  <r>
    <x v="0"/>
    <x v="0"/>
    <x v="0"/>
    <x v="5"/>
    <x v="1"/>
    <x v="0"/>
    <x v="0"/>
  </r>
  <r>
    <x v="0"/>
    <x v="0"/>
    <x v="0"/>
    <x v="6"/>
    <x v="1"/>
    <x v="0"/>
    <x v="0"/>
  </r>
  <r>
    <x v="0"/>
    <x v="0"/>
    <x v="0"/>
    <x v="7"/>
    <x v="2"/>
    <x v="0"/>
    <x v="0"/>
  </r>
  <r>
    <x v="0"/>
    <x v="0"/>
    <x v="0"/>
    <x v="8"/>
    <x v="2"/>
    <x v="0"/>
    <x v="0"/>
  </r>
  <r>
    <x v="0"/>
    <x v="0"/>
    <x v="0"/>
    <x v="9"/>
    <x v="4"/>
    <x v="0"/>
    <x v="0"/>
  </r>
  <r>
    <x v="0"/>
    <x v="0"/>
    <x v="1"/>
    <x v="10"/>
    <x v="2"/>
    <x v="0"/>
    <x v="0"/>
  </r>
  <r>
    <x v="0"/>
    <x v="0"/>
    <x v="1"/>
    <x v="11"/>
    <x v="1"/>
    <x v="0"/>
    <x v="0"/>
  </r>
  <r>
    <x v="0"/>
    <x v="0"/>
    <x v="1"/>
    <x v="12"/>
    <x v="5"/>
    <x v="0"/>
    <x v="0"/>
  </r>
  <r>
    <x v="0"/>
    <x v="0"/>
    <x v="1"/>
    <x v="13"/>
    <x v="4"/>
    <x v="0"/>
    <x v="0"/>
  </r>
  <r>
    <x v="0"/>
    <x v="0"/>
    <x v="1"/>
    <x v="14"/>
    <x v="6"/>
    <x v="0"/>
    <x v="0"/>
  </r>
  <r>
    <x v="0"/>
    <x v="0"/>
    <x v="1"/>
    <x v="15"/>
    <x v="2"/>
    <x v="0"/>
    <x v="0"/>
  </r>
  <r>
    <x v="0"/>
    <x v="0"/>
    <x v="1"/>
    <x v="16"/>
    <x v="2"/>
    <x v="0"/>
    <x v="0"/>
  </r>
  <r>
    <x v="0"/>
    <x v="0"/>
    <x v="1"/>
    <x v="17"/>
    <x v="2"/>
    <x v="0"/>
    <x v="0"/>
  </r>
  <r>
    <x v="0"/>
    <x v="0"/>
    <x v="1"/>
    <x v="18"/>
    <x v="2"/>
    <x v="0"/>
    <x v="0"/>
  </r>
  <r>
    <x v="0"/>
    <x v="0"/>
    <x v="1"/>
    <x v="19"/>
    <x v="2"/>
    <x v="0"/>
    <x v="0"/>
  </r>
  <r>
    <x v="0"/>
    <x v="0"/>
    <x v="1"/>
    <x v="20"/>
    <x v="2"/>
    <x v="0"/>
    <x v="0"/>
  </r>
  <r>
    <x v="0"/>
    <x v="0"/>
    <x v="1"/>
    <x v="21"/>
    <x v="7"/>
    <x v="0"/>
    <x v="0"/>
  </r>
  <r>
    <x v="0"/>
    <x v="0"/>
    <x v="1"/>
    <x v="22"/>
    <x v="2"/>
    <x v="0"/>
    <x v="0"/>
  </r>
  <r>
    <x v="0"/>
    <x v="0"/>
    <x v="1"/>
    <x v="23"/>
    <x v="2"/>
    <x v="0"/>
    <x v="0"/>
  </r>
  <r>
    <x v="0"/>
    <x v="0"/>
    <x v="1"/>
    <x v="24"/>
    <x v="5"/>
    <x v="0"/>
    <x v="0"/>
  </r>
  <r>
    <x v="0"/>
    <x v="0"/>
    <x v="1"/>
    <x v="25"/>
    <x v="2"/>
    <x v="0"/>
    <x v="0"/>
  </r>
  <r>
    <x v="0"/>
    <x v="0"/>
    <x v="1"/>
    <x v="26"/>
    <x v="5"/>
    <x v="0"/>
    <x v="0"/>
  </r>
  <r>
    <x v="0"/>
    <x v="0"/>
    <x v="1"/>
    <x v="27"/>
    <x v="7"/>
    <x v="0"/>
    <x v="0"/>
  </r>
  <r>
    <x v="0"/>
    <x v="0"/>
    <x v="1"/>
    <x v="28"/>
    <x v="2"/>
    <x v="0"/>
    <x v="0"/>
  </r>
  <r>
    <x v="0"/>
    <x v="0"/>
    <x v="1"/>
    <x v="29"/>
    <x v="2"/>
    <x v="0"/>
    <x v="0"/>
  </r>
  <r>
    <x v="0"/>
    <x v="0"/>
    <x v="1"/>
    <x v="30"/>
    <x v="2"/>
    <x v="0"/>
    <x v="0"/>
  </r>
  <r>
    <x v="0"/>
    <x v="0"/>
    <x v="1"/>
    <x v="31"/>
    <x v="6"/>
    <x v="0"/>
    <x v="0"/>
  </r>
  <r>
    <x v="0"/>
    <x v="0"/>
    <x v="1"/>
    <x v="32"/>
    <x v="2"/>
    <x v="0"/>
    <x v="0"/>
  </r>
  <r>
    <x v="0"/>
    <x v="0"/>
    <x v="1"/>
    <x v="33"/>
    <x v="5"/>
    <x v="0"/>
    <x v="0"/>
  </r>
  <r>
    <x v="0"/>
    <x v="0"/>
    <x v="1"/>
    <x v="34"/>
    <x v="7"/>
    <x v="0"/>
    <x v="0"/>
  </r>
  <r>
    <x v="0"/>
    <x v="0"/>
    <x v="1"/>
    <x v="35"/>
    <x v="1"/>
    <x v="0"/>
    <x v="0"/>
  </r>
  <r>
    <x v="0"/>
    <x v="0"/>
    <x v="1"/>
    <x v="36"/>
    <x v="6"/>
    <x v="0"/>
    <x v="0"/>
  </r>
  <r>
    <x v="0"/>
    <x v="0"/>
    <x v="1"/>
    <x v="37"/>
    <x v="5"/>
    <x v="0"/>
    <x v="0"/>
  </r>
  <r>
    <x v="0"/>
    <x v="0"/>
    <x v="1"/>
    <x v="38"/>
    <x v="5"/>
    <x v="0"/>
    <x v="0"/>
  </r>
  <r>
    <x v="0"/>
    <x v="0"/>
    <x v="1"/>
    <x v="39"/>
    <x v="2"/>
    <x v="0"/>
    <x v="0"/>
  </r>
  <r>
    <x v="0"/>
    <x v="0"/>
    <x v="1"/>
    <x v="40"/>
    <x v="2"/>
    <x v="0"/>
    <x v="0"/>
  </r>
  <r>
    <x v="0"/>
    <x v="0"/>
    <x v="1"/>
    <x v="41"/>
    <x v="2"/>
    <x v="0"/>
    <x v="0"/>
  </r>
  <r>
    <x v="0"/>
    <x v="0"/>
    <x v="1"/>
    <x v="42"/>
    <x v="2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54" firstHeaderRow="1" firstDataRow="1" firstDataCol="1"/>
  <pivotFields count="7">
    <pivotField showAll="0"/>
    <pivotField axis="axisRow" showAll="0">
      <items count="4">
        <item m="1" x="1"/>
        <item m="1" x="2"/>
        <item x="0"/>
        <item t="default"/>
      </items>
    </pivotField>
    <pivotField axis="axisRow" showAll="0">
      <items count="13">
        <item m="1" x="2"/>
        <item m="1" x="3"/>
        <item m="1" x="4"/>
        <item m="1" x="6"/>
        <item m="1" x="5"/>
        <item m="1" x="7"/>
        <item m="1" x="8"/>
        <item m="1" x="9"/>
        <item m="1" x="10"/>
        <item m="1" x="11"/>
        <item x="0"/>
        <item x="1"/>
        <item t="default"/>
      </items>
    </pivotField>
    <pivotField axis="axisRow" showAll="0">
      <items count="419">
        <item m="1" x="295"/>
        <item m="1" x="138"/>
        <item m="1" x="214"/>
        <item m="1" x="143"/>
        <item m="1" x="355"/>
        <item m="1" x="244"/>
        <item m="1" x="71"/>
        <item m="1" x="115"/>
        <item m="1" x="137"/>
        <item m="1" x="243"/>
        <item m="1" x="80"/>
        <item m="1" x="236"/>
        <item m="1" x="57"/>
        <item m="1" x="207"/>
        <item m="1" x="100"/>
        <item m="1" x="382"/>
        <item m="1" x="108"/>
        <item m="1" x="277"/>
        <item m="1" x="342"/>
        <item m="1" x="193"/>
        <item m="1" x="147"/>
        <item m="1" x="273"/>
        <item m="1" x="218"/>
        <item m="1" x="184"/>
        <item m="1" x="140"/>
        <item m="1" x="302"/>
        <item m="1" x="376"/>
        <item m="1" x="187"/>
        <item m="1" x="183"/>
        <item m="1" x="233"/>
        <item m="1" x="101"/>
        <item m="1" x="170"/>
        <item m="1" x="210"/>
        <item m="1" x="132"/>
        <item m="1" x="93"/>
        <item m="1" x="53"/>
        <item m="1" x="221"/>
        <item m="1" x="160"/>
        <item m="1" x="117"/>
        <item m="1" x="252"/>
        <item m="1" x="340"/>
        <item m="1" x="412"/>
        <item m="1" x="77"/>
        <item m="1" x="331"/>
        <item m="1" x="237"/>
        <item m="1" x="145"/>
        <item m="1" x="60"/>
        <item m="1" x="177"/>
        <item m="1" x="105"/>
        <item m="1" x="91"/>
        <item m="1" x="292"/>
        <item m="1" x="48"/>
        <item m="1" x="155"/>
        <item m="1" x="384"/>
        <item m="1" x="200"/>
        <item m="1" x="90"/>
        <item m="1" x="287"/>
        <item m="1" x="320"/>
        <item m="1" x="166"/>
        <item m="1" x="391"/>
        <item m="1" x="179"/>
        <item m="1" x="378"/>
        <item m="1" x="159"/>
        <item m="1" x="190"/>
        <item m="1" x="260"/>
        <item m="1" x="296"/>
        <item m="1" x="228"/>
        <item m="1" x="66"/>
        <item m="1" x="104"/>
        <item m="1" x="300"/>
        <item m="1" x="139"/>
        <item m="1" x="374"/>
        <item m="1" x="217"/>
        <item m="1" x="74"/>
        <item m="1" x="186"/>
        <item m="1" x="413"/>
        <item m="1" x="122"/>
        <item m="1" x="197"/>
        <item m="1" x="49"/>
        <item m="1" x="286"/>
        <item m="1" x="135"/>
        <item m="1" x="216"/>
        <item m="1" x="268"/>
        <item m="1" x="404"/>
        <item m="1" x="153"/>
        <item m="1" x="43"/>
        <item m="1" x="116"/>
        <item m="1" x="380"/>
        <item m="1" x="270"/>
        <item m="1" x="204"/>
        <item m="1" x="319"/>
        <item m="1" x="222"/>
        <item m="1" x="149"/>
        <item m="1" x="88"/>
        <item m="1" x="307"/>
        <item m="1" x="318"/>
        <item m="1" x="163"/>
        <item m="1" x="45"/>
        <item m="1" x="281"/>
        <item m="1" x="201"/>
        <item m="1" x="399"/>
        <item m="1" x="345"/>
        <item m="1" x="158"/>
        <item m="1" x="173"/>
        <item m="1" x="301"/>
        <item m="1" x="129"/>
        <item m="1" x="317"/>
        <item m="1" x="46"/>
        <item m="1" x="50"/>
        <item m="1" x="169"/>
        <item m="1" x="249"/>
        <item m="1" x="408"/>
        <item m="1" x="64"/>
        <item m="1" x="107"/>
        <item m="1" x="280"/>
        <item m="1" x="112"/>
        <item m="1" x="370"/>
        <item m="1" x="254"/>
        <item m="1" x="392"/>
        <item m="1" x="203"/>
        <item m="1" x="235"/>
        <item m="1" x="191"/>
        <item m="1" x="267"/>
        <item m="1" x="304"/>
        <item m="1" x="271"/>
        <item m="1" x="62"/>
        <item m="1" x="350"/>
        <item m="1" x="262"/>
        <item m="1" x="167"/>
        <item m="1" x="81"/>
        <item m="1" x="367"/>
        <item m="1" x="293"/>
        <item m="1" x="199"/>
        <item m="1" x="76"/>
        <item m="1" x="356"/>
        <item m="1" x="247"/>
        <item m="1" x="327"/>
        <item m="1" x="185"/>
        <item m="1" x="141"/>
        <item m="1" x="375"/>
        <item m="1" x="94"/>
        <item m="1" x="357"/>
        <item m="1" x="230"/>
        <item m="1" x="189"/>
        <item m="1" x="152"/>
        <item m="1" x="213"/>
        <item m="1" x="242"/>
        <item m="1" x="266"/>
        <item m="1" x="289"/>
        <item m="1" x="402"/>
        <item m="1" x="329"/>
        <item m="1" x="346"/>
        <item m="1" x="369"/>
        <item m="1" x="389"/>
        <item m="1" x="142"/>
        <item m="1" x="195"/>
        <item m="1" x="401"/>
        <item m="1" x="294"/>
        <item m="1" x="103"/>
        <item m="1" x="265"/>
        <item m="1" x="102"/>
        <item m="1" x="111"/>
        <item m="1" x="98"/>
        <item m="1" x="162"/>
        <item m="1" x="95"/>
        <item m="1" x="417"/>
        <item m="1" x="83"/>
        <item m="1" x="127"/>
        <item m="1" x="165"/>
        <item m="1" x="206"/>
        <item m="1" x="253"/>
        <item m="1" x="223"/>
        <item m="1" x="387"/>
        <item m="1" x="325"/>
        <item m="1" x="114"/>
        <item m="1" x="212"/>
        <item m="1" x="131"/>
        <item m="1" x="306"/>
        <item m="1" x="279"/>
        <item m="1" x="396"/>
        <item m="1" x="128"/>
        <item m="1" x="178"/>
        <item m="1" x="276"/>
        <item m="1" x="332"/>
        <item m="1" x="239"/>
        <item m="1" x="146"/>
        <item m="1" x="124"/>
        <item m="1" x="414"/>
        <item m="1" x="405"/>
        <item m="1" x="333"/>
        <item m="1" x="321"/>
        <item m="1" x="240"/>
        <item m="1" x="311"/>
        <item m="1" x="192"/>
        <item m="1" x="316"/>
        <item m="1" x="390"/>
        <item m="1" x="97"/>
        <item m="1" x="171"/>
        <item m="1" x="144"/>
        <item m="1" x="285"/>
        <item m="1" x="365"/>
        <item m="1" x="73"/>
        <item m="1" x="154"/>
        <item m="1" x="338"/>
        <item m="1" x="79"/>
        <item m="1" x="215"/>
        <item m="1" x="360"/>
        <item m="1" x="134"/>
        <item m="1" x="196"/>
        <item m="1" x="150"/>
        <item m="1" x="272"/>
        <item m="1" x="351"/>
        <item m="1" x="416"/>
        <item m="1" x="52"/>
        <item m="1" x="78"/>
        <item m="1" x="86"/>
        <item m="1" x="368"/>
        <item m="1" x="336"/>
        <item m="1" x="234"/>
        <item m="1" x="136"/>
        <item m="1" x="335"/>
        <item m="1" x="148"/>
        <item m="1" x="354"/>
        <item m="1" x="415"/>
        <item m="1" x="209"/>
        <item m="1" x="130"/>
        <item m="1" x="353"/>
        <item m="1" x="67"/>
        <item m="1" x="258"/>
        <item m="1" x="256"/>
        <item m="1" x="69"/>
        <item m="1" x="208"/>
        <item m="1" x="109"/>
        <item m="1" x="232"/>
        <item m="1" x="324"/>
        <item m="1" x="398"/>
        <item m="1" x="113"/>
        <item m="1" x="341"/>
        <item m="1" x="168"/>
        <item m="1" x="410"/>
        <item m="1" x="118"/>
        <item m="1" x="175"/>
        <item m="1" x="361"/>
        <item m="1" x="393"/>
        <item m="1" x="54"/>
        <item m="1" x="283"/>
        <item m="1" x="326"/>
        <item m="1" x="250"/>
        <item m="1" x="358"/>
        <item m="1" x="269"/>
        <item m="1" x="403"/>
        <item m="1" x="303"/>
        <item m="1" x="352"/>
        <item m="1" x="202"/>
        <item m="1" x="58"/>
        <item m="1" x="291"/>
        <item m="1" x="383"/>
        <item m="1" x="274"/>
        <item m="1" x="123"/>
        <item m="1" x="348"/>
        <item m="1" x="394"/>
        <item m="1" x="349"/>
        <item m="1" x="161"/>
        <item m="1" x="181"/>
        <item m="1" x="224"/>
        <item m="1" x="330"/>
        <item m="1" x="231"/>
        <item m="1" x="120"/>
        <item m="1" x="75"/>
        <item m="1" x="310"/>
        <item m="1" x="156"/>
        <item m="1" x="385"/>
        <item m="1" x="299"/>
        <item m="1" x="248"/>
        <item m="1" x="377"/>
        <item m="1" x="176"/>
        <item m="1" x="337"/>
        <item m="1" x="125"/>
        <item m="1" x="126"/>
        <item m="1" x="407"/>
        <item m="1" x="388"/>
        <item m="1" x="99"/>
        <item m="1" x="92"/>
        <item m="1" x="172"/>
        <item m="1" x="264"/>
        <item m="1" x="121"/>
        <item m="1" x="334"/>
        <item m="1" x="381"/>
        <item m="1" x="409"/>
        <item m="1" x="347"/>
        <item m="1" x="255"/>
        <item m="1" x="44"/>
        <item m="1" x="379"/>
        <item m="1" x="225"/>
        <item m="1" x="263"/>
        <item m="1" x="328"/>
        <item m="1" x="288"/>
        <item m="1" x="344"/>
        <item m="1" x="406"/>
        <item m="1" x="290"/>
        <item m="1" x="261"/>
        <item m="1" x="298"/>
        <item m="1" x="364"/>
        <item m="1" x="47"/>
        <item m="1" x="275"/>
        <item m="1" x="82"/>
        <item m="1" x="84"/>
        <item m="1" x="226"/>
        <item m="1" x="238"/>
        <item m="1" x="297"/>
        <item m="1" x="366"/>
        <item m="1" x="106"/>
        <item m="1" x="164"/>
        <item m="1" x="246"/>
        <item m="1" x="308"/>
        <item m="1" x="362"/>
        <item m="1" x="65"/>
        <item m="1" x="63"/>
        <item m="1" x="395"/>
        <item m="1" x="56"/>
        <item m="1" x="89"/>
        <item x="0"/>
        <item m="1" x="315"/>
        <item m="1" x="312"/>
        <item m="1" x="180"/>
        <item m="1" x="359"/>
        <item x="1"/>
        <item x="2"/>
        <item m="1" x="245"/>
        <item m="1" x="211"/>
        <item m="1" x="309"/>
        <item m="1" x="96"/>
        <item m="1" x="174"/>
        <item m="1" x="59"/>
        <item m="1" x="198"/>
        <item m="1" x="343"/>
        <item m="1" x="251"/>
        <item m="1" x="339"/>
        <item m="1" x="411"/>
        <item m="1" x="205"/>
        <item m="1" x="313"/>
        <item m="1" x="284"/>
        <item m="1" x="363"/>
        <item m="1" x="72"/>
        <item m="1" x="397"/>
        <item m="1" x="371"/>
        <item m="1" x="55"/>
        <item m="1" x="119"/>
        <item x="3"/>
        <item m="1" x="322"/>
        <item m="1" x="70"/>
        <item m="1" x="194"/>
        <item m="1" x="157"/>
        <item m="1" x="219"/>
        <item m="1" x="257"/>
        <item m="1" x="323"/>
        <item x="5"/>
        <item x="6"/>
        <item m="1" x="227"/>
        <item m="1" x="386"/>
        <item m="1" x="151"/>
        <item m="1" x="305"/>
        <item m="1" x="85"/>
        <item m="1" x="61"/>
        <item x="7"/>
        <item x="8"/>
        <item m="1" x="229"/>
        <item m="1" x="188"/>
        <item m="1" x="278"/>
        <item m="1" x="110"/>
        <item m="1" x="182"/>
        <item m="1" x="241"/>
        <item m="1" x="133"/>
        <item x="10"/>
        <item x="11"/>
        <item x="12"/>
        <item m="1" x="87"/>
        <item m="1" x="400"/>
        <item x="14"/>
        <item x="15"/>
        <item x="16"/>
        <item x="17"/>
        <item x="18"/>
        <item x="19"/>
        <item x="20"/>
        <item x="21"/>
        <item x="22"/>
        <item x="23"/>
        <item x="24"/>
        <item m="1" x="68"/>
        <item m="1" x="220"/>
        <item m="1" x="51"/>
        <item x="25"/>
        <item x="26"/>
        <item x="27"/>
        <item x="29"/>
        <item x="30"/>
        <item x="31"/>
        <item m="1" x="373"/>
        <item x="33"/>
        <item m="1" x="314"/>
        <item m="1" x="372"/>
        <item x="34"/>
        <item x="35"/>
        <item x="36"/>
        <item x="37"/>
        <item x="38"/>
        <item x="39"/>
        <item x="40"/>
        <item x="41"/>
        <item x="42"/>
        <item m="1" x="259"/>
        <item m="1" x="282"/>
        <item x="13"/>
        <item x="32"/>
        <item x="9"/>
        <item x="4"/>
        <item x="28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47">
    <i>
      <x v="2"/>
    </i>
    <i r="1">
      <x v="10"/>
    </i>
    <i r="2">
      <x v="321"/>
    </i>
    <i r="2">
      <x v="326"/>
    </i>
    <i r="2">
      <x v="327"/>
    </i>
    <i r="2">
      <x v="348"/>
    </i>
    <i r="2">
      <x v="356"/>
    </i>
    <i r="2">
      <x v="357"/>
    </i>
    <i r="2">
      <x v="364"/>
    </i>
    <i r="2">
      <x v="365"/>
    </i>
    <i r="2">
      <x v="415"/>
    </i>
    <i r="2">
      <x v="416"/>
    </i>
    <i r="1">
      <x v="11"/>
    </i>
    <i r="2">
      <x v="373"/>
    </i>
    <i r="2">
      <x v="374"/>
    </i>
    <i r="2">
      <x v="375"/>
    </i>
    <i r="2">
      <x v="378"/>
    </i>
    <i r="2">
      <x v="379"/>
    </i>
    <i r="2">
      <x v="380"/>
    </i>
    <i r="2">
      <x v="381"/>
    </i>
    <i r="2">
      <x v="382"/>
    </i>
    <i r="2">
      <x v="383"/>
    </i>
    <i r="2">
      <x v="384"/>
    </i>
    <i r="2">
      <x v="385"/>
    </i>
    <i r="2">
      <x v="386"/>
    </i>
    <i r="2">
      <x v="387"/>
    </i>
    <i r="2">
      <x v="388"/>
    </i>
    <i r="2">
      <x v="392"/>
    </i>
    <i r="2">
      <x v="393"/>
    </i>
    <i r="2">
      <x v="394"/>
    </i>
    <i r="2">
      <x v="395"/>
    </i>
    <i r="2">
      <x v="396"/>
    </i>
    <i r="2">
      <x v="397"/>
    </i>
    <i r="2">
      <x v="399"/>
    </i>
    <i r="2">
      <x v="402"/>
    </i>
    <i r="2">
      <x v="403"/>
    </i>
    <i r="2">
      <x v="404"/>
    </i>
    <i r="2">
      <x v="405"/>
    </i>
    <i r="2">
      <x v="406"/>
    </i>
    <i r="2">
      <x v="407"/>
    </i>
    <i r="2">
      <x v="408"/>
    </i>
    <i r="2">
      <x v="409"/>
    </i>
    <i r="2">
      <x v="410"/>
    </i>
    <i r="2">
      <x v="413"/>
    </i>
    <i r="2">
      <x v="414"/>
    </i>
    <i r="2">
      <x v="417"/>
    </i>
    <i t="grand">
      <x/>
    </i>
  </rowItems>
  <colItems count="1">
    <i/>
  </colItems>
  <dataFields count="1">
    <dataField name="Количество стендов" fld="4" baseField="0" baseItem="0"/>
  </dataFields>
  <formats count="3">
    <format dxfId="12">
      <pivotArea dataOnly="0" labelOnly="1" outline="0" axis="axisValues" fieldPosition="0"/>
    </format>
    <format dxfId="11">
      <pivotArea dataOnly="0" labelOnly="1" outline="0" axis="axisValues" fieldPosition="0"/>
    </format>
    <format dxfId="10">
      <pivotArea dataOnly="0" labelOnly="1" outline="0" axis="axisValues" fieldPosition="0"/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35">
    <queryTableFields count="7">
      <queryTableField id="1" name="Микрорайон" tableColumnId="1"/>
      <queryTableField id="2" name="Кол-во стендов" tableColumnId="2"/>
      <queryTableField id="33" name="Стоимость А5 180 руб стенд" tableColumnId="3"/>
      <queryTableField id="29" name="Стоимость А4 270 руб стенд" tableColumnId="5"/>
      <queryTableField id="30" name="Стоимость А3 490 руб стенд" tableColumnId="6"/>
      <queryTableField id="13" name="Дата начала РК (период 1мес)" tableColumnId="11"/>
      <queryTableField id="16" name="Рекламный носитель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J10" tableType="queryTable" totalsRowCount="1" headerRowDxfId="9">
  <tableColumns count="7">
    <tableColumn id="1" uniqueName="1" name="Микрорайон" totalsRowLabel="Итог" queryTableFieldId="1"/>
    <tableColumn id="2" uniqueName="2" name="Кол-во стендов" totalsRowFunction="sum" queryTableFieldId="2"/>
    <tableColumn id="3" uniqueName="3" name="Стоимость А5 180 руб стенд" totalsRowFunction="sum" queryTableFieldId="33" dataDxfId="8" totalsRowDxfId="7" dataCellStyle="Финансовый"/>
    <tableColumn id="5" uniqueName="5" name="Стоимость А4 270 руб стенд" totalsRowFunction="sum" queryTableFieldId="29" dataDxfId="6" totalsRowDxfId="5" dataCellStyle="Финансовый"/>
    <tableColumn id="6" uniqueName="6" name="Стоимость А3 490 руб стенд" totalsRowFunction="sum" queryTableFieldId="30" dataDxfId="4" totalsRowDxfId="3" dataCellStyle="Финансовый"/>
    <tableColumn id="11" uniqueName="11" name="Дата начала РК (период 1мес)" queryTableFieldId="13" dataDxfId="2" totalsRowDxfId="1" dataCellStyle="Финансовый"/>
    <tableColumn id="7" uniqueName="7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6"/>
  <sheetViews>
    <sheetView showGridLines="0" tabSelected="1" zoomScale="80" zoomScaleNormal="80" workbookViewId="0">
      <selection activeCell="J13" sqref="J13"/>
    </sheetView>
  </sheetViews>
  <sheetFormatPr defaultRowHeight="16.5" x14ac:dyDescent="0.3"/>
  <cols>
    <col min="1" max="1" width="33.5" customWidth="1"/>
    <col min="2" max="2" width="11.5" customWidth="1"/>
    <col min="3" max="3" width="6.25" customWidth="1"/>
    <col min="4" max="4" width="23.25" customWidth="1"/>
    <col min="5" max="5" width="9.125" customWidth="1"/>
    <col min="6" max="6" width="14.375" customWidth="1"/>
    <col min="7" max="8" width="14.375" style="6" customWidth="1"/>
    <col min="9" max="9" width="15.625" style="6" customWidth="1"/>
    <col min="10" max="10" width="25.75" style="6" customWidth="1"/>
    <col min="11" max="12" width="24.5" style="6" bestFit="1" customWidth="1"/>
    <col min="13" max="18" width="14.375" style="6" customWidth="1"/>
    <col min="19" max="19" width="15.375" style="6" customWidth="1"/>
    <col min="20" max="20" width="23.5" style="6" customWidth="1"/>
    <col min="21" max="21" width="24.5" style="6" bestFit="1" customWidth="1"/>
    <col min="22" max="22" width="11.625" style="6" customWidth="1"/>
    <col min="23" max="23" width="12.125" style="6" customWidth="1"/>
    <col min="24" max="24" width="11.75" style="6" customWidth="1"/>
    <col min="25" max="25" width="12.125" style="6" customWidth="1"/>
    <col min="26" max="26" width="12.5" style="6" customWidth="1"/>
    <col min="27" max="27" width="15.25" style="6" customWidth="1"/>
    <col min="28" max="28" width="24.5" style="6" bestFit="1" customWidth="1"/>
    <col min="29" max="29" width="22.5" style="6" customWidth="1"/>
    <col min="30" max="30" width="14.875" style="6" customWidth="1"/>
    <col min="31" max="31" width="14.5" customWidth="1"/>
    <col min="32" max="32" width="22.75" bestFit="1" customWidth="1"/>
    <col min="33" max="33" width="18.625" customWidth="1"/>
  </cols>
  <sheetData>
    <row r="1" spans="1:30" ht="30.75" customHeight="1" x14ac:dyDescent="0.3">
      <c r="D1" s="12" t="s">
        <v>59</v>
      </c>
    </row>
    <row r="2" spans="1:30" ht="23.25" thickBot="1" x14ac:dyDescent="0.45">
      <c r="D2" s="9" t="s">
        <v>4</v>
      </c>
      <c r="E2" s="7"/>
      <c r="F2" s="7"/>
      <c r="G2" s="9"/>
      <c r="H2"/>
      <c r="I2"/>
      <c r="J2"/>
      <c r="K2"/>
      <c r="L2"/>
      <c r="M2"/>
      <c r="N2"/>
      <c r="O2"/>
      <c r="P2"/>
      <c r="Q2"/>
      <c r="R2"/>
      <c r="S2"/>
      <c r="T2"/>
    </row>
    <row r="3" spans="1:30" x14ac:dyDescent="0.3">
      <c r="D3" s="1"/>
      <c r="E3" s="2"/>
      <c r="F3" s="2"/>
      <c r="G3" s="8"/>
      <c r="H3"/>
      <c r="I3"/>
      <c r="J3"/>
      <c r="K3"/>
      <c r="L3"/>
      <c r="M3"/>
      <c r="N3"/>
      <c r="O3"/>
      <c r="P3" s="8"/>
      <c r="Q3" s="8"/>
      <c r="R3" s="8"/>
      <c r="S3" s="8"/>
      <c r="T3" s="8"/>
      <c r="Y3"/>
      <c r="Z3"/>
      <c r="AA3"/>
      <c r="AB3"/>
      <c r="AC3"/>
      <c r="AD3"/>
    </row>
    <row r="4" spans="1:30" ht="50.25" x14ac:dyDescent="0.85">
      <c r="D4" s="10" t="str">
        <f>A8</f>
        <v>НОГИНСК</v>
      </c>
      <c r="E4" s="2"/>
      <c r="F4" s="2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</row>
    <row r="7" spans="1:30" s="5" customFormat="1" ht="33" x14ac:dyDescent="0.3">
      <c r="A7"/>
      <c r="B7" s="5" t="s">
        <v>3</v>
      </c>
      <c r="D7" s="5" t="s">
        <v>0</v>
      </c>
      <c r="E7" s="5" t="s">
        <v>1</v>
      </c>
      <c r="F7" s="5" t="s">
        <v>48</v>
      </c>
      <c r="G7" s="5" t="s">
        <v>43</v>
      </c>
      <c r="H7" s="5" t="s">
        <v>44</v>
      </c>
      <c r="I7" s="5" t="s">
        <v>45</v>
      </c>
      <c r="J7" s="5" t="s">
        <v>7</v>
      </c>
    </row>
    <row r="8" spans="1:30" x14ac:dyDescent="0.3">
      <c r="A8" s="1" t="s">
        <v>10</v>
      </c>
      <c r="B8" s="4">
        <v>136</v>
      </c>
      <c r="D8" t="s">
        <v>8</v>
      </c>
      <c r="E8">
        <v>44</v>
      </c>
      <c r="F8" s="14">
        <v>7920</v>
      </c>
      <c r="G8" s="14">
        <v>11880</v>
      </c>
      <c r="H8" s="14">
        <v>21560</v>
      </c>
      <c r="I8" s="15" t="s">
        <v>49</v>
      </c>
      <c r="J8" s="14" t="s">
        <v>6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</row>
    <row r="9" spans="1:30" x14ac:dyDescent="0.3">
      <c r="A9" s="2" t="s">
        <v>8</v>
      </c>
      <c r="B9" s="4">
        <v>44</v>
      </c>
      <c r="D9" t="s">
        <v>9</v>
      </c>
      <c r="E9">
        <v>92</v>
      </c>
      <c r="F9" s="14">
        <v>16560</v>
      </c>
      <c r="G9" s="14">
        <v>24840</v>
      </c>
      <c r="H9" s="14">
        <v>45080</v>
      </c>
      <c r="I9" s="15" t="s">
        <v>49</v>
      </c>
      <c r="J9" s="14" t="s">
        <v>6</v>
      </c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</row>
    <row r="10" spans="1:30" ht="16.5" customHeight="1" x14ac:dyDescent="0.3">
      <c r="A10" s="3" t="s">
        <v>11</v>
      </c>
      <c r="B10" s="4">
        <v>8</v>
      </c>
      <c r="D10" t="s">
        <v>5</v>
      </c>
      <c r="E10">
        <f>SUBTOTAL(109,Таблица_РЛ_ТехБаза.accdb_1[Кол-во стендов])</f>
        <v>136</v>
      </c>
      <c r="F10" s="11">
        <f>SUBTOTAL(109,Таблица_РЛ_ТехБаза.accdb_1[Стоимость А5 180 руб стенд])</f>
        <v>24480</v>
      </c>
      <c r="G10" s="11">
        <f>SUBTOTAL(109,Таблица_РЛ_ТехБаза.accdb_1[Стоимость А4 270 руб стенд])</f>
        <v>36720</v>
      </c>
      <c r="H10" s="11">
        <f>SUBTOTAL(109,Таблица_РЛ_ТехБаза.accdb_1[Стоимость А3 490 руб стенд])</f>
        <v>66640</v>
      </c>
      <c r="I10" s="13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</row>
    <row r="11" spans="1:30" ht="16.5" customHeight="1" x14ac:dyDescent="0.3">
      <c r="A11" s="3" t="s">
        <v>12</v>
      </c>
      <c r="B11" s="4">
        <v>3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</row>
    <row r="12" spans="1:30" ht="16.5" customHeight="1" x14ac:dyDescent="0.3">
      <c r="A12" s="3" t="s">
        <v>51</v>
      </c>
      <c r="B12" s="4">
        <v>2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</row>
    <row r="13" spans="1:30" ht="16.5" customHeight="1" x14ac:dyDescent="0.3">
      <c r="A13" s="3" t="s">
        <v>13</v>
      </c>
      <c r="B13" s="4">
        <v>13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</row>
    <row r="14" spans="1:30" ht="16.5" customHeight="1" x14ac:dyDescent="0.3">
      <c r="A14" s="3" t="s">
        <v>52</v>
      </c>
      <c r="B14" s="4">
        <v>3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</row>
    <row r="15" spans="1:30" ht="16.5" customHeight="1" x14ac:dyDescent="0.3">
      <c r="A15" s="3" t="s">
        <v>53</v>
      </c>
      <c r="B15" s="4">
        <v>3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</row>
    <row r="16" spans="1:30" ht="16.5" customHeight="1" x14ac:dyDescent="0.3">
      <c r="A16" s="3" t="s">
        <v>14</v>
      </c>
      <c r="B16" s="4">
        <v>2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</row>
    <row r="17" spans="1:30" ht="16.5" customHeight="1" x14ac:dyDescent="0.3">
      <c r="A17" s="3" t="s">
        <v>15</v>
      </c>
      <c r="B17" s="4">
        <v>2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</row>
    <row r="18" spans="1:30" ht="16.5" customHeight="1" x14ac:dyDescent="0.3">
      <c r="A18" s="3" t="s">
        <v>50</v>
      </c>
      <c r="B18" s="4">
        <v>5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</row>
    <row r="19" spans="1:30" ht="16.5" customHeight="1" x14ac:dyDescent="0.3">
      <c r="A19" s="3" t="s">
        <v>54</v>
      </c>
      <c r="B19" s="4">
        <v>3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ht="16.5" customHeight="1" x14ac:dyDescent="0.3">
      <c r="A20" s="2" t="s">
        <v>9</v>
      </c>
      <c r="B20" s="4">
        <v>92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</row>
    <row r="21" spans="1:30" ht="16.5" customHeight="1" x14ac:dyDescent="0.3">
      <c r="A21" s="3" t="s">
        <v>16</v>
      </c>
      <c r="B21" s="4">
        <v>2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</row>
    <row r="22" spans="1:30" ht="16.5" customHeight="1" x14ac:dyDescent="0.3">
      <c r="A22" s="3" t="s">
        <v>17</v>
      </c>
      <c r="B22" s="4">
        <v>3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1:30" ht="16.5" customHeight="1" x14ac:dyDescent="0.3">
      <c r="A23" s="3" t="s">
        <v>18</v>
      </c>
      <c r="B23" s="4">
        <v>4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</row>
    <row r="24" spans="1:30" ht="16.5" customHeight="1" x14ac:dyDescent="0.3">
      <c r="A24" s="3" t="s">
        <v>19</v>
      </c>
      <c r="B24" s="4">
        <v>1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1:30" ht="16.5" customHeight="1" x14ac:dyDescent="0.3">
      <c r="A25" s="3" t="s">
        <v>20</v>
      </c>
      <c r="B25" s="4">
        <v>2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1:30" ht="16.5" customHeight="1" x14ac:dyDescent="0.3">
      <c r="A26" s="3" t="s">
        <v>21</v>
      </c>
      <c r="B26" s="4">
        <v>2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</row>
    <row r="27" spans="1:30" ht="16.5" customHeight="1" x14ac:dyDescent="0.3">
      <c r="A27" s="3" t="s">
        <v>22</v>
      </c>
      <c r="B27" s="4">
        <v>2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</row>
    <row r="28" spans="1:30" ht="16.5" customHeight="1" x14ac:dyDescent="0.3">
      <c r="A28" s="3" t="s">
        <v>23</v>
      </c>
      <c r="B28" s="4">
        <v>2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</row>
    <row r="29" spans="1:30" ht="16.5" customHeight="1" x14ac:dyDescent="0.3">
      <c r="A29" s="3" t="s">
        <v>24</v>
      </c>
      <c r="B29" s="4">
        <v>2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</row>
    <row r="30" spans="1:30" ht="16.5" customHeight="1" x14ac:dyDescent="0.3">
      <c r="A30" s="3" t="s">
        <v>25</v>
      </c>
      <c r="B30" s="4">
        <v>2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</row>
    <row r="31" spans="1:30" ht="16.5" customHeight="1" x14ac:dyDescent="0.3">
      <c r="A31" s="3" t="s">
        <v>55</v>
      </c>
      <c r="B31" s="4">
        <v>6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</row>
    <row r="32" spans="1:30" ht="16.5" customHeight="1" x14ac:dyDescent="0.3">
      <c r="A32" s="3" t="s">
        <v>26</v>
      </c>
      <c r="B32" s="4">
        <v>2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</row>
    <row r="33" spans="1:30" ht="16.5" customHeight="1" x14ac:dyDescent="0.3">
      <c r="A33" s="3" t="s">
        <v>27</v>
      </c>
      <c r="B33" s="4">
        <v>2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</row>
    <row r="34" spans="1:30" ht="16.5" customHeight="1" x14ac:dyDescent="0.3">
      <c r="A34" s="3" t="s">
        <v>28</v>
      </c>
      <c r="B34" s="4">
        <v>4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</row>
    <row r="35" spans="1:30" ht="16.5" customHeight="1" x14ac:dyDescent="0.3">
      <c r="A35" s="3" t="s">
        <v>29</v>
      </c>
      <c r="B35" s="4">
        <v>2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</row>
    <row r="36" spans="1:30" ht="16.5" customHeight="1" x14ac:dyDescent="0.3">
      <c r="A36" s="3" t="s">
        <v>30</v>
      </c>
      <c r="B36" s="4">
        <v>4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0" ht="16.5" customHeight="1" x14ac:dyDescent="0.3">
      <c r="A37" s="3" t="s">
        <v>31</v>
      </c>
      <c r="B37" s="4">
        <v>6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  <row r="38" spans="1:30" ht="16.5" customHeight="1" x14ac:dyDescent="0.3">
      <c r="A38" s="3" t="s">
        <v>32</v>
      </c>
      <c r="B38" s="4">
        <v>2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</row>
    <row r="39" spans="1:30" ht="16.5" customHeight="1" x14ac:dyDescent="0.3">
      <c r="A39" s="3" t="s">
        <v>33</v>
      </c>
      <c r="B39" s="4">
        <v>2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</row>
    <row r="40" spans="1:30" ht="16.5" customHeight="1" x14ac:dyDescent="0.3">
      <c r="A40" s="3" t="s">
        <v>34</v>
      </c>
      <c r="B40" s="4">
        <v>1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</row>
    <row r="41" spans="1:30" ht="16.5" customHeight="1" x14ac:dyDescent="0.3">
      <c r="A41" s="3" t="s">
        <v>35</v>
      </c>
      <c r="B41" s="4">
        <v>4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</row>
    <row r="42" spans="1:30" ht="16.5" customHeight="1" x14ac:dyDescent="0.3">
      <c r="A42" s="3" t="s">
        <v>36</v>
      </c>
      <c r="B42" s="4">
        <v>6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</row>
    <row r="43" spans="1:30" ht="16.5" customHeight="1" x14ac:dyDescent="0.3">
      <c r="A43" s="3" t="s">
        <v>56</v>
      </c>
      <c r="B43" s="4">
        <v>3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</row>
    <row r="44" spans="1:30" ht="16.5" customHeight="1" x14ac:dyDescent="0.3">
      <c r="A44" s="3" t="s">
        <v>57</v>
      </c>
      <c r="B44" s="4">
        <v>1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</row>
    <row r="45" spans="1:30" ht="16.5" customHeight="1" x14ac:dyDescent="0.3">
      <c r="A45" s="3" t="s">
        <v>37</v>
      </c>
      <c r="B45" s="4">
        <v>4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</row>
    <row r="46" spans="1:30" ht="16.5" customHeight="1" x14ac:dyDescent="0.3">
      <c r="A46" s="3" t="s">
        <v>38</v>
      </c>
      <c r="B46" s="4">
        <v>4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</row>
    <row r="47" spans="1:30" ht="16.5" customHeight="1" x14ac:dyDescent="0.3">
      <c r="A47" s="3" t="s">
        <v>39</v>
      </c>
      <c r="B47" s="4">
        <v>2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</row>
    <row r="48" spans="1:30" ht="16.5" customHeight="1" x14ac:dyDescent="0.3">
      <c r="A48" s="3" t="s">
        <v>40</v>
      </c>
      <c r="B48" s="4">
        <v>2</v>
      </c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</row>
    <row r="49" spans="1:30" ht="16.5" customHeight="1" x14ac:dyDescent="0.3">
      <c r="A49" s="3" t="s">
        <v>41</v>
      </c>
      <c r="B49" s="4">
        <v>2</v>
      </c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</row>
    <row r="50" spans="1:30" ht="16.5" customHeight="1" x14ac:dyDescent="0.3">
      <c r="A50" s="3" t="s">
        <v>42</v>
      </c>
      <c r="B50" s="4">
        <v>2</v>
      </c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</row>
    <row r="51" spans="1:30" ht="16.5" customHeight="1" x14ac:dyDescent="0.3">
      <c r="A51" s="3" t="s">
        <v>46</v>
      </c>
      <c r="B51" s="4">
        <v>5</v>
      </c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</row>
    <row r="52" spans="1:30" ht="16.5" customHeight="1" x14ac:dyDescent="0.3">
      <c r="A52" s="3" t="s">
        <v>47</v>
      </c>
      <c r="B52" s="4">
        <v>2</v>
      </c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</row>
    <row r="53" spans="1:30" ht="16.5" customHeight="1" x14ac:dyDescent="0.3">
      <c r="A53" s="3" t="s">
        <v>58</v>
      </c>
      <c r="B53" s="4">
        <v>2</v>
      </c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</row>
    <row r="54" spans="1:30" ht="16.5" customHeight="1" x14ac:dyDescent="0.3">
      <c r="A54" s="1" t="s">
        <v>2</v>
      </c>
      <c r="B54" s="4">
        <v>136</v>
      </c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</row>
    <row r="55" spans="1:30" ht="16.5" customHeight="1" x14ac:dyDescent="0.3"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</row>
    <row r="56" spans="1:30" ht="16.5" customHeight="1" x14ac:dyDescent="0.3"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</row>
    <row r="57" spans="1:30" ht="16.5" customHeight="1" x14ac:dyDescent="0.3"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</row>
    <row r="58" spans="1:30" ht="16.5" customHeight="1" x14ac:dyDescent="0.3"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</row>
    <row r="59" spans="1:30" ht="16.5" customHeight="1" x14ac:dyDescent="0.3"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</row>
    <row r="60" spans="1:30" ht="16.5" customHeight="1" x14ac:dyDescent="0.3"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</row>
    <row r="61" spans="1:30" ht="16.5" customHeight="1" x14ac:dyDescent="0.3"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</row>
    <row r="62" spans="1:30" ht="16.5" customHeight="1" x14ac:dyDescent="0.3"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</row>
    <row r="63" spans="1:30" ht="16.5" customHeight="1" x14ac:dyDescent="0.3"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</row>
    <row r="64" spans="1:30" ht="16.5" customHeight="1" x14ac:dyDescent="0.3"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</row>
    <row r="65" spans="7:30" ht="16.5" customHeight="1" x14ac:dyDescent="0.3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</row>
    <row r="66" spans="7:30" ht="16.5" customHeight="1" x14ac:dyDescent="0.3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</row>
    <row r="67" spans="7:30" ht="16.5" customHeight="1" x14ac:dyDescent="0.3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</row>
    <row r="68" spans="7:30" ht="16.5" customHeight="1" x14ac:dyDescent="0.3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</row>
    <row r="69" spans="7:30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</row>
    <row r="70" spans="7:30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</row>
    <row r="71" spans="7:30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</row>
    <row r="72" spans="7:30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</row>
    <row r="73" spans="7:30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</row>
    <row r="74" spans="7:30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</row>
    <row r="75" spans="7:30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</row>
    <row r="76" spans="7:30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</row>
    <row r="77" spans="7:30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</row>
    <row r="78" spans="7:30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</row>
    <row r="79" spans="7:30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</row>
    <row r="80" spans="7:30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</row>
    <row r="81" spans="7:30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</row>
    <row r="82" spans="7:30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</row>
    <row r="83" spans="7:30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</row>
    <row r="84" spans="7:30" ht="16.5" customHeight="1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</row>
    <row r="85" spans="7:30" x14ac:dyDescent="0.3"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</row>
    <row r="86" spans="7:30" x14ac:dyDescent="0.3">
      <c r="G86"/>
      <c r="H86"/>
      <c r="I86"/>
      <c r="J86"/>
      <c r="K86"/>
      <c r="L86"/>
      <c r="M86"/>
      <c r="N86"/>
      <c r="O86"/>
      <c r="P86"/>
      <c r="Q86"/>
      <c r="R86"/>
      <c r="S86"/>
      <c r="T86"/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denisik</dc:creator>
  <cp:lastModifiedBy>PRO</cp:lastModifiedBy>
  <dcterms:created xsi:type="dcterms:W3CDTF">2017-08-05T04:21:37Z</dcterms:created>
  <dcterms:modified xsi:type="dcterms:W3CDTF">2020-11-17T11:33:42Z</dcterms:modified>
</cp:coreProperties>
</file>