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240" windowWidth="21840" windowHeight="12465"/>
  </bookViews>
  <sheets>
    <sheet name="АП+Прайс" sheetId="4" r:id="rId1"/>
  </sheets>
  <definedNames>
    <definedName name="РЛ_ТехБаза.accdb_1" localSheetId="0" hidden="1">'АП+Прайс'!$D$7:$J$10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E11" i="4" l="1"/>
  <c r="F11" i="4"/>
  <c r="G11" i="4"/>
  <c r="H11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<sst xmlns="http://schemas.openxmlformats.org/spreadsheetml/2006/main" count="78" uniqueCount="72">
  <si>
    <t>Микрорайон</t>
  </si>
  <si>
    <t>Кол-во стендов</t>
  </si>
  <si>
    <t>Количество стендов</t>
  </si>
  <si>
    <t>АДРЕСНАЯ ПРОГРАММА И ПРАЙС</t>
  </si>
  <si>
    <t>Итог</t>
  </si>
  <si>
    <t>Дата начала РК (период 1мес)</t>
  </si>
  <si>
    <t>Рекламный носитель</t>
  </si>
  <si>
    <t>Закрытый стенд в лифте</t>
  </si>
  <si>
    <t>Павшино Южный</t>
  </si>
  <si>
    <t>50 лет октября, 1</t>
  </si>
  <si>
    <t>50 лет октября, 1а</t>
  </si>
  <si>
    <t>50 лет октября, 2к37</t>
  </si>
  <si>
    <t>50 лет октября, 3</t>
  </si>
  <si>
    <t>50 лет октября, 3а</t>
  </si>
  <si>
    <t>50 лет октября, 5</t>
  </si>
  <si>
    <t>50 лет октября, 7</t>
  </si>
  <si>
    <t>Дачная, 11</t>
  </si>
  <si>
    <t>Железнодорожная, 24</t>
  </si>
  <si>
    <t>Железнодорожная, 26</t>
  </si>
  <si>
    <t>Железнодорожная, 30</t>
  </si>
  <si>
    <t>Железнодорожная, 34а</t>
  </si>
  <si>
    <t>Железнодорожная, 38</t>
  </si>
  <si>
    <t>Железнодорожная, 38а</t>
  </si>
  <si>
    <t>Пушкинская, 19</t>
  </si>
  <si>
    <t>Общий итог</t>
  </si>
  <si>
    <t>Чернево</t>
  </si>
  <si>
    <t>Железнодорожная, 1Б</t>
  </si>
  <si>
    <t>Ленина 37</t>
  </si>
  <si>
    <t>Ленина 39</t>
  </si>
  <si>
    <t>Ленина 41</t>
  </si>
  <si>
    <t>Ленина 45</t>
  </si>
  <si>
    <t>Ленина 47 к2</t>
  </si>
  <si>
    <t>Ленина 51</t>
  </si>
  <si>
    <t>Ленина 53</t>
  </si>
  <si>
    <t>Ленина 55</t>
  </si>
  <si>
    <t>Ленина 57</t>
  </si>
  <si>
    <t>Пионерская 19</t>
  </si>
  <si>
    <t>Центральный пр 2</t>
  </si>
  <si>
    <t>Школьная 12</t>
  </si>
  <si>
    <t>Школьная 14</t>
  </si>
  <si>
    <t>Школьная 16</t>
  </si>
  <si>
    <t>Бр. Горожанкиных 8</t>
  </si>
  <si>
    <t>Карбышева 33</t>
  </si>
  <si>
    <t>Карбышева 33-1</t>
  </si>
  <si>
    <t>Карбышева 33-2</t>
  </si>
  <si>
    <t>Карбышева 35-69</t>
  </si>
  <si>
    <t>Ленина 24</t>
  </si>
  <si>
    <t>Ленина 65</t>
  </si>
  <si>
    <t>Стоимость А4 270 руб стенд</t>
  </si>
  <si>
    <t>Стоимость А3 490 руб стенд</t>
  </si>
  <si>
    <t>КРАСНОГОРСК</t>
  </si>
  <si>
    <t>Райцентр-СГШ_Теплый Бетон</t>
  </si>
  <si>
    <t>с 5 числа</t>
  </si>
  <si>
    <t>Вокзальная 11  к1</t>
  </si>
  <si>
    <t>Вокзальная 13  к1</t>
  </si>
  <si>
    <t>Вокзальная 15  к1</t>
  </si>
  <si>
    <t>Вокзальная 20</t>
  </si>
  <si>
    <t>Вокзальная 24</t>
  </si>
  <si>
    <t>Вокзальная 25</t>
  </si>
  <si>
    <t>Вокзальная 29</t>
  </si>
  <si>
    <t>Заводская 27</t>
  </si>
  <si>
    <t>Заводская 29</t>
  </si>
  <si>
    <t>Ильинское ш 2</t>
  </si>
  <si>
    <t>Ильинское ш 4</t>
  </si>
  <si>
    <t>Королева 2</t>
  </si>
  <si>
    <t>Королева 7</t>
  </si>
  <si>
    <t>Промышленная 42</t>
  </si>
  <si>
    <t>Лесная 10</t>
  </si>
  <si>
    <t>Стоимость А5 180 руб стенд</t>
  </si>
  <si>
    <t>Закрытый стенд в лифте/('') у подъезда</t>
  </si>
  <si>
    <t>Лесная 10 ''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</si>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</sst>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164" fontId="7" fillId="0" borderId="0" xfId="0" applyNumberFormat="1" applyFont="1"/>
    <xf numFmtId="164" fontId="7" fillId="0" borderId="0" xfId="1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259292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881062</xdr:colOff>
      <xdr:row>6</xdr:row>
      <xdr:rowOff>117740</xdr:rowOff>
    </xdr:from>
    <xdr:ext cx="774764" cy="299954"/>
    <xdr:sp macro="" textlink="">
      <xdr:nvSpPr>
        <xdr:cNvPr id="4" name="TextBox 3"/>
        <xdr:cNvSpPr txBox="1"/>
      </xdr:nvSpPr>
      <xdr:spPr>
        <a:xfrm>
          <a:off x="881062" y="2094178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32143</xdr:colOff>
      <xdr:row>11</xdr:row>
      <xdr:rowOff>190200</xdr:rowOff>
    </xdr:from>
    <xdr:to>
      <xdr:col>9</xdr:col>
      <xdr:colOff>178593</xdr:colOff>
      <xdr:row>37</xdr:row>
      <xdr:rowOff>186209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5987" y="3678731"/>
          <a:ext cx="7754544" cy="5568134"/>
        </a:xfrm>
        <a:prstGeom prst="rect">
          <a:avLst/>
        </a:prstGeom>
        <a:noFill/>
        <a:ln w="19050">
          <a:solidFill>
            <a:schemeClr val="accent3">
              <a:lumMod val="60000"/>
              <a:lumOff val="40000"/>
            </a:schemeClr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062.706964467594" createdVersion="4" refreshedVersion="4" minRefreshableVersion="3" recordCount="53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6">
        <s v="КРАСНОГОРСК"/>
        <s v="КРАСНОГОРСК ПП" u="1"/>
        <s v="КРАСНОГОРСК-1" u="1"/>
        <s v="ХИМКИ" u="1"/>
        <s v="ЭЛЕКТРОСТАЛЬ" u="1"/>
        <s v="КРАСНОГОРСК NEW" u="1"/>
      </sharedItems>
    </cacheField>
    <cacheField name="Микрорайон" numFmtId="0">
      <sharedItems count="23">
        <s v="Павшино Южный"/>
        <s v="Райцентр-СГШ_Теплый Бетон"/>
        <s v="Чернево"/>
        <s v="К-Павшинская Пойма 1 МКР" u="1"/>
        <s v="Химки 1 МКР" u="1"/>
        <s v="Химки 2 МКР" u="1"/>
        <s v="Химки 3 МКР" u="1"/>
        <s v="Химки 5 МКР Левобережный р-н" u="1"/>
        <s v="Химки 4 МКР" u="1"/>
        <s v="Павшинская Пойма 1 МКР" u="1"/>
        <s v="Павшинская Пойма 2 МКР" u="1"/>
        <s v="Райцентр-СГШ" u="1"/>
        <s v="Химки 6 МКР Сходня-Подрезково" u="1"/>
        <s v="К-Павшинская Пойма 2 МКР" u="1"/>
        <s v="Павшинская пойма" u="1"/>
        <s v="Электросталь Восток" u="1"/>
        <s v="Электросталь Север" u="1"/>
        <s v="Электросталь Центр" u="1"/>
        <s v="Электросталь Юго-Запад" u="1"/>
        <s v="Теплый Бетон" u="1"/>
        <s v="Чернево ККС" u="1"/>
        <s v="Нахабино" u="1"/>
        <s v="Опалиха" u="1"/>
      </sharedItems>
    </cacheField>
    <cacheField name="Адрес" numFmtId="0">
      <sharedItems count="485">
        <s v="Вокзальная 11  к1"/>
        <s v="Вокзальная 13  к1"/>
        <s v="Вокзальная 15  к1"/>
        <s v="Вокзальная 20"/>
        <s v="Вокзальная 24"/>
        <s v="Вокзальная 25"/>
        <s v="Вокзальная 29"/>
        <s v="Заводская 27"/>
        <s v="Заводская 29"/>
        <s v="Ильинское ш 2"/>
        <s v="Ильинское ш 4"/>
        <s v="Королева 2"/>
        <s v="Королева 7"/>
        <s v="Промышленная 42"/>
        <s v="50 лет октября, 1"/>
        <s v="50 лет октября, 1а"/>
        <s v="50 лет октября, 2к37"/>
        <s v="50 лет октября, 3"/>
        <s v="50 лет октября, 3а"/>
        <s v="50 лет октября, 5"/>
        <s v="50 лет октября, 7"/>
        <s v="Дачная, 11"/>
        <s v="Железнодорожная, 1Б"/>
        <s v="Железнодорожная, 24"/>
        <s v="Железнодорожная, 26"/>
        <s v="Железнодорожная, 30"/>
        <s v="Железнодорожная, 34а"/>
        <s v="Железнодорожная, 38"/>
        <s v="Железнодорожная, 38а"/>
        <s v="Лесная 10"/>
        <s v="Лесная 10 ''"/>
        <s v="Пионерская 19"/>
        <s v="Пушкинская, 19"/>
        <s v="Центральный пр 2"/>
        <s v="Школьная 12"/>
        <s v="Школьная 14"/>
        <s v="Школьная 16"/>
        <s v="Бр. Горожанкиных 8"/>
        <s v="Карбышева 33"/>
        <s v="Карбышева 33-1"/>
        <s v="Карбышева 33-2"/>
        <s v="Карбышева 35-69"/>
        <s v="Ленина 24"/>
        <s v="Ленина 37"/>
        <s v="Ленина 39"/>
        <s v="Ленина 41"/>
        <s v="Ленина 45"/>
        <s v="Ленина 47 к2"/>
        <s v="Ленина 51"/>
        <s v="Ленина 53"/>
        <s v="Ленина 55"/>
        <s v="Ленина 57"/>
        <s v="Ленина 65"/>
        <s v="Западная 20 к3" u="1"/>
        <s v="Светлая 9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Ильинское ш, 4" u="1"/>
        <s v="Западная 22 к2" u="1"/>
        <s v="Подмосковный бульвар, д.12" u="1"/>
        <s v="Победы 13 к3" u="1"/>
        <s v="Ткацкой фабрики, 18" u="1"/>
        <s v="Оптический пер 3 к1" u="1"/>
        <s v="Зелёная 16" u="1"/>
        <s v="Оранжерейная 5" u="1"/>
        <s v="Институтская, 8а" u="1"/>
        <s v="Куркинское шоссе 12" u="1"/>
        <s v="Молодёжная 6" u="1"/>
        <s v="Оптический пер 7 к1" u="1"/>
        <s v="Лесная 5" u="1"/>
        <s v="Западная 6Б" u="1"/>
        <s v="Кудрявцева 5" u="1"/>
        <s v="Подрезково Новозаводская 1" u="1"/>
        <s v="Юбилейная 13" u="1"/>
        <s v="Журавлева 23" u="1"/>
        <s v="Вокзальная, 29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Красногорский бульвар, д. 17 '" u="1"/>
        <s v="Родионова 11" u="1"/>
        <s v="Пожарского 14" u="1"/>
        <s v="Подмосковный бульвар, д.8 ''" u="1"/>
        <s v="Павшинский бульвар, д.4" u="1"/>
        <s v="Победы 6 к3" u="1"/>
        <s v="Геологов 2А" u="1"/>
        <s v="Западная 14" u="1"/>
        <s v="Ялагина 8" u="1"/>
        <s v="Западная 4Б" u="1"/>
        <s v="Победы 6 к4" u="1"/>
        <s v="Ильинское ш, 2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Ильинское ш, 1" u="1"/>
        <s v="Энгельса 21" u="1"/>
        <s v="Вокзальная, 27" u="1"/>
        <s v="Бульвар Победы 4Б" u="1"/>
        <s v="Бульвар Победы 4" u="1"/>
        <s v="Кирова 6А" u="1"/>
        <s v="Институтская 8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Дружбы 7" u="1"/>
        <s v="Заводская, 27" u="1"/>
        <s v="Зелёная 20" u="1"/>
        <s v="Институтская, 13 к2" u="1"/>
        <s v="Энгельса 19" u="1"/>
        <s v="Зелёная 15А" u="1"/>
        <s v="Строителей 6А" u="1"/>
        <s v="Карла Маркса 46А" u="1"/>
        <s v="Вокзальная, 25" u="1"/>
        <s v="Институтская 13 к2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Ленина 22" u="1"/>
        <s v="Центральный пр 1" u="1"/>
        <s v="Панфилова, 11" u="1"/>
        <s v="Карбышева 13" u="1"/>
        <s v="Вокзальная, 24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Ленина 26-А" u="1"/>
        <s v="Институтская 11" u="1"/>
        <s v="Строителей 6" u="1"/>
        <s v="Подмосковный бульвар, д.7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Подмосковный бульвар, д.5" u="1"/>
        <s v="Карла Маркса 15А" u="1"/>
        <s v="Заводская, 29" u="1"/>
        <s v="Победы 13 к5" u="1"/>
        <s v="Вокзальная, 22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Геологов 4 к2" u="1"/>
        <s v="Институтская, 11" u="1"/>
        <s v="Лесная 9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Ленина 26" u="1"/>
        <s v="Библиотечная 4" u="1"/>
        <s v="Ильинское ш, 2а" u="1"/>
        <s v="Ногинское шоссе 18А" u="1"/>
        <s v="Королева, 2" u="1"/>
        <s v="Сходня Юбилейный пр. 10" u="1"/>
        <s v="Кирова 9" u="1"/>
        <s v="Вокзальная, 20" u="1"/>
        <s v="9 Мая 12" u="1"/>
        <s v="Королева, 5" u="1"/>
        <s v="Гоголя 5А" u="1"/>
        <s v="Геологов 4 к3" u="1"/>
        <s v="Королева, 7" u="1"/>
        <s v="Ленинский проспект 12" u="1"/>
        <s v="Строителей 7" u="1"/>
        <s v="Благовещенская, 12" u="1"/>
        <s v="Бр. Горожанкиных 2" u="1"/>
        <s v="Бр. Горожанкиных 6" u="1"/>
        <s v="Пожарского 27" u="1"/>
        <s v="Сходня Юбилейный пр. 6" u="1"/>
        <s v="Ленина 28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Ленина 38Б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Вокзальная, 15  к1" u="1"/>
        <s v="Подрезково Московская 2" u="1"/>
        <s v="ул. Им. Зверева, д.2" u="1"/>
        <s v="Бульвар Южный 2" u="1"/>
        <s v="Тевосяна 16" u="1"/>
        <s v="Спортивная 45" u="1"/>
        <s v="Юннатов 2" u="1"/>
        <s v="Ногинское шоссе 20А" u="1"/>
        <s v="Кирова 14" u="1"/>
        <s v="ул. Им. Зверева, д.4" u="1"/>
        <s v="Ильинский бульвар, д.9" u="1"/>
        <s v="Кирова 30" u="1"/>
        <s v="Карбышева 15" u="1"/>
        <s v="ул. Им. Зверева, д.6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Оптический пер 16" u="1"/>
        <s v="ул. Им. Зверева, д.8" u="1"/>
        <s v="Первомайская 8" u="1"/>
        <s v="Аптечная 7" u="1"/>
        <s v="Пр. Ленина 1Б" u="1"/>
        <s v="Пр. Ленина 1" u="1"/>
        <s v="Строителей 8" u="1"/>
        <s v="Ильинское ш 6" u="1"/>
        <s v="Вокзальная, 13  к1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Оптический пер 5 к1" u="1"/>
        <s v="Ялагина 26" u="1"/>
        <s v="Спортивная 47А" u="1"/>
        <s v="Юннатов 5" u="1"/>
        <s v="Корнеева 6А" u="1"/>
        <s v="Подрезково Новозаводская 5А" u="1"/>
        <s v="Вилора Трифонова 1" u="1"/>
        <s v="Вилора Трифонова 3" u="1"/>
        <s v="Вилора Трифонова 4" u="1"/>
        <s v="Вилора Трифонова 6" u="1"/>
        <s v="Вилора Трифонова 7" u="1"/>
        <s v="Вилора Трифонова 8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Вокзальная, 11  к1" u="1"/>
        <s v="Ялагина 24" u="1"/>
        <s v="Тевосяна 16Б" u="1"/>
        <s v="Журавлева 11 к1" u="1"/>
        <s v="Кирова 18" u="1"/>
        <s v="Кирова 26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расногорский бульвар, д. 17'" u="1"/>
        <s v="Корнеева 2А" u="1"/>
        <s v="Молодёжная 30А" u="1"/>
        <s v="Пр. Ленина 2" u="1"/>
        <s v="Геологов, 4 к3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Бр. Горожанкиных 10" u="1"/>
        <s v="Бр. Горожанкиных 20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Геологов, 4 к2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ромышленная, 42" u="1"/>
        <s v="Ткацкой фабрики 18" u="1"/>
        <s v="Панфилова 13" u="1"/>
        <s v="Геологов, 2А" u="1"/>
        <s v="Школьная 8" u="1"/>
        <s v="пр.Южный 17 к1" u="1"/>
        <s v="9 Мая 18А" u="1"/>
        <s v="Нагорное шоссе 1А" u="1"/>
        <s v="Мира 20" u="1"/>
        <s v="Мельникова 10" u="1"/>
        <s v="Панфилова, 27" u="1"/>
        <s v="Красногорский бульвар, д. 17" u="1"/>
        <s v="Второва 10" u="1"/>
        <s v="Мира 22" u="1"/>
        <s v="Бр. Горожанкиных 14" u="1"/>
        <s v="Совхозная 4А" u="1"/>
        <s v="Совхозная 4" u="1"/>
        <s v="Сходня Вишневая 12" u="1"/>
        <s v="Мира 24" u="1"/>
        <s v="Речная 7" u="1"/>
        <s v="Мира 26" u="1"/>
        <s v="Ялагина 10А" u="1"/>
        <s v="9 Мая 18Б" u="1"/>
        <s v="Бабакина 2А" u="1"/>
        <s v="Подмосковный бульвар, д.8" u="1"/>
        <s v="Бр. Горожанкиных 16" u="1"/>
        <s v="Бабакина 2Б" u="1"/>
        <s v="Жулябина 20" u="1"/>
        <s v="Пр. Ленина 3" u="1"/>
        <s v="Жулябина 22" u="1"/>
        <s v="Родионова 13-18" u="1"/>
        <s v="Подмосковный бульвар, д.6" u="1"/>
        <s v="Молодёжная 24" u="1"/>
        <s v="Юбилейный пр-т 20" u="1"/>
        <s v="Молодёжная 32" u="1"/>
        <s v="Пушкина 25А" u="1"/>
        <s v="Павшинский бульвар, д.11" u="1"/>
        <s v="Красногорский бульвар, д. 19" u="1"/>
        <s v="Бр. Горожанкиных 18" u="1"/>
        <s v="Подмосковный бульвар, д.4" u="1"/>
        <s v="Мира 23Б" u="1"/>
        <s v="Мира 24Б" u="1"/>
        <s v="Молодёжная 4" u="1"/>
        <s v="Павшинский бульвар, д.12" u="1"/>
        <s v="Жулябина 18А" u="1"/>
        <s v="Подмосковный бульвар, д.2" u="1"/>
        <s v="Жулябина 18" u="1"/>
        <s v="Юбилейная 11" u="1"/>
        <s v="Ткацкой фабрики 23" u="1"/>
        <s v="Победы 14 к1" u="1"/>
        <s v="Ногинское шоссе 8" u="1"/>
        <s v="Ленина 47 к1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в-г Павшино, 17" u="1"/>
        <s v="Ногинское шоссе 16" u="1"/>
        <s v="Журавлева 13 к2" u="1"/>
        <s v="Благовещенская 12" u="1"/>
        <s v="Ногинское шоссе 18" u="1"/>
        <s v="Кирова 1" u="1"/>
        <s v="Совхозная 4Б" u="1"/>
        <s v="Журавлева 13 к3" u="1"/>
        <s v="Первомайская 10" u="1"/>
        <s v="Нахимова 8" u="1"/>
        <s v="в-г Павшино, 19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Школьная 10" u="1"/>
        <s v="Ленинский проспект 10" u="1"/>
        <s v="Машинцева 7" u="1"/>
        <s v="Первомайская 14" u="1"/>
        <s v="Восточная 1" u="1"/>
        <s v="в-г Павшино, 2Б" u="1"/>
        <s v="Восточная 2" u="1"/>
        <s v="Машинцева 9" u="1"/>
        <s v="Первомайская 15" u="1"/>
        <s v="Лавочкина 23" u="1"/>
        <s v="Молодёжная 26" u="1"/>
        <s v="Восточная 3" u="1"/>
        <s v="Восточная 4" u="1"/>
        <s v="Первомайская 16" u="1"/>
        <s v="Восточная 6А" u="1"/>
        <s v="Победы 13 к2" u="1"/>
        <s v="Гоголя 19" u="1"/>
        <s v="Кирова 2" u="1"/>
        <s v="Комсомольская 4" u="1"/>
        <s v="Молодёжная 5" u="1"/>
        <s v="Спартаковская 12" u="1"/>
        <s v="Родионова 2А" u="1"/>
        <s v="Родионова 2" u="1"/>
        <s v="Комсомольская 6" u="1"/>
        <s v="Лесная 3" u="1"/>
        <s v="Кудрявцева 4" u="1"/>
        <s v="Строителей 4А" u="1"/>
        <s v="Московская 32Б" u="1"/>
        <s v="Юбилейный пр-т 9-1" u="1"/>
        <s v="Панфилова 15" u="1"/>
        <s v="Родионова 9А" u="1"/>
        <s v="Родионова 9" u="1"/>
        <s v="Красногорский бульвар, д. 17 ''" u="1"/>
        <s v="Ткацкой фабрики, 23" u="1"/>
        <s v="Пожарского 12" u="1"/>
        <s v="Ильинское ш, 6" u="1"/>
        <s v="Пожарского 20" u="1"/>
        <s v="Красногорский бульвар, д. 17''" u="1"/>
        <s v="Ногинское шоссе 20" u="1"/>
        <s v="Светлая 8" u="1"/>
        <s v="Московская 24А" u="1"/>
        <s v="Ялагина 5Б" u="1"/>
        <s v="Ватутина 13" u="1"/>
        <s v="Победы 15 к2" u="1"/>
        <s v="Карбышева 11" u="1"/>
        <s v="Кирова 3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8" count="7">
        <n v="2"/>
        <n v="1"/>
        <n v="6"/>
        <n v="3"/>
        <n v="4"/>
        <n v="8"/>
        <n v="7"/>
      </sharedItems>
    </cacheField>
    <cacheField name="Дата размещения" numFmtId="0">
      <sharedItems count="1">
        <s v="с 5 числа"/>
      </sharedItems>
    </cacheField>
    <cacheField name="Положение стенда" numFmtId="0">
      <sharedItems count="2">
        <s v="Закрытый стенд в лифте"/>
        <s v="Закрытый стенд в лифте/('') у подъезда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0"/>
    <x v="0"/>
    <x v="0"/>
  </r>
  <r>
    <x v="0"/>
    <x v="0"/>
    <x v="0"/>
    <x v="3"/>
    <x v="1"/>
    <x v="0"/>
    <x v="0"/>
  </r>
  <r>
    <x v="0"/>
    <x v="0"/>
    <x v="0"/>
    <x v="4"/>
    <x v="1"/>
    <x v="0"/>
    <x v="0"/>
  </r>
  <r>
    <x v="0"/>
    <x v="0"/>
    <x v="0"/>
    <x v="5"/>
    <x v="0"/>
    <x v="0"/>
    <x v="0"/>
  </r>
  <r>
    <x v="0"/>
    <x v="0"/>
    <x v="0"/>
    <x v="6"/>
    <x v="0"/>
    <x v="0"/>
    <x v="0"/>
  </r>
  <r>
    <x v="0"/>
    <x v="0"/>
    <x v="0"/>
    <x v="7"/>
    <x v="2"/>
    <x v="0"/>
    <x v="0"/>
  </r>
  <r>
    <x v="0"/>
    <x v="0"/>
    <x v="0"/>
    <x v="8"/>
    <x v="0"/>
    <x v="0"/>
    <x v="0"/>
  </r>
  <r>
    <x v="0"/>
    <x v="0"/>
    <x v="0"/>
    <x v="9"/>
    <x v="1"/>
    <x v="0"/>
    <x v="0"/>
  </r>
  <r>
    <x v="0"/>
    <x v="0"/>
    <x v="0"/>
    <x v="10"/>
    <x v="3"/>
    <x v="0"/>
    <x v="0"/>
  </r>
  <r>
    <x v="0"/>
    <x v="0"/>
    <x v="0"/>
    <x v="11"/>
    <x v="0"/>
    <x v="0"/>
    <x v="0"/>
  </r>
  <r>
    <x v="0"/>
    <x v="0"/>
    <x v="0"/>
    <x v="12"/>
    <x v="2"/>
    <x v="0"/>
    <x v="0"/>
  </r>
  <r>
    <x v="0"/>
    <x v="0"/>
    <x v="0"/>
    <x v="13"/>
    <x v="3"/>
    <x v="0"/>
    <x v="0"/>
  </r>
  <r>
    <x v="0"/>
    <x v="0"/>
    <x v="1"/>
    <x v="14"/>
    <x v="1"/>
    <x v="0"/>
    <x v="1"/>
  </r>
  <r>
    <x v="0"/>
    <x v="0"/>
    <x v="1"/>
    <x v="15"/>
    <x v="1"/>
    <x v="0"/>
    <x v="1"/>
  </r>
  <r>
    <x v="0"/>
    <x v="0"/>
    <x v="1"/>
    <x v="16"/>
    <x v="2"/>
    <x v="0"/>
    <x v="1"/>
  </r>
  <r>
    <x v="0"/>
    <x v="0"/>
    <x v="1"/>
    <x v="17"/>
    <x v="1"/>
    <x v="0"/>
    <x v="1"/>
  </r>
  <r>
    <x v="0"/>
    <x v="0"/>
    <x v="1"/>
    <x v="18"/>
    <x v="1"/>
    <x v="0"/>
    <x v="1"/>
  </r>
  <r>
    <x v="0"/>
    <x v="0"/>
    <x v="1"/>
    <x v="19"/>
    <x v="1"/>
    <x v="0"/>
    <x v="1"/>
  </r>
  <r>
    <x v="0"/>
    <x v="0"/>
    <x v="1"/>
    <x v="20"/>
    <x v="1"/>
    <x v="0"/>
    <x v="1"/>
  </r>
  <r>
    <x v="0"/>
    <x v="0"/>
    <x v="1"/>
    <x v="21"/>
    <x v="2"/>
    <x v="0"/>
    <x v="1"/>
  </r>
  <r>
    <x v="0"/>
    <x v="0"/>
    <x v="1"/>
    <x v="22"/>
    <x v="0"/>
    <x v="0"/>
    <x v="1"/>
  </r>
  <r>
    <x v="0"/>
    <x v="0"/>
    <x v="1"/>
    <x v="23"/>
    <x v="0"/>
    <x v="0"/>
    <x v="1"/>
  </r>
  <r>
    <x v="0"/>
    <x v="0"/>
    <x v="1"/>
    <x v="24"/>
    <x v="0"/>
    <x v="0"/>
    <x v="1"/>
  </r>
  <r>
    <x v="0"/>
    <x v="0"/>
    <x v="1"/>
    <x v="25"/>
    <x v="0"/>
    <x v="0"/>
    <x v="1"/>
  </r>
  <r>
    <x v="0"/>
    <x v="0"/>
    <x v="1"/>
    <x v="26"/>
    <x v="1"/>
    <x v="0"/>
    <x v="1"/>
  </r>
  <r>
    <x v="0"/>
    <x v="0"/>
    <x v="1"/>
    <x v="27"/>
    <x v="4"/>
    <x v="0"/>
    <x v="1"/>
  </r>
  <r>
    <x v="0"/>
    <x v="0"/>
    <x v="1"/>
    <x v="28"/>
    <x v="4"/>
    <x v="0"/>
    <x v="1"/>
  </r>
  <r>
    <x v="0"/>
    <x v="0"/>
    <x v="1"/>
    <x v="29"/>
    <x v="4"/>
    <x v="0"/>
    <x v="1"/>
  </r>
  <r>
    <x v="0"/>
    <x v="0"/>
    <x v="1"/>
    <x v="30"/>
    <x v="0"/>
    <x v="0"/>
    <x v="1"/>
  </r>
  <r>
    <x v="0"/>
    <x v="0"/>
    <x v="1"/>
    <x v="31"/>
    <x v="0"/>
    <x v="0"/>
    <x v="1"/>
  </r>
  <r>
    <x v="0"/>
    <x v="0"/>
    <x v="1"/>
    <x v="32"/>
    <x v="2"/>
    <x v="0"/>
    <x v="1"/>
  </r>
  <r>
    <x v="0"/>
    <x v="0"/>
    <x v="1"/>
    <x v="33"/>
    <x v="4"/>
    <x v="0"/>
    <x v="1"/>
  </r>
  <r>
    <x v="0"/>
    <x v="0"/>
    <x v="1"/>
    <x v="34"/>
    <x v="1"/>
    <x v="0"/>
    <x v="1"/>
  </r>
  <r>
    <x v="0"/>
    <x v="0"/>
    <x v="1"/>
    <x v="35"/>
    <x v="1"/>
    <x v="0"/>
    <x v="1"/>
  </r>
  <r>
    <x v="0"/>
    <x v="0"/>
    <x v="1"/>
    <x v="36"/>
    <x v="1"/>
    <x v="0"/>
    <x v="1"/>
  </r>
  <r>
    <x v="0"/>
    <x v="0"/>
    <x v="2"/>
    <x v="37"/>
    <x v="3"/>
    <x v="0"/>
    <x v="0"/>
  </r>
  <r>
    <x v="0"/>
    <x v="0"/>
    <x v="2"/>
    <x v="38"/>
    <x v="0"/>
    <x v="0"/>
    <x v="0"/>
  </r>
  <r>
    <x v="0"/>
    <x v="0"/>
    <x v="2"/>
    <x v="39"/>
    <x v="0"/>
    <x v="0"/>
    <x v="0"/>
  </r>
  <r>
    <x v="0"/>
    <x v="0"/>
    <x v="2"/>
    <x v="40"/>
    <x v="0"/>
    <x v="0"/>
    <x v="0"/>
  </r>
  <r>
    <x v="0"/>
    <x v="0"/>
    <x v="2"/>
    <x v="41"/>
    <x v="0"/>
    <x v="0"/>
    <x v="0"/>
  </r>
  <r>
    <x v="0"/>
    <x v="0"/>
    <x v="2"/>
    <x v="42"/>
    <x v="1"/>
    <x v="0"/>
    <x v="0"/>
  </r>
  <r>
    <x v="0"/>
    <x v="0"/>
    <x v="2"/>
    <x v="43"/>
    <x v="0"/>
    <x v="0"/>
    <x v="0"/>
  </r>
  <r>
    <x v="0"/>
    <x v="0"/>
    <x v="2"/>
    <x v="44"/>
    <x v="0"/>
    <x v="0"/>
    <x v="0"/>
  </r>
  <r>
    <x v="0"/>
    <x v="0"/>
    <x v="2"/>
    <x v="45"/>
    <x v="0"/>
    <x v="0"/>
    <x v="0"/>
  </r>
  <r>
    <x v="0"/>
    <x v="0"/>
    <x v="2"/>
    <x v="46"/>
    <x v="5"/>
    <x v="0"/>
    <x v="0"/>
  </r>
  <r>
    <x v="0"/>
    <x v="0"/>
    <x v="2"/>
    <x v="47"/>
    <x v="3"/>
    <x v="0"/>
    <x v="0"/>
  </r>
  <r>
    <x v="0"/>
    <x v="0"/>
    <x v="2"/>
    <x v="48"/>
    <x v="4"/>
    <x v="0"/>
    <x v="0"/>
  </r>
  <r>
    <x v="0"/>
    <x v="0"/>
    <x v="2"/>
    <x v="49"/>
    <x v="3"/>
    <x v="0"/>
    <x v="0"/>
  </r>
  <r>
    <x v="0"/>
    <x v="0"/>
    <x v="2"/>
    <x v="50"/>
    <x v="6"/>
    <x v="0"/>
    <x v="0"/>
  </r>
  <r>
    <x v="0"/>
    <x v="0"/>
    <x v="2"/>
    <x v="51"/>
    <x v="0"/>
    <x v="0"/>
    <x v="0"/>
  </r>
  <r>
    <x v="0"/>
    <x v="0"/>
    <x v="2"/>
    <x v="52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65" firstHeaderRow="1" firstDataRow="1" firstDataCol="1"/>
  <pivotFields count="7">
    <pivotField showAll="0"/>
    <pivotField axis="axisRow" showAll="0">
      <items count="7">
        <item m="1" x="3"/>
        <item m="1" x="4"/>
        <item m="1" x="1"/>
        <item m="1" x="5"/>
        <item m="1" x="2"/>
        <item x="0"/>
        <item t="default"/>
      </items>
    </pivotField>
    <pivotField axis="axisRow" showAll="0" sortType="ascending">
      <items count="24">
        <item m="1" x="3"/>
        <item m="1" x="13"/>
        <item m="1" x="21"/>
        <item m="1" x="22"/>
        <item x="0"/>
        <item m="1" x="14"/>
        <item m="1" x="9"/>
        <item m="1" x="10"/>
        <item m="1" x="11"/>
        <item x="1"/>
        <item m="1" x="19"/>
        <item m="1" x="4"/>
        <item m="1" x="5"/>
        <item m="1" x="6"/>
        <item m="1" x="8"/>
        <item m="1" x="7"/>
        <item m="1" x="12"/>
        <item x="2"/>
        <item m="1" x="20"/>
        <item m="1" x="15"/>
        <item m="1" x="16"/>
        <item m="1" x="17"/>
        <item m="1" x="18"/>
        <item t="default"/>
      </items>
    </pivotField>
    <pivotField axis="axisRow" showAll="0" sortType="ascending">
      <items count="486">
        <item x="14"/>
        <item x="15"/>
        <item x="16"/>
        <item x="17"/>
        <item x="18"/>
        <item x="19"/>
        <item x="20"/>
        <item m="1" x="168"/>
        <item m="1" x="212"/>
        <item m="1" x="322"/>
        <item m="1" x="348"/>
        <item m="1" x="358"/>
        <item m="1" x="374"/>
        <item m="1" x="162"/>
        <item m="1" x="165"/>
        <item m="1" x="167"/>
        <item m="1" x="305"/>
        <item m="1" x="270"/>
        <item m="1" x="263"/>
        <item m="1" x="375"/>
        <item m="1" x="378"/>
        <item m="1" x="317"/>
        <item m="1" x="308"/>
        <item m="1" x="288"/>
        <item m="1" x="283"/>
        <item m="1" x="205"/>
        <item m="1" x="421"/>
        <item m="1" x="219"/>
        <item m="1" x="335"/>
        <item m="1" x="366"/>
        <item m="1" x="377"/>
        <item m="1" x="390"/>
        <item m="1" x="220"/>
        <item m="1" x="336"/>
        <item m="1" x="221"/>
        <item x="37"/>
        <item m="1" x="125"/>
        <item m="1" x="60"/>
        <item m="1" x="124"/>
        <item m="1" x="248"/>
        <item m="1" x="477"/>
        <item m="1" x="408"/>
        <item m="1" x="418"/>
        <item m="1" x="428"/>
        <item m="1" x="440"/>
        <item m="1" x="295"/>
        <item m="1" x="296"/>
        <item m="1" x="297"/>
        <item m="1" x="298"/>
        <item m="1" x="299"/>
        <item m="1" x="300"/>
        <item x="0"/>
        <item x="1"/>
        <item x="2"/>
        <item x="3"/>
        <item x="4"/>
        <item x="5"/>
        <item x="6"/>
        <item m="1" x="310"/>
        <item m="1" x="275"/>
        <item m="1" x="245"/>
        <item m="1" x="211"/>
        <item m="1" x="184"/>
        <item m="1" x="160"/>
        <item m="1" x="142"/>
        <item m="1" x="123"/>
        <item m="1" x="85"/>
        <item m="1" x="439"/>
        <item m="1" x="441"/>
        <item m="1" x="446"/>
        <item m="1" x="447"/>
        <item m="1" x="449"/>
        <item m="1" x="364"/>
        <item m="1" x="63"/>
        <item m="1" x="95"/>
        <item m="1" x="128"/>
        <item m="1" x="147"/>
        <item m="1" x="105"/>
        <item m="1" x="191"/>
        <item m="1" x="215"/>
        <item m="1" x="355"/>
        <item m="1" x="344"/>
        <item m="1" x="327"/>
        <item m="1" x="451"/>
        <item m="1" x="214"/>
        <item m="1" x="280"/>
        <item x="21"/>
        <item m="1" x="134"/>
        <item m="1" x="144"/>
        <item x="22"/>
        <item x="23"/>
        <item x="24"/>
        <item x="25"/>
        <item x="26"/>
        <item x="27"/>
        <item x="28"/>
        <item m="1" x="398"/>
        <item m="1" x="396"/>
        <item m="1" x="379"/>
        <item m="1" x="381"/>
        <item m="1" x="313"/>
        <item m="1" x="316"/>
        <item m="1" x="412"/>
        <item m="1" x="420"/>
        <item m="1" x="425"/>
        <item m="1" x="304"/>
        <item m="1" x="318"/>
        <item m="1" x="84"/>
        <item x="7"/>
        <item x="8"/>
        <item m="1" x="135"/>
        <item m="1" x="182"/>
        <item m="1" x="92"/>
        <item m="1" x="154"/>
        <item m="1" x="106"/>
        <item m="1" x="115"/>
        <item m="1" x="114"/>
        <item m="1" x="164"/>
        <item m="1" x="66"/>
        <item m="1" x="53"/>
        <item m="1" x="87"/>
        <item m="1" x="68"/>
        <item m="1" x="56"/>
        <item m="1" x="93"/>
        <item m="1" x="118"/>
        <item m="1" x="113"/>
        <item m="1" x="108"/>
        <item m="1" x="80"/>
        <item m="1" x="139"/>
        <item m="1" x="73"/>
        <item m="1" x="136"/>
        <item m="1" x="132"/>
        <item m="1" x="266"/>
        <item m="1" x="328"/>
        <item m="1" x="282"/>
        <item m="1" x="415"/>
        <item m="1" x="255"/>
        <item x="9"/>
        <item x="10"/>
        <item m="1" x="274"/>
        <item m="1" x="121"/>
        <item m="1" x="110"/>
        <item m="1" x="206"/>
        <item m="1" x="67"/>
        <item m="1" x="470"/>
        <item m="1" x="172"/>
        <item m="1" x="143"/>
        <item m="1" x="127"/>
        <item m="1" x="192"/>
        <item m="1" x="137"/>
        <item m="1" x="75"/>
        <item m="1" x="479"/>
        <item m="1" x="159"/>
        <item m="1" x="257"/>
        <item x="38"/>
        <item x="39"/>
        <item x="40"/>
        <item x="41"/>
        <item m="1" x="181"/>
        <item m="1" x="189"/>
        <item m="1" x="141"/>
        <item m="1" x="423"/>
        <item m="1" x="253"/>
        <item m="1" x="314"/>
        <item m="1" x="452"/>
        <item m="1" x="315"/>
        <item m="1" x="332"/>
        <item m="1" x="480"/>
        <item m="1" x="256"/>
        <item m="1" x="112"/>
        <item m="1" x="126"/>
        <item m="1" x="163"/>
        <item m="1" x="210"/>
        <item m="1" x="453"/>
        <item m="1" x="458"/>
        <item m="1" x="324"/>
        <item m="1" x="293"/>
        <item x="11"/>
        <item x="12"/>
        <item m="1" x="208"/>
        <item m="1" x="213"/>
        <item m="1" x="216"/>
        <item m="1" x="363"/>
        <item m="1" x="323"/>
        <item m="1" x="472"/>
        <item m="1" x="99"/>
        <item m="1" x="467"/>
        <item m="1" x="389"/>
        <item m="1" x="460"/>
        <item m="1" x="81"/>
        <item m="1" x="240"/>
        <item m="1" x="76"/>
        <item m="1" x="97"/>
        <item m="1" x="116"/>
        <item m="1" x="337"/>
        <item m="1" x="338"/>
        <item m="1" x="260"/>
        <item m="1" x="444"/>
        <item m="1" x="156"/>
        <item x="42"/>
        <item m="1" x="204"/>
        <item m="1" x="171"/>
        <item m="1" x="224"/>
        <item x="43"/>
        <item m="1" x="234"/>
        <item x="44"/>
        <item x="45"/>
        <item x="46"/>
        <item m="1" x="403"/>
        <item x="47"/>
        <item x="48"/>
        <item x="49"/>
        <item x="50"/>
        <item x="51"/>
        <item x="52"/>
        <item m="1" x="265"/>
        <item m="1" x="413"/>
        <item m="1" x="436"/>
        <item m="1" x="217"/>
        <item x="29"/>
        <item x="30"/>
        <item m="1" x="459"/>
        <item m="1" x="79"/>
        <item m="1" x="193"/>
        <item m="1" x="343"/>
        <item m="1" x="430"/>
        <item m="1" x="429"/>
        <item m="1" x="434"/>
        <item m="1" x="437"/>
        <item m="1" x="442"/>
        <item m="1" x="320"/>
        <item m="1" x="161"/>
        <item m="1" x="361"/>
        <item m="1" x="131"/>
        <item m="1" x="177"/>
        <item m="1" x="117"/>
        <item m="1" x="170"/>
        <item m="1" x="360"/>
        <item m="1" x="365"/>
        <item m="1" x="392"/>
        <item m="1" x="370"/>
        <item m="1" x="393"/>
        <item m="1" x="372"/>
        <item m="1" x="155"/>
        <item m="1" x="227"/>
        <item m="1" x="225"/>
        <item m="1" x="145"/>
        <item m="1" x="285"/>
        <item m="1" x="281"/>
        <item m="1" x="329"/>
        <item m="1" x="384"/>
        <item m="1" x="445"/>
        <item m="1" x="340"/>
        <item m="1" x="333"/>
        <item m="1" x="325"/>
        <item m="1" x="386"/>
        <item m="1" x="65"/>
        <item m="1" x="394"/>
        <item m="1" x="454"/>
        <item m="1" x="77"/>
        <item m="1" x="475"/>
        <item m="1" x="462"/>
        <item m="1" x="359"/>
        <item m="1" x="427"/>
        <item m="1" x="414"/>
        <item m="1" x="416"/>
        <item m="1" x="419"/>
        <item m="1" x="422"/>
        <item m="1" x="207"/>
        <item m="1" x="473"/>
        <item m="1" x="252"/>
        <item m="1" x="199"/>
        <item m="1" x="307"/>
        <item m="1" x="402"/>
        <item m="1" x="351"/>
        <item m="1" x="432"/>
        <item m="1" x="267"/>
        <item m="1" x="72"/>
        <item m="1" x="289"/>
        <item m="1" x="78"/>
        <item m="1" x="74"/>
        <item m="1" x="388"/>
        <item m="1" x="395"/>
        <item m="1" x="103"/>
        <item m="1" x="196"/>
        <item m="1" x="241"/>
        <item m="1" x="354"/>
        <item m="1" x="464"/>
        <item m="1" x="98"/>
        <item m="1" x="150"/>
        <item m="1" x="202"/>
        <item m="1" x="187"/>
        <item m="1" x="194"/>
        <item m="1" x="197"/>
        <item m="1" x="158"/>
        <item m="1" x="362"/>
        <item m="1" x="286"/>
        <item m="1" x="426"/>
        <item m="1" x="431"/>
        <item m="1" x="438"/>
        <item m="1" x="443"/>
        <item m="1" x="448"/>
        <item m="1" x="302"/>
        <item m="1" x="404"/>
        <item m="1" x="409"/>
        <item m="1" x="269"/>
        <item x="31"/>
        <item m="1" x="450"/>
        <item m="1" x="70"/>
        <item m="1" x="133"/>
        <item m="1" x="183"/>
        <item m="1" x="401"/>
        <item m="1" x="417"/>
        <item m="1" x="478"/>
        <item m="1" x="111"/>
        <item m="1" x="406"/>
        <item m="1" x="405"/>
        <item m="1" x="59"/>
        <item m="1" x="104"/>
        <item m="1" x="109"/>
        <item m="1" x="153"/>
        <item m="1" x="69"/>
        <item m="1" x="397"/>
        <item m="1" x="391"/>
        <item m="1" x="180"/>
        <item m="1" x="383"/>
        <item m="1" x="174"/>
        <item m="1" x="376"/>
        <item m="1" x="102"/>
        <item m="1" x="146"/>
        <item m="1" x="347"/>
        <item m="1" x="229"/>
        <item m="1" x="246"/>
        <item m="1" x="259"/>
        <item m="1" x="82"/>
        <item m="1" x="86"/>
        <item m="1" x="88"/>
        <item m="1" x="89"/>
        <item m="1" x="294"/>
        <item m="1" x="90"/>
        <item m="1" x="91"/>
        <item m="1" x="94"/>
        <item m="1" x="96"/>
        <item m="1" x="407"/>
        <item m="1" x="410"/>
        <item m="1" x="120"/>
        <item m="1" x="57"/>
        <item m="1" x="469"/>
        <item m="1" x="101"/>
        <item m="1" x="151"/>
        <item m="1" x="201"/>
        <item m="1" x="188"/>
        <item m="1" x="471"/>
        <item m="1" x="222"/>
        <item m="1" x="277"/>
        <item m="1" x="166"/>
        <item m="1" x="262"/>
        <item m="1" x="61"/>
        <item m="1" x="272"/>
        <item m="1" x="239"/>
        <item m="1" x="271"/>
        <item m="1" x="326"/>
        <item m="1" x="226"/>
        <item m="1" x="228"/>
        <item m="1" x="231"/>
        <item m="1" x="237"/>
        <item m="1" x="380"/>
        <item m="1" x="287"/>
        <item m="1" x="62"/>
        <item m="1" x="176"/>
        <item m="1" x="169"/>
        <item m="1" x="357"/>
        <item m="1" x="129"/>
        <item m="1" x="148"/>
        <item m="1" x="481"/>
        <item x="13"/>
        <item m="1" x="352"/>
        <item m="1" x="198"/>
        <item m="1" x="387"/>
        <item m="1" x="350"/>
        <item m="1" x="341"/>
        <item x="32"/>
        <item m="1" x="411"/>
        <item m="1" x="371"/>
        <item m="1" x="100"/>
        <item m="1" x="152"/>
        <item m="1" x="382"/>
        <item m="1" x="457"/>
        <item m="1" x="456"/>
        <item m="1" x="466"/>
        <item m="1" x="465"/>
        <item m="1" x="474"/>
        <item m="1" x="54"/>
        <item m="1" x="368"/>
        <item m="1" x="367"/>
        <item m="1" x="424"/>
        <item m="1" x="455"/>
        <item m="1" x="149"/>
        <item m="1" x="200"/>
        <item m="1" x="244"/>
        <item m="1" x="203"/>
        <item m="1" x="190"/>
        <item m="1" x="250"/>
        <item m="1" x="232"/>
        <item m="1" x="309"/>
        <item m="1" x="291"/>
        <item m="1" x="276"/>
        <item m="1" x="433"/>
        <item m="1" x="55"/>
        <item m="1" x="461"/>
        <item m="1" x="173"/>
        <item m="1" x="140"/>
        <item m="1" x="218"/>
        <item m="1" x="273"/>
        <item m="1" x="342"/>
        <item m="1" x="369"/>
        <item m="1" x="482"/>
        <item m="1" x="484"/>
        <item m="1" x="186"/>
        <item m="1" x="209"/>
        <item m="1" x="230"/>
        <item m="1" x="223"/>
        <item m="1" x="236"/>
        <item m="1" x="235"/>
        <item m="1" x="301"/>
        <item m="1" x="238"/>
        <item m="1" x="303"/>
        <item m="1" x="243"/>
        <item m="1" x="242"/>
        <item m="1" x="249"/>
        <item m="1" x="312"/>
        <item m="1" x="353"/>
        <item m="1" x="400"/>
        <item m="1" x="71"/>
        <item m="1" x="468"/>
        <item m="1" x="247"/>
        <item m="1" x="254"/>
        <item m="1" x="258"/>
        <item m="1" x="268"/>
        <item m="1" x="178"/>
        <item m="1" x="157"/>
        <item x="33"/>
        <item m="1" x="435"/>
        <item x="34"/>
        <item x="35"/>
        <item x="36"/>
        <item m="1" x="356"/>
        <item m="1" x="138"/>
        <item m="1" x="119"/>
        <item m="1" x="122"/>
        <item m="1" x="130"/>
        <item m="1" x="331"/>
        <item m="1" x="399"/>
        <item m="1" x="83"/>
        <item m="1" x="195"/>
        <item m="1" x="306"/>
        <item m="1" x="330"/>
        <item m="1" x="334"/>
        <item m="1" x="339"/>
        <item m="1" x="346"/>
        <item m="1" x="349"/>
        <item m="1" x="279"/>
        <item m="1" x="385"/>
        <item m="1" x="64"/>
        <item m="1" x="175"/>
        <item m="1" x="179"/>
        <item m="1" x="284"/>
        <item m="1" x="185"/>
        <item m="1" x="463"/>
        <item m="1" x="233"/>
        <item m="1" x="251"/>
        <item m="1" x="264"/>
        <item m="1" x="292"/>
        <item m="1" x="321"/>
        <item m="1" x="373"/>
        <item m="1" x="278"/>
        <item m="1" x="261"/>
        <item m="1" x="319"/>
        <item m="1" x="311"/>
        <item m="1" x="290"/>
        <item m="1" x="345"/>
        <item m="1" x="58"/>
        <item m="1" x="483"/>
        <item m="1" x="476"/>
        <item m="1" x="107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58">
    <i>
      <x v="5"/>
    </i>
    <i r="1">
      <x v="4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108"/>
    </i>
    <i r="2">
      <x v="109"/>
    </i>
    <i r="2">
      <x v="137"/>
    </i>
    <i r="2">
      <x v="138"/>
    </i>
    <i r="2">
      <x v="177"/>
    </i>
    <i r="2">
      <x v="178"/>
    </i>
    <i r="2">
      <x v="37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86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219"/>
    </i>
    <i r="2">
      <x v="220"/>
    </i>
    <i r="2">
      <x v="306"/>
    </i>
    <i r="2">
      <x v="381"/>
    </i>
    <i r="2">
      <x v="441"/>
    </i>
    <i r="2">
      <x v="443"/>
    </i>
    <i r="2">
      <x v="444"/>
    </i>
    <i r="2">
      <x v="445"/>
    </i>
    <i r="1">
      <x v="17"/>
    </i>
    <i r="2">
      <x v="35"/>
    </i>
    <i r="2">
      <x v="154"/>
    </i>
    <i r="2">
      <x v="155"/>
    </i>
    <i r="2">
      <x v="156"/>
    </i>
    <i r="2">
      <x v="157"/>
    </i>
    <i r="2">
      <x v="199"/>
    </i>
    <i r="2">
      <x v="203"/>
    </i>
    <i r="2">
      <x v="205"/>
    </i>
    <i r="2">
      <x v="206"/>
    </i>
    <i r="2">
      <x v="207"/>
    </i>
    <i r="2">
      <x v="209"/>
    </i>
    <i r="2">
      <x v="210"/>
    </i>
    <i r="2">
      <x v="211"/>
    </i>
    <i r="2">
      <x v="212"/>
    </i>
    <i r="2">
      <x v="213"/>
    </i>
    <i r="2">
      <x v="214"/>
    </i>
    <i t="grand">
      <x/>
    </i>
  </rowItems>
  <colItems count="1">
    <i/>
  </colItems>
  <dataFields count="1">
    <dataField name="Количество стендов" fld="4" baseField="0" baseItem="0"/>
  </dataFields>
  <formats count="5"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collapsedLevelsAreSubtotals="1" fieldPosition="0">
        <references count="3">
          <reference field="1" count="0" selected="0"/>
          <reference field="2" count="1" selected="0">
            <x v="1"/>
          </reference>
          <reference field="3" count="10">
            <x v="136"/>
            <x v="182"/>
            <x v="183"/>
            <x v="184"/>
            <x v="187"/>
            <x v="281"/>
            <x v="282"/>
            <x v="322"/>
            <x v="323"/>
            <x v="325"/>
          </reference>
        </references>
      </pivotArea>
    </format>
    <format dxfId="10">
      <pivotArea collapsedLevelsAreSubtotals="1" fieldPosition="0">
        <references count="3">
          <reference field="1" count="0" selected="0"/>
          <reference field="2" count="1" selected="0">
            <x v="0"/>
          </reference>
          <reference field="3" count="8">
            <x v="283"/>
            <x v="321"/>
            <x v="324"/>
            <x v="326"/>
            <x v="435"/>
            <x v="436"/>
            <x v="437"/>
            <x v="438"/>
          </reference>
        </references>
      </pivotArea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1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180 руб стенд" totalsRowFunction="sum" queryTableFieldId="33" dataDxfId="8" totalsRowDxfId="7" dataCellStyle="Финансовый"/>
    <tableColumn id="5" uniqueName="5" name="Стоимость А4 270 руб стенд" totalsRowFunction="sum" queryTableFieldId="29" dataDxfId="6" totalsRowDxfId="5" dataCellStyle="Финансовый"/>
    <tableColumn id="6" uniqueName="6" name="Стоимость А3 490 руб стенд" totalsRowFunction="sum" queryTableFieldId="30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0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35.75" customWidth="1"/>
    <col min="2" max="2" width="11.5" customWidth="1"/>
    <col min="3" max="3" width="6.25" customWidth="1"/>
    <col min="4" max="4" width="29.375" customWidth="1"/>
    <col min="5" max="5" width="9.125" customWidth="1"/>
    <col min="6" max="6" width="16.375" customWidth="1"/>
    <col min="7" max="7" width="15.625" style="4" customWidth="1"/>
    <col min="8" max="9" width="14.75" style="4" customWidth="1"/>
    <col min="10" max="10" width="38.125" style="4" bestFit="1" customWidth="1"/>
    <col min="11" max="11" width="24.5" style="4" bestFit="1" customWidth="1"/>
    <col min="12" max="13" width="57.375" style="4" bestFit="1" customWidth="1"/>
    <col min="14" max="14" width="11.625" style="4" customWidth="1"/>
    <col min="15" max="15" width="9.875" style="4" customWidth="1"/>
    <col min="16" max="16" width="12.625" style="4" customWidth="1"/>
    <col min="17" max="17" width="9.875" style="4" customWidth="1"/>
    <col min="18" max="18" width="13" style="4" customWidth="1"/>
    <col min="19" max="19" width="15.375" style="4" customWidth="1"/>
    <col min="20" max="20" width="24.25" style="4" customWidth="1"/>
    <col min="21" max="21" width="24.5" style="4" bestFit="1" customWidth="1"/>
    <col min="22" max="22" width="11.625" style="4" customWidth="1"/>
    <col min="23" max="23" width="12.125" style="4" customWidth="1"/>
    <col min="24" max="24" width="11.75" style="4" customWidth="1"/>
    <col min="25" max="25" width="12.125" style="4" customWidth="1"/>
    <col min="26" max="26" width="12.5" style="4" customWidth="1"/>
    <col min="27" max="27" width="15.25" style="4" customWidth="1"/>
    <col min="28" max="28" width="24.5" style="4" bestFit="1" customWidth="1"/>
    <col min="29" max="29" width="22.5" style="4" customWidth="1"/>
    <col min="30" max="30" width="14.875" style="4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1" t="s">
        <v>71</v>
      </c>
      <c r="H1"/>
      <c r="I1"/>
      <c r="J1"/>
      <c r="K1"/>
      <c r="L1"/>
    </row>
    <row r="2" spans="1:30" ht="23.25" thickBot="1" x14ac:dyDescent="0.45">
      <c r="D2" s="7" t="s">
        <v>3</v>
      </c>
      <c r="E2" s="5"/>
      <c r="F2" s="5"/>
      <c r="G2" s="5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Y3"/>
      <c r="Z3"/>
      <c r="AA3"/>
      <c r="AB3"/>
      <c r="AC3"/>
      <c r="AD3"/>
    </row>
    <row r="4" spans="1:30" ht="50.25" x14ac:dyDescent="0.85">
      <c r="D4" s="8" t="str">
        <f>A8</f>
        <v>КРАСНОГОРСК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7" spans="1:30" s="3" customFormat="1" ht="45" customHeight="1" x14ac:dyDescent="0.3">
      <c r="A7"/>
      <c r="B7" s="3" t="s">
        <v>2</v>
      </c>
      <c r="D7" s="3" t="s">
        <v>0</v>
      </c>
      <c r="E7" s="3" t="s">
        <v>1</v>
      </c>
      <c r="F7" s="3" t="s">
        <v>68</v>
      </c>
      <c r="G7" s="3" t="s">
        <v>48</v>
      </c>
      <c r="H7" s="3" t="s">
        <v>49</v>
      </c>
      <c r="I7" s="3" t="s">
        <v>5</v>
      </c>
      <c r="J7" s="3" t="s">
        <v>6</v>
      </c>
    </row>
    <row r="8" spans="1:30" x14ac:dyDescent="0.3">
      <c r="A8" s="1" t="s">
        <v>50</v>
      </c>
      <c r="B8" s="12">
        <v>138</v>
      </c>
      <c r="D8" t="s">
        <v>8</v>
      </c>
      <c r="E8">
        <v>35</v>
      </c>
      <c r="F8" s="15">
        <v>6300</v>
      </c>
      <c r="G8" s="15">
        <v>9450</v>
      </c>
      <c r="H8" s="15">
        <v>17150</v>
      </c>
      <c r="I8" s="9" t="s">
        <v>52</v>
      </c>
      <c r="J8" s="15" t="s">
        <v>7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" t="s">
        <v>8</v>
      </c>
      <c r="B9" s="12">
        <v>35</v>
      </c>
      <c r="D9" t="s">
        <v>51</v>
      </c>
      <c r="E9">
        <v>56</v>
      </c>
      <c r="F9" s="15">
        <v>10080</v>
      </c>
      <c r="G9" s="15">
        <v>15120</v>
      </c>
      <c r="H9" s="15">
        <v>27440</v>
      </c>
      <c r="I9" s="9" t="s">
        <v>52</v>
      </c>
      <c r="J9" s="15" t="s">
        <v>69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13" t="s">
        <v>53</v>
      </c>
      <c r="B10" s="12">
        <v>2</v>
      </c>
      <c r="D10" t="s">
        <v>25</v>
      </c>
      <c r="E10">
        <v>47</v>
      </c>
      <c r="F10" s="15">
        <v>8460</v>
      </c>
      <c r="G10" s="15">
        <v>12690</v>
      </c>
      <c r="H10" s="15">
        <v>23030</v>
      </c>
      <c r="I10" s="9" t="s">
        <v>52</v>
      </c>
      <c r="J10" s="15" t="s">
        <v>7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13" t="s">
        <v>54</v>
      </c>
      <c r="B11" s="12">
        <v>2</v>
      </c>
      <c r="D11" t="s">
        <v>4</v>
      </c>
      <c r="E11">
        <f>SUBTOTAL(109,Таблица_РЛ_ТехБаза.accdb_1[Кол-во стендов])</f>
        <v>138</v>
      </c>
      <c r="F11" s="10">
        <f>SUBTOTAL(109,Таблица_РЛ_ТехБаза.accdb_1[Стоимость А5 180 руб стенд])</f>
        <v>24840</v>
      </c>
      <c r="G11" s="10">
        <f>SUBTOTAL(109,Таблица_РЛ_ТехБаза.accdb_1[Стоимость А4 270 руб стенд])</f>
        <v>37260</v>
      </c>
      <c r="H11" s="10">
        <f>SUBTOTAL(109,Таблица_РЛ_ТехБаза.accdb_1[Стоимость А3 490 руб стенд])</f>
        <v>67620</v>
      </c>
      <c r="I11" s="1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13" t="s">
        <v>55</v>
      </c>
      <c r="B12" s="12">
        <v>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13" t="s">
        <v>56</v>
      </c>
      <c r="B13" s="12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13" t="s">
        <v>57</v>
      </c>
      <c r="B14" s="12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13" t="s">
        <v>58</v>
      </c>
      <c r="B15" s="12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13" t="s">
        <v>59</v>
      </c>
      <c r="B16" s="12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13" t="s">
        <v>60</v>
      </c>
      <c r="B17" s="12">
        <v>6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13" t="s">
        <v>61</v>
      </c>
      <c r="B18" s="12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13" t="s">
        <v>62</v>
      </c>
      <c r="B19" s="12">
        <v>1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13" t="s">
        <v>63</v>
      </c>
      <c r="B20" s="12">
        <v>3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13" t="s">
        <v>64</v>
      </c>
      <c r="B21" s="12">
        <v>2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13" t="s">
        <v>65</v>
      </c>
      <c r="B22" s="12">
        <v>6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13" t="s">
        <v>66</v>
      </c>
      <c r="B23" s="12">
        <v>3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2" t="s">
        <v>51</v>
      </c>
      <c r="B24" s="12">
        <v>56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13" t="s">
        <v>9</v>
      </c>
      <c r="B25" s="12">
        <v>1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13" t="s">
        <v>10</v>
      </c>
      <c r="B26" s="12">
        <v>1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13" t="s">
        <v>11</v>
      </c>
      <c r="B27" s="12">
        <v>6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13" t="s">
        <v>12</v>
      </c>
      <c r="B28" s="12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13" t="s">
        <v>13</v>
      </c>
      <c r="B29" s="12">
        <v>1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13" t="s">
        <v>14</v>
      </c>
      <c r="B30" s="12">
        <v>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13" t="s">
        <v>15</v>
      </c>
      <c r="B31" s="12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13" t="s">
        <v>16</v>
      </c>
      <c r="B32" s="12">
        <v>6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13" t="s">
        <v>26</v>
      </c>
      <c r="B33" s="12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13" t="s">
        <v>17</v>
      </c>
      <c r="B34" s="12">
        <v>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13" t="s">
        <v>18</v>
      </c>
      <c r="B35" s="12">
        <v>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13" t="s">
        <v>19</v>
      </c>
      <c r="B36" s="12">
        <v>2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13" t="s">
        <v>20</v>
      </c>
      <c r="B37" s="12">
        <v>1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13" t="s">
        <v>21</v>
      </c>
      <c r="B38" s="12">
        <v>4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13" t="s">
        <v>22</v>
      </c>
      <c r="B39" s="12">
        <v>4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13" t="s">
        <v>67</v>
      </c>
      <c r="B40" s="12">
        <v>4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13" t="s">
        <v>70</v>
      </c>
      <c r="B41" s="12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13" t="s">
        <v>36</v>
      </c>
      <c r="B42" s="12">
        <v>2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13" t="s">
        <v>23</v>
      </c>
      <c r="B43" s="12">
        <v>6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13" t="s">
        <v>37</v>
      </c>
      <c r="B44" s="12">
        <v>4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13" t="s">
        <v>38</v>
      </c>
      <c r="B45" s="12">
        <v>1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A46" s="13" t="s">
        <v>39</v>
      </c>
      <c r="B46" s="12">
        <v>1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A47" s="13" t="s">
        <v>40</v>
      </c>
      <c r="B47" s="12">
        <v>1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A48" s="2" t="s">
        <v>25</v>
      </c>
      <c r="B48" s="12">
        <v>47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 customHeight="1" x14ac:dyDescent="0.3">
      <c r="A49" s="13" t="s">
        <v>41</v>
      </c>
      <c r="B49" s="12">
        <v>3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 customHeight="1" x14ac:dyDescent="0.3">
      <c r="A50" s="13" t="s">
        <v>42</v>
      </c>
      <c r="B50" s="12">
        <v>2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 customHeight="1" x14ac:dyDescent="0.3">
      <c r="A51" s="13" t="s">
        <v>43</v>
      </c>
      <c r="B51" s="12">
        <v>2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 customHeight="1" x14ac:dyDescent="0.3">
      <c r="A52" s="13" t="s">
        <v>44</v>
      </c>
      <c r="B52" s="12">
        <v>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 customHeight="1" x14ac:dyDescent="0.3">
      <c r="A53" s="13" t="s">
        <v>45</v>
      </c>
      <c r="B53" s="12">
        <v>2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 customHeight="1" x14ac:dyDescent="0.3">
      <c r="A54" s="13" t="s">
        <v>46</v>
      </c>
      <c r="B54" s="12">
        <v>1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 customHeight="1" x14ac:dyDescent="0.3">
      <c r="A55" s="13" t="s">
        <v>27</v>
      </c>
      <c r="B55" s="12">
        <v>2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 customHeight="1" x14ac:dyDescent="0.3">
      <c r="A56" s="13" t="s">
        <v>28</v>
      </c>
      <c r="B56" s="12">
        <v>2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 customHeight="1" x14ac:dyDescent="0.3">
      <c r="A57" s="13" t="s">
        <v>29</v>
      </c>
      <c r="B57" s="12">
        <v>2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 customHeight="1" x14ac:dyDescent="0.3">
      <c r="A58" s="13" t="s">
        <v>30</v>
      </c>
      <c r="B58" s="12">
        <v>8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 customHeight="1" x14ac:dyDescent="0.3">
      <c r="A59" s="13" t="s">
        <v>31</v>
      </c>
      <c r="B59" s="12">
        <v>3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 customHeight="1" x14ac:dyDescent="0.3">
      <c r="A60" s="13" t="s">
        <v>32</v>
      </c>
      <c r="B60" s="12">
        <v>4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 customHeight="1" x14ac:dyDescent="0.3">
      <c r="A61" s="13" t="s">
        <v>33</v>
      </c>
      <c r="B61" s="12">
        <v>3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 customHeight="1" x14ac:dyDescent="0.3">
      <c r="A62" s="13" t="s">
        <v>34</v>
      </c>
      <c r="B62" s="12">
        <v>7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 customHeight="1" x14ac:dyDescent="0.3">
      <c r="A63" s="13" t="s">
        <v>35</v>
      </c>
      <c r="B63" s="12">
        <v>2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 customHeight="1" x14ac:dyDescent="0.3">
      <c r="A64" s="13" t="s">
        <v>47</v>
      </c>
      <c r="B64" s="12">
        <v>2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ht="16.5" customHeight="1" x14ac:dyDescent="0.3">
      <c r="A65" s="1" t="s">
        <v>24</v>
      </c>
      <c r="B65" s="12">
        <v>138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30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7:30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7:30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7:30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7:30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7:30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7:30" x14ac:dyDescent="0.3"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7:30" x14ac:dyDescent="0.3"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7:30" x14ac:dyDescent="0.3">
      <c r="L88"/>
      <c r="M88"/>
      <c r="N88"/>
      <c r="O88"/>
      <c r="P88"/>
      <c r="Q88"/>
      <c r="R88"/>
      <c r="S88"/>
      <c r="T88"/>
    </row>
    <row r="89" spans="7:30" x14ac:dyDescent="0.3">
      <c r="M89"/>
      <c r="N89"/>
      <c r="O89"/>
      <c r="P89"/>
      <c r="Q89"/>
      <c r="R89"/>
      <c r="S89"/>
      <c r="T89"/>
    </row>
    <row r="90" spans="7:30" x14ac:dyDescent="0.3">
      <c r="M90"/>
      <c r="N90"/>
      <c r="O90"/>
      <c r="P90"/>
      <c r="Q90"/>
      <c r="R90"/>
      <c r="S90"/>
      <c r="T90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2020-11-16T10:09:05Z</dcterms:modified>
</cp:coreProperties>
</file>