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C:\Users\Андрей\Desktop\Москва лифты и МО\"/>
    </mc:Choice>
  </mc:AlternateContent>
  <bookViews>
    <workbookView xWindow="0" yWindow="0" windowWidth="51600" windowHeight="17160"/>
  </bookViews>
  <sheets>
    <sheet name="АП+Прайс" sheetId="4" r:id="rId1"/>
  </sheets>
  <definedNames>
    <definedName name="РЛ_ТехБаза.accdb_1" localSheetId="0" hidden="1">'АП+Прайс'!$D$7:$M$10</definedName>
  </definedNames>
  <calcPr calcId="191029"/>
  <pivotCaches>
    <pivotCache cacheId="0" r:id="rId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E11" i="4" l="1"/>
  <c r="G11" i="4"/>
  <c r="I11" i="4"/>
  <c r="K11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<sst xmlns="http://schemas.openxmlformats.org/spreadsheetml/2006/main" count="55" uniqueCount="48">
  <si>
    <t>Общий итог</t>
  </si>
  <si>
    <t>Количество стендов</t>
  </si>
  <si>
    <t>АДРЕСНАЯ ПРОГРАММА И ПРАЙС</t>
  </si>
  <si>
    <t>Итог</t>
  </si>
  <si>
    <t>ПОДОЛЬСК НОВОСТРОЙКИ</t>
  </si>
  <si>
    <t>43 Армии 17а</t>
  </si>
  <si>
    <t>43 Армии 23</t>
  </si>
  <si>
    <t>Академика Доллежаля 13</t>
  </si>
  <si>
    <t>Академика Доллежаля 18</t>
  </si>
  <si>
    <t>Академика Доллежаля 19</t>
  </si>
  <si>
    <t xml:space="preserve">Академика Доллежаля 22 </t>
  </si>
  <si>
    <t>Академика Доллежаля, 7 к2</t>
  </si>
  <si>
    <t>Бульвар 65-летия Победы 14</t>
  </si>
  <si>
    <t>Бульвар 65-летия Победы 6</t>
  </si>
  <si>
    <t>Генерала Стрельбицкого 13</t>
  </si>
  <si>
    <t>Генерала Стрельбицкого 5</t>
  </si>
  <si>
    <t>Юбилейная 1 к1</t>
  </si>
  <si>
    <t>Юбилейная 1 к2</t>
  </si>
  <si>
    <t>Юбилейная 26</t>
  </si>
  <si>
    <t>Академика Доллежаля 21</t>
  </si>
  <si>
    <t>Академика Доллежаля 30</t>
  </si>
  <si>
    <t>Академика Доллежаля 34</t>
  </si>
  <si>
    <t>Бульвар 65-летия Победы 5 к2</t>
  </si>
  <si>
    <t>Бульвар 65-летия Победы 7 к1</t>
  </si>
  <si>
    <t>Генерала Варенникова 3</t>
  </si>
  <si>
    <t>Генерала Смирнова 10</t>
  </si>
  <si>
    <t>Генерала Смирнова 16</t>
  </si>
  <si>
    <t>Генерала Смирнова 18</t>
  </si>
  <si>
    <t>Генерала Смирнова 2</t>
  </si>
  <si>
    <t>Генерала Смирнова 3</t>
  </si>
  <si>
    <t>Генерала Смирнова 4</t>
  </si>
  <si>
    <t>Генерала Смирнова 7</t>
  </si>
  <si>
    <t>Микрорайон</t>
  </si>
  <si>
    <t>Кол-во стендов</t>
  </si>
  <si>
    <t>Цена А5 за 1стенд</t>
  </si>
  <si>
    <t>Стоимость А5 за Микр</t>
  </si>
  <si>
    <t>Цена А4 за 1стенд</t>
  </si>
  <si>
    <t>Стоимость А4 за Микр</t>
  </si>
  <si>
    <t>Цена А3 за 1стенд</t>
  </si>
  <si>
    <t>Стоимость А3 за Микр</t>
  </si>
  <si>
    <t>Дата начала РК (период 1мес)</t>
  </si>
  <si>
    <t>Рекламный носитель</t>
  </si>
  <si>
    <t>Закрытый стенд в лифте</t>
  </si>
  <si>
    <t>Подольск 1МКР (Подольские просторы)</t>
  </si>
  <si>
    <t>с 12 числа</t>
  </si>
  <si>
    <t>Подольск 2МКР (р-н Кузнечики)</t>
  </si>
  <si>
    <t>Подольск 3МКР (р-н Кузнечики)</t>
  </si>
  <si>
    <t>Академика Доллежаля 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</si>
</sst>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164" fontId="0" fillId="0" borderId="0" xfId="0" applyNumberFormat="1"/>
    <xf numFmtId="0" fontId="6" fillId="0" borderId="0" xfId="4" applyAlignment="1">
      <alignment horizontal="left" vertical="center"/>
    </xf>
    <xf numFmtId="164" fontId="0" fillId="0" borderId="0" xfId="1" applyNumberFormat="1" applyFont="1" applyAlignment="1">
      <alignment horizontal="center"/>
    </xf>
    <xf numFmtId="164" fontId="7" fillId="0" borderId="0" xfId="0" applyNumberFormat="1" applyFont="1"/>
    <xf numFmtId="164" fontId="7" fillId="0" borderId="0" xfId="1" applyNumberFormat="1" applyFont="1"/>
    <xf numFmtId="0" fontId="0" fillId="0" borderId="0" xfId="0" applyAlignment="1">
      <alignment horizontal="center"/>
    </xf>
    <xf numFmtId="0" fontId="0" fillId="0" borderId="0" xfId="0" applyNumberForma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readingOrder="0"/>
    </dxf>
    <dxf>
      <alignment horizontal="center" readingOrder="0"/>
    </dxf>
    <dxf>
      <alignment wrapText="1" readingOrder="0"/>
    </dxf>
    <dxf>
      <alignment vertic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881062</xdr:colOff>
      <xdr:row>6</xdr:row>
      <xdr:rowOff>34396</xdr:rowOff>
    </xdr:from>
    <xdr:ext cx="774764" cy="299954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881062" y="2010834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  <xdr:twoCellAnchor editAs="oneCell">
    <xdr:from>
      <xdr:col>3</xdr:col>
      <xdr:colOff>0</xdr:colOff>
      <xdr:row>11</xdr:row>
      <xdr:rowOff>140708</xdr:rowOff>
    </xdr:from>
    <xdr:to>
      <xdr:col>10</xdr:col>
      <xdr:colOff>71438</xdr:colOff>
      <xdr:row>45</xdr:row>
      <xdr:rowOff>146596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98219" y="3391114"/>
          <a:ext cx="9251157" cy="7292513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788.413564699076" createdVersion="4" refreshedVersion="4" minRefreshableVersion="3" recordCount="28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5">
        <s v="ПОДОЛЬСК НОВОСТРОЙКИ"/>
        <s v="МЫТИЩИ ЖК Ярославский" u="1"/>
        <s v="КОНЬКОВО" u="1"/>
        <s v="ХИМКИ" u="1"/>
        <s v="ЭЛЕКТРОСТАЛЬ" u="1"/>
      </sharedItems>
    </cacheField>
    <cacheField name="Микрорайон" numFmtId="0">
      <sharedItems count="24">
        <s v="Подольск 1МКР (Подольские просторы)"/>
        <s v="Подольск 2МКР (р-н Кузнечики)"/>
        <s v="Подольск 3МКР (р-н Кузнечики)"/>
        <s v="Химки 1 МКР" u="1"/>
        <s v="Подольск Новостройки 1МКР" u="1"/>
        <s v="Подольск Новостройки 2МКР" u="1"/>
        <s v="Подольск р-н Подольские просторы 1МКР" u="1"/>
        <s v="Химки 2 МКР" u="1"/>
        <s v="Подольск Новостройки 3МКР" u="1"/>
        <s v="Подольск р-н Кузнечики 2МКР" u="1"/>
        <s v="Коньково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ЖК Ярославский" u="1"/>
        <s v="Электросталь Центр" u="1"/>
        <s v="Электросталь Юго-Запад" u="1"/>
        <s v="Подольск Новостройки р-н Кузнечики 3МКР" u="1"/>
        <s v="Подольск р-н Кузнечики 3МКР" u="1"/>
        <s v="Подольск Новостройки р-н Кузнечики 2МКР" u="1"/>
        <s v="Подольск Новостройки р-н Подольские просторы 1МКР" u="1"/>
      </sharedItems>
    </cacheField>
    <cacheField name="Адрес" numFmtId="0">
      <sharedItems count="390">
        <s v="43 Армии 17а"/>
        <s v="43 Армии 23"/>
        <s v="Юбилейная 1 к1"/>
        <s v="Юбилейная 1 к2"/>
        <s v="Юбилейная 26"/>
        <s v="Академика Доллежаля 13"/>
        <s v="Академика Доллежаля 18"/>
        <s v="Академика Доллежаля 19"/>
        <s v="Академика Доллежаля 22 "/>
        <s v="Академика Доллежаля, 7 к2"/>
        <s v="Бульвар 65-летия Победы 14"/>
        <s v="Бульвар 65-летия Победы 6"/>
        <s v="Генерала Стрельбицкого 13"/>
        <s v="Генерала Стрельбицкого 5"/>
        <s v="Академика Доллежаля 21"/>
        <s v="Академика Доллежаля 24"/>
        <s v="Академика Доллежаля 30"/>
        <s v="Академика Доллежаля 34"/>
        <s v="Бульвар 65-летия Победы 5 к2"/>
        <s v="Бульвар 65-летия Победы 7 к1"/>
        <s v="Генерала Варенникова 3"/>
        <s v="Генерала Смирнова 10"/>
        <s v="Генерала Смирнова 16"/>
        <s v="Генерала Смирнова 18"/>
        <s v="Генерала Смирнова 2"/>
        <s v="Генерала Смирнова 3"/>
        <s v="Генерала Смирнова 4"/>
        <s v="Генерала Смирнова 7"/>
        <s v="Флотский пр-д 11" u="1"/>
        <s v="Западная 20 к3" u="1"/>
        <s v="Строителей 4" u="1"/>
        <s v="Западная 22 к3" u="1"/>
        <s v="Подрезково Школьная 1" u="1"/>
        <s v="Ялагина 5" u="1"/>
        <s v="Профсоюзная улица 10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Сукромка 22" u="1"/>
        <s v="Победы 13 к3" u="1"/>
        <s v="Сукромка 24" u="1"/>
        <s v="Зелёная 16" u="1"/>
        <s v="Куркинское шоссе 12" u="1"/>
        <s v="Молодёжная 6" u="1"/>
        <s v="Сукромка 2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Бульвар 65-летия Победы 12 к2" u="1"/>
        <s v="Победы 15 к3" u="1"/>
        <s v="Благовещенская 22" u="1"/>
        <s v="Кирова 5" u="1"/>
        <s v="Западная 3А" u="1"/>
        <s v="Западная 18А" u="1"/>
        <s v="Западная 18" u="1"/>
        <s v="Куркинское шоссе 16" u="1"/>
        <s v="Мельникова 4" u="1"/>
        <s v="Западная 2А" u="1"/>
        <s v="Энгельса 20" u="1"/>
        <s v="Подрезково Школьная  1-2" u="1"/>
        <s v="Энгельса 21" u="1"/>
        <s v="Бульвар Победы 4Б" u="1"/>
        <s v="Бульвар Победы 4" u="1"/>
        <s v="Кирова 6А" u="1"/>
        <s v="Второва 6" u="1"/>
        <s v="Профсоюзная 102/47" u="1"/>
        <s v="пр.Южный 7 к6" u="1"/>
        <s v="Энгельса 25" u="1"/>
        <s v="Мельникова 2-1 к1" u="1"/>
        <s v="Зелёная 21" u="1"/>
        <s v="Победы 13 к4" u="1"/>
        <s v="Дружбы 7" u="1"/>
        <s v="Зелёная 20" u="1"/>
        <s v="Энгельса 19" u="1"/>
        <s v="Зелёная 15А" u="1"/>
        <s v="Строителей 6А" u="1"/>
        <s v="Карла Маркса 46А" u="1"/>
        <s v="Юбилейная 24" u="1"/>
        <s v="Дружбы 8А" u="1"/>
        <s v="Молодёжная 14-30" u="1"/>
        <s v="Подрезково Жаринова 10" u="1"/>
        <s v="Второва 8" u="1"/>
        <s v="пр.Южный 7 к7" u="1"/>
        <s v="Юбилейная 44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Мельникова 2-1 к2" u="1"/>
        <s v="Фрязевское шоссе 50" u="1"/>
        <s v="Юбилейный пр-т 5" u="1"/>
        <s v="Карла Маркса 15А" u="1"/>
        <s v="Победы 13 к5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Бульвар 65-летия Победы 2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Быковская 7" u="1"/>
        <s v="Спортивная 27" u="1"/>
        <s v="Пожарского 18" u="1"/>
        <s v="Генерала Смирнова 14" u="1"/>
        <s v="Панфилова 18" u="1"/>
        <s v="Спортивная 43" u="1"/>
        <s v="Библиотечная 4" u="1"/>
        <s v="Борисовка 2" u="1"/>
        <s v="Ногинское шоссе 18А" u="1"/>
        <s v="Борисовка 4" u="1"/>
        <s v="Сходня Юбилейный пр. 10" u="1"/>
        <s v="Кирова 9" u="1"/>
        <s v="9 Мая 12" u="1"/>
        <s v="Академика Волгина 25 к1" u="1"/>
        <s v="Гоголя 5А" u="1"/>
        <s v="Борисовка 8" u="1"/>
        <s v="Академика Арцимовича 9 к1" u="1"/>
        <s v="Ленинский проспект 12" u="1"/>
        <s v="Строителей 7" u="1"/>
        <s v="Пожарского 27" u="1"/>
        <s v="Сходня Юбилейный пр. 6" u="1"/>
        <s v="Молодёжная 10" u="1"/>
        <s v="Профсоюзная 100" u="1"/>
        <s v="Миклухо-Маклая улица 59" u="1"/>
        <s v="Пр. Ленина 2 к1" u="1"/>
        <s v="Молодёжная 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Тевосяна 16" u="1"/>
        <s v="Спортивная 45" u="1"/>
        <s v="Юннатов 2" u="1"/>
        <s v="Ногинское шоссе 20А" u="1"/>
        <s v="Кирова 14" u="1"/>
        <s v="Академика Арцимовича 9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офсоюзная улица 79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Генерала Антонова 5 к1" u="1"/>
        <s v="Золотухи 8" u="1"/>
        <s v="Бабакина 8" u="1"/>
        <s v="Генерала Антонова 5 к3" u="1"/>
        <s v="Юбилейный пр-т 50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Профсоюзная 87/49" u="1"/>
        <s v="Тевосяна 10Б" u="1"/>
        <s v="Генерала Антонова 7 к2" u="1"/>
        <s v="Борисовка 12А" u="1"/>
        <s v="Первомайская 6" u="1"/>
        <s v="Тевосяна 12Б" u="1"/>
        <s v="Журавлева 17" u="1"/>
        <s v="Аптечная 3" u="1"/>
        <s v="Юбилейная 17" u="1"/>
        <s v="Ногинское шоссе 6" u="1"/>
        <s v="Бабакина 5" u="1"/>
        <s v="Спортивная 47" u="1"/>
        <s v="Ялагина 24" u="1"/>
        <s v="Тевосяна 16Б" u="1"/>
        <s v="Журавлева 11 к1" u="1"/>
        <s v="Кирова 18" u="1"/>
        <s v="Журавлева 11 к2" u="1"/>
        <s v="Бабакина 4" u="1"/>
        <s v="Журавлева 19 к1" u="1"/>
        <s v="Ялагина 18А" u="1"/>
        <s v="Маяковского 11" u="1"/>
        <s v="Ялагина 10" u="1"/>
        <s v="9 Мая 16" u="1"/>
        <s v="Корнеева 2А" u="1"/>
        <s v="Молодёжная 30А" u="1"/>
        <s v="Пр. Ленина 2" u="1"/>
        <s v="Зелёная 9" u="1"/>
        <s v="Молодёжная 22" u="1"/>
        <s v="Юбилейная 1А" u="1"/>
        <s v="Юбилейная 1" u="1"/>
        <s v="Кирова 28" u="1"/>
        <s v="Молодёжная 30" u="1"/>
        <s v="Миклухо-Маклая 39 к1" u="1"/>
        <s v="Юбилейная 3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Юбилейная 30" u="1"/>
        <s v="Панфилова 13" u="1"/>
        <s v="пр.Южный 17 к1" u="1"/>
        <s v="9 Мая 18А" u="1"/>
        <s v="Бульвар 65-летия Победы 7 к2" u="1"/>
        <s v="Нагорное шоссе 1А" u="1"/>
        <s v="Мира 20" u="1"/>
        <s v="Мельникова 10" u="1"/>
        <s v="Второва 10" u="1"/>
        <s v="Мира 22" u="1"/>
        <s v="Совхозная 4А" u="1"/>
        <s v="Совхозная 4" u="1"/>
        <s v="Сходня Вишневая 12" u="1"/>
        <s v="Мира 24" u="1"/>
        <s v="Мира 26" u="1"/>
        <s v="Ялагина 10А" u="1"/>
        <s v="9 Мая 18Б" u="1"/>
        <s v="Бабакина 2А" u="1"/>
        <s v="Бабакина 2Б" u="1"/>
        <s v="Жулябина 20" u="1"/>
        <s v="Пр. Ленина 3" u="1"/>
        <s v="Жулябина 22" u="1"/>
        <s v="Родионова 13-18" u="1"/>
        <s v="Молодёжная 24" u="1"/>
        <s v="Юбилейный пр-т 20" u="1"/>
        <s v="Молодёжная 32" u="1"/>
        <s v="Пушкина 25А" u="1"/>
        <s v="Мира 23Б" u="1"/>
        <s v="Мира 24Б" u="1"/>
        <s v="Молодёжная 4" u="1"/>
        <s v="Жулябина 18А" u="1"/>
        <s v="Бутлерова 40 к1" u="1"/>
        <s v="Бульвар 65-летия Победы 3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Бутлерова 38 к3" u="1"/>
        <s v="Подрезково Советская 7" u="1"/>
        <s v="Радио 17" u="1"/>
        <s v="Журавлева 13 к1" u="1"/>
        <s v="43 Армии 17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Академика Доллежаля 32" u="1"/>
        <s v="Академика Доллежаля 33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ашинцева 5" u="1"/>
        <s v="Борисовка 14" u="1"/>
        <s v="Ленинский проспект 10" u="1"/>
        <s v="Машинцева 7" u="1"/>
        <s v="Восточная 1" u="1"/>
        <s v="Восточная 2" u="1"/>
        <s v="Машинцева 9" u="1"/>
        <s v="Лавочкина 23" u="1"/>
        <s v="Молодёжная 26" u="1"/>
        <s v="Восточная 3" u="1"/>
        <s v="Восточная 4" u="1"/>
        <s v="Генерала Стрельбицкого 3" u="1"/>
        <s v="Восточная 6А" u="1"/>
        <s v="Победы 13 к2" u="1"/>
        <s v="Гоголя 19" u="1"/>
        <s v="Комсомольская 4" u="1"/>
        <s v="Молодёжная 5" u="1"/>
        <s v="Спартаковская 12" u="1"/>
        <s v="Родионова 2А" u="1"/>
        <s v="Бутлерова 4 к3" u="1"/>
        <s v="Родионова 2" u="1"/>
        <s v="Комсомольская 6" u="1"/>
        <s v="Кудрявцева 4" u="1"/>
        <s v="Строителей 4А" u="1"/>
        <s v="Московская 32Б" u="1"/>
        <s v="Профсоюзная 98 к1" u="1"/>
        <s v="Юбилейный пр-т 9-1" u="1"/>
        <s v="Панфилова 15" u="1"/>
        <s v="Родионова 9А" u="1"/>
        <s v="Родионова 9" u="1"/>
        <s v="Профсоюзная 114 к3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3" maxValue="18" count="8">
        <n v="10"/>
        <n v="18"/>
        <n v="11"/>
        <n v="4"/>
        <n v="6"/>
        <n v="8"/>
        <n v="3"/>
        <n v="12"/>
      </sharedItems>
    </cacheField>
    <cacheField name="Дата размещения" numFmtId="0">
      <sharedItems count="1">
        <s v="с 12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28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0"/>
    <x v="0"/>
    <x v="0"/>
  </r>
  <r>
    <x v="0"/>
    <x v="0"/>
    <x v="0"/>
    <x v="4"/>
    <x v="3"/>
    <x v="0"/>
    <x v="0"/>
  </r>
  <r>
    <x v="0"/>
    <x v="0"/>
    <x v="1"/>
    <x v="5"/>
    <x v="3"/>
    <x v="0"/>
    <x v="0"/>
  </r>
  <r>
    <x v="0"/>
    <x v="0"/>
    <x v="1"/>
    <x v="6"/>
    <x v="4"/>
    <x v="0"/>
    <x v="0"/>
  </r>
  <r>
    <x v="0"/>
    <x v="0"/>
    <x v="1"/>
    <x v="7"/>
    <x v="3"/>
    <x v="0"/>
    <x v="0"/>
  </r>
  <r>
    <x v="0"/>
    <x v="0"/>
    <x v="1"/>
    <x v="8"/>
    <x v="4"/>
    <x v="0"/>
    <x v="0"/>
  </r>
  <r>
    <x v="0"/>
    <x v="0"/>
    <x v="1"/>
    <x v="9"/>
    <x v="4"/>
    <x v="0"/>
    <x v="0"/>
  </r>
  <r>
    <x v="0"/>
    <x v="0"/>
    <x v="1"/>
    <x v="10"/>
    <x v="5"/>
    <x v="0"/>
    <x v="0"/>
  </r>
  <r>
    <x v="0"/>
    <x v="0"/>
    <x v="1"/>
    <x v="11"/>
    <x v="4"/>
    <x v="0"/>
    <x v="0"/>
  </r>
  <r>
    <x v="0"/>
    <x v="0"/>
    <x v="1"/>
    <x v="12"/>
    <x v="0"/>
    <x v="0"/>
    <x v="0"/>
  </r>
  <r>
    <x v="0"/>
    <x v="0"/>
    <x v="1"/>
    <x v="13"/>
    <x v="0"/>
    <x v="0"/>
    <x v="0"/>
  </r>
  <r>
    <x v="0"/>
    <x v="0"/>
    <x v="2"/>
    <x v="14"/>
    <x v="5"/>
    <x v="0"/>
    <x v="0"/>
  </r>
  <r>
    <x v="0"/>
    <x v="0"/>
    <x v="2"/>
    <x v="15"/>
    <x v="3"/>
    <x v="0"/>
    <x v="0"/>
  </r>
  <r>
    <x v="0"/>
    <x v="0"/>
    <x v="2"/>
    <x v="16"/>
    <x v="4"/>
    <x v="0"/>
    <x v="0"/>
  </r>
  <r>
    <x v="0"/>
    <x v="0"/>
    <x v="2"/>
    <x v="17"/>
    <x v="4"/>
    <x v="0"/>
    <x v="0"/>
  </r>
  <r>
    <x v="0"/>
    <x v="0"/>
    <x v="2"/>
    <x v="18"/>
    <x v="6"/>
    <x v="0"/>
    <x v="0"/>
  </r>
  <r>
    <x v="0"/>
    <x v="0"/>
    <x v="2"/>
    <x v="19"/>
    <x v="6"/>
    <x v="0"/>
    <x v="0"/>
  </r>
  <r>
    <x v="0"/>
    <x v="0"/>
    <x v="2"/>
    <x v="20"/>
    <x v="6"/>
    <x v="0"/>
    <x v="0"/>
  </r>
  <r>
    <x v="0"/>
    <x v="0"/>
    <x v="2"/>
    <x v="21"/>
    <x v="7"/>
    <x v="0"/>
    <x v="0"/>
  </r>
  <r>
    <x v="0"/>
    <x v="0"/>
    <x v="2"/>
    <x v="22"/>
    <x v="4"/>
    <x v="0"/>
    <x v="0"/>
  </r>
  <r>
    <x v="0"/>
    <x v="0"/>
    <x v="2"/>
    <x v="23"/>
    <x v="6"/>
    <x v="0"/>
    <x v="0"/>
  </r>
  <r>
    <x v="0"/>
    <x v="0"/>
    <x v="2"/>
    <x v="24"/>
    <x v="6"/>
    <x v="0"/>
    <x v="0"/>
  </r>
  <r>
    <x v="0"/>
    <x v="0"/>
    <x v="2"/>
    <x v="25"/>
    <x v="0"/>
    <x v="0"/>
    <x v="0"/>
  </r>
  <r>
    <x v="0"/>
    <x v="0"/>
    <x v="2"/>
    <x v="26"/>
    <x v="6"/>
    <x v="0"/>
    <x v="0"/>
  </r>
  <r>
    <x v="0"/>
    <x v="0"/>
    <x v="2"/>
    <x v="27"/>
    <x v="7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40" firstHeaderRow="1" firstDataRow="1" firstDataCol="1"/>
  <pivotFields count="7">
    <pivotField showAll="0"/>
    <pivotField axis="axisRow" showAll="0">
      <items count="6">
        <item m="1" x="3"/>
        <item m="1" x="4"/>
        <item m="1" x="2"/>
        <item m="1" x="1"/>
        <item x="0"/>
        <item t="default"/>
      </items>
    </pivotField>
    <pivotField axis="axisRow" showAll="0">
      <items count="25">
        <item m="1" x="3"/>
        <item m="1" x="7"/>
        <item m="1" x="11"/>
        <item m="1" x="13"/>
        <item m="1" x="12"/>
        <item m="1" x="14"/>
        <item m="1" x="15"/>
        <item m="1" x="16"/>
        <item m="1" x="18"/>
        <item m="1" x="19"/>
        <item m="1" x="10"/>
        <item m="1" x="17"/>
        <item m="1" x="4"/>
        <item m="1" x="23"/>
        <item m="1" x="5"/>
        <item m="1" x="8"/>
        <item m="1" x="22"/>
        <item m="1" x="20"/>
        <item m="1" x="6"/>
        <item m="1" x="9"/>
        <item m="1" x="21"/>
        <item x="0"/>
        <item x="1"/>
        <item x="2"/>
        <item t="default"/>
      </items>
    </pivotField>
    <pivotField axis="axisRow" showAll="0">
      <items count="391">
        <item m="1" x="126"/>
        <item m="1" x="162"/>
        <item m="1" x="255"/>
        <item m="1" x="277"/>
        <item m="1" x="284"/>
        <item m="1" x="297"/>
        <item m="1" x="120"/>
        <item m="1" x="123"/>
        <item m="1" x="125"/>
        <item m="1" x="99"/>
        <item m="1" x="106"/>
        <item m="1" x="200"/>
        <item m="1" x="355"/>
        <item m="1" x="288"/>
        <item m="1" x="96"/>
        <item m="1" x="132"/>
        <item m="1" x="84"/>
        <item m="1" x="286"/>
        <item m="1" x="69"/>
        <item m="1" x="115"/>
        <item m="1" x="303"/>
        <item m="1" x="368"/>
        <item m="1" x="366"/>
        <item m="1" x="377"/>
        <item m="1" x="376"/>
        <item m="1" x="216"/>
        <item m="1" x="305"/>
        <item m="1" x="40"/>
        <item m="1" x="130"/>
        <item m="1" x="223"/>
        <item m="1" x="137"/>
        <item m="1" x="298"/>
        <item m="1" x="299"/>
        <item m="1" x="48"/>
        <item m="1" x="67"/>
        <item m="1" x="83"/>
        <item m="1" x="267"/>
        <item m="1" x="344"/>
        <item m="1" x="343"/>
        <item m="1" x="348"/>
        <item m="1" x="351"/>
        <item m="1" x="354"/>
        <item m="1" x="107"/>
        <item m="1" x="218"/>
        <item m="1" x="260"/>
        <item m="1" x="304"/>
        <item m="1" x="356"/>
        <item m="1" x="264"/>
        <item m="1" x="257"/>
        <item m="1" x="306"/>
        <item m="1" x="41"/>
        <item m="1" x="139"/>
        <item m="1" x="347"/>
        <item m="1" x="30"/>
        <item m="1" x="371"/>
        <item m="1" x="129"/>
        <item m="1" x="103"/>
        <item m="1" x="168"/>
        <item m="1" x="212"/>
        <item m="1" x="134"/>
        <item m="1" x="374"/>
        <item m="1" x="203"/>
        <item m="1" x="250"/>
        <item m="1" x="243"/>
        <item m="1" x="227"/>
        <item m="1" x="221"/>
        <item m="1" x="268"/>
        <item m="1" x="175"/>
        <item m="1" x="171"/>
        <item m="1" x="224"/>
        <item m="1" x="270"/>
        <item m="1" x="310"/>
        <item m="1" x="364"/>
        <item m="1" x="49"/>
        <item m="1" x="146"/>
        <item m="1" x="188"/>
        <item m="1" x="282"/>
        <item m="1" x="375"/>
        <item m="1" x="68"/>
        <item m="1" x="113"/>
        <item m="1" x="154"/>
        <item m="1" x="144"/>
        <item m="1" x="147"/>
        <item m="1" x="240"/>
        <item m="1" x="208"/>
        <item m="1" x="384"/>
        <item m="1" x="322"/>
        <item m="1" x="362"/>
        <item m="1" x="164"/>
        <item m="1" x="217"/>
        <item m="1" x="197"/>
        <item m="1" x="248"/>
        <item m="1" x="263"/>
        <item m="1" x="79"/>
        <item m="1" x="91"/>
        <item m="1" x="121"/>
        <item m="1" x="161"/>
        <item m="1" x="370"/>
        <item m="1" x="52"/>
        <item m="1" x="187"/>
        <item m="1" x="205"/>
        <item m="1" x="329"/>
        <item m="1" x="350"/>
        <item m="1" x="167"/>
        <item m="1" x="273"/>
        <item m="1" x="253"/>
        <item m="1" x="119"/>
        <item m="1" x="382"/>
        <item m="1" x="372"/>
        <item m="1" x="148"/>
        <item m="1" x="365"/>
        <item m="1" x="101"/>
        <item m="1" x="86"/>
        <item m="1" x="88"/>
        <item m="1" x="95"/>
        <item m="1" x="181"/>
        <item m="1" x="195"/>
        <item m="1" x="204"/>
        <item m="1" x="230"/>
        <item m="1" x="156"/>
        <item m="1" x="102"/>
        <item m="1" x="47"/>
        <item m="1" x="100"/>
        <item m="1" x="97"/>
        <item m="1" x="206"/>
        <item m="1" x="259"/>
        <item m="1" x="342"/>
        <item m="1" x="379"/>
        <item m="1" x="70"/>
        <item m="1" x="114"/>
        <item m="1" x="152"/>
        <item m="1" x="140"/>
        <item m="1" x="380"/>
        <item m="1" x="169"/>
        <item m="1" x="214"/>
        <item m="1" x="124"/>
        <item m="1" x="202"/>
        <item m="1" x="292"/>
        <item m="1" x="291"/>
        <item m="1" x="339"/>
        <item m="1" x="108"/>
        <item m="1" x="276"/>
        <item m="1" x="177"/>
        <item m="1" x="192"/>
        <item m="1" x="199"/>
        <item m="1" x="53"/>
        <item m="1" x="56"/>
        <item m="1" x="58"/>
        <item m="1" x="59"/>
        <item m="1" x="232"/>
        <item m="1" x="60"/>
        <item m="1" x="61"/>
        <item m="1" x="64"/>
        <item m="1" x="66"/>
        <item m="1" x="321"/>
        <item m="1" x="325"/>
        <item m="1" x="87"/>
        <item m="1" x="32"/>
        <item m="1" x="272"/>
        <item m="1" x="293"/>
        <item m="1" x="387"/>
        <item m="1" x="389"/>
        <item m="1" x="138"/>
        <item m="1" x="160"/>
        <item m="1" x="178"/>
        <item m="1" x="170"/>
        <item m="1" x="352"/>
        <item m="1" x="353"/>
        <item m="1" x="357"/>
        <item m="1" x="358"/>
        <item m="1" x="360"/>
        <item m="1" x="220"/>
        <item m="1" x="331"/>
        <item m="1" x="135"/>
        <item m="1" x="141"/>
        <item m="1" x="104"/>
        <item m="1" x="363"/>
        <item m="1" x="369"/>
        <item m="1" x="256"/>
        <item m="1" x="231"/>
        <item m="1" x="280"/>
        <item m="1" x="346"/>
        <item m="1" x="37"/>
        <item m="1" x="112"/>
        <item m="1" x="151"/>
        <item m="1" x="191"/>
        <item m="1" x="155"/>
        <item m="1" x="142"/>
        <item m="1" x="194"/>
        <item m="1" x="180"/>
        <item m="1" x="244"/>
        <item m="1" x="229"/>
        <item m="1" x="213"/>
        <item m="1" x="262"/>
        <item m="1" x="315"/>
        <item m="1" x="54"/>
        <item m="1" x="145"/>
        <item m="1" x="241"/>
        <item m="1" x="261"/>
        <item m="1" x="266"/>
        <item m="1" x="269"/>
        <item m="1" x="275"/>
        <item m="1" x="278"/>
        <item m="1" x="289"/>
        <item m="1" x="39"/>
        <item m="1" x="65"/>
        <item m="1" x="92"/>
        <item m="1" x="109"/>
        <item m="1" x="314"/>
        <item m="1" x="311"/>
        <item m="1" x="300"/>
        <item m="1" x="302"/>
        <item m="1" x="330"/>
        <item m="1" x="332"/>
        <item m="1" x="334"/>
        <item m="1" x="336"/>
        <item m="1" x="158"/>
        <item m="1" x="381"/>
        <item m="1" x="196"/>
        <item m="1" x="149"/>
        <item m="1" x="242"/>
        <item m="1" x="317"/>
        <item m="1" x="225"/>
        <item m="1" x="341"/>
        <item m="1" x="345"/>
        <item m="1" x="237"/>
        <item m="1" x="318"/>
        <item m="1" x="323"/>
        <item m="1" x="207"/>
        <item m="1" x="211"/>
        <item m="1" x="186"/>
        <item m="1" x="210"/>
        <item m="1" x="258"/>
        <item m="1" x="174"/>
        <item m="1" x="176"/>
        <item m="1" x="179"/>
        <item m="1" x="184"/>
        <item m="1" x="301"/>
        <item m="1" x="226"/>
        <item m="1" x="38"/>
        <item m="1" x="131"/>
        <item m="1" x="307"/>
        <item m="1" x="279"/>
        <item m="1" x="271"/>
        <item m="1" x="128"/>
        <item m="1" x="287"/>
        <item m="1" x="290"/>
        <item m="1" x="308"/>
        <item m="1" x="294"/>
        <item m="1" x="309"/>
        <item m="1" x="295"/>
        <item m="1" x="118"/>
        <item m="1" x="361"/>
        <item m="1" x="45"/>
        <item m="1" x="98"/>
        <item m="1" x="136"/>
        <item m="1" x="316"/>
        <item m="1" x="333"/>
        <item m="1" x="385"/>
        <item m="1" x="77"/>
        <item m="1" x="320"/>
        <item m="1" x="319"/>
        <item m="1" x="35"/>
        <item m="1" x="71"/>
        <item m="1" x="75"/>
        <item m="1" x="116"/>
        <item m="1" x="326"/>
        <item m="1" x="183"/>
        <item m="1" x="182"/>
        <item m="1" x="234"/>
        <item m="1" x="185"/>
        <item m="1" x="238"/>
        <item m="1" x="190"/>
        <item m="1" x="189"/>
        <item m="1" x="193"/>
        <item m="1" x="246"/>
        <item m="1" x="133"/>
        <item m="1" x="90"/>
        <item m="1" x="36"/>
        <item m="1" x="89"/>
        <item m="1" x="247"/>
        <item m="1" x="249"/>
        <item m="1" x="327"/>
        <item m="1" x="335"/>
        <item m="1" x="340"/>
        <item m="1" x="239"/>
        <item m="1" x="251"/>
        <item m="1" x="55"/>
        <item m="1" x="62"/>
        <item m="1" x="117"/>
        <item m="1" x="72"/>
        <item m="1" x="82"/>
        <item m="1" x="81"/>
        <item m="1" x="122"/>
        <item m="1" x="42"/>
        <item m="1" x="29"/>
        <item m="1" x="57"/>
        <item m="1" x="43"/>
        <item m="1" x="31"/>
        <item m="1" x="63"/>
        <item m="1" x="85"/>
        <item m="1" x="80"/>
        <item m="1" x="74"/>
        <item m="1" x="51"/>
        <item m="1" x="127"/>
        <item m="1" x="283"/>
        <item m="1" x="94"/>
        <item m="1" x="110"/>
        <item m="1" x="386"/>
        <item m="1" x="254"/>
        <item m="1" x="296"/>
        <item m="1" x="215"/>
        <item m="1" x="201"/>
        <item m="1" x="252"/>
        <item m="1" x="245"/>
        <item m="1" x="228"/>
        <item m="1" x="274"/>
        <item m="1" x="33"/>
        <item m="1" x="388"/>
        <item m="1" x="383"/>
        <item m="1" x="73"/>
        <item m="1" x="198"/>
        <item m="1" x="166"/>
        <item m="1" x="163"/>
        <item m="1" x="324"/>
        <item m="1" x="367"/>
        <item m="1" x="312"/>
        <item m="1" x="219"/>
        <item m="1" x="222"/>
        <item m="1" x="235"/>
        <item m="1" x="265"/>
        <item m="1" x="172"/>
        <item m="1" x="93"/>
        <item m="1" x="378"/>
        <item m="1" x="233"/>
        <item m="1" x="373"/>
        <item m="1" x="173"/>
        <item m="1" x="34"/>
        <item m="1" x="209"/>
        <item m="1" x="78"/>
        <item m="1" x="236"/>
        <item m="1" x="349"/>
        <item m="1" x="157"/>
        <item m="1" x="159"/>
        <item m="1" x="165"/>
        <item m="1" x="44"/>
        <item m="1" x="46"/>
        <item m="1" x="50"/>
        <item m="1" x="105"/>
        <item m="1" x="281"/>
        <item m="1" x="111"/>
        <item m="1" x="328"/>
        <item x="0"/>
        <item x="1"/>
        <item x="5"/>
        <item x="6"/>
        <item x="7"/>
        <item x="8"/>
        <item x="9"/>
        <item m="1" x="76"/>
        <item x="10"/>
        <item x="11"/>
        <item m="1" x="150"/>
        <item x="12"/>
        <item x="13"/>
        <item x="2"/>
        <item x="3"/>
        <item x="4"/>
        <item x="14"/>
        <item x="15"/>
        <item x="16"/>
        <item m="1" x="337"/>
        <item m="1" x="338"/>
        <item x="17"/>
        <item m="1" x="143"/>
        <item m="1" x="313"/>
        <item x="18"/>
        <item x="19"/>
        <item m="1" x="285"/>
        <item x="20"/>
        <item x="21"/>
        <item m="1" x="153"/>
        <item x="22"/>
        <item x="23"/>
        <item x="24"/>
        <item x="25"/>
        <item x="26"/>
        <item x="27"/>
        <item m="1" x="359"/>
        <item m="1" x="28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33">
    <i>
      <x v="4"/>
    </i>
    <i r="1">
      <x v="21"/>
    </i>
    <i r="2">
      <x v="352"/>
    </i>
    <i r="2">
      <x v="353"/>
    </i>
    <i r="2">
      <x v="365"/>
    </i>
    <i r="2">
      <x v="366"/>
    </i>
    <i r="2">
      <x v="367"/>
    </i>
    <i r="1">
      <x v="22"/>
    </i>
    <i r="2">
      <x v="354"/>
    </i>
    <i r="2">
      <x v="355"/>
    </i>
    <i r="2">
      <x v="356"/>
    </i>
    <i r="2">
      <x v="357"/>
    </i>
    <i r="2">
      <x v="358"/>
    </i>
    <i r="2">
      <x v="360"/>
    </i>
    <i r="2">
      <x v="361"/>
    </i>
    <i r="2">
      <x v="363"/>
    </i>
    <i r="2">
      <x v="364"/>
    </i>
    <i r="1">
      <x v="23"/>
    </i>
    <i r="2">
      <x v="368"/>
    </i>
    <i r="2">
      <x v="369"/>
    </i>
    <i r="2">
      <x v="370"/>
    </i>
    <i r="2">
      <x v="373"/>
    </i>
    <i r="2">
      <x v="376"/>
    </i>
    <i r="2">
      <x v="377"/>
    </i>
    <i r="2">
      <x v="379"/>
    </i>
    <i r="2">
      <x v="380"/>
    </i>
    <i r="2">
      <x v="382"/>
    </i>
    <i r="2">
      <x v="383"/>
    </i>
    <i r="2">
      <x v="384"/>
    </i>
    <i r="2">
      <x v="385"/>
    </i>
    <i r="2">
      <x v="386"/>
    </i>
    <i r="2">
      <x v="387"/>
    </i>
    <i t="grand">
      <x/>
    </i>
  </rowItems>
  <colItems count="1">
    <i/>
  </colItems>
  <dataFields count="1">
    <dataField name="Количество стендов" fld="4" baseField="0" baseItem="0"/>
  </dataFields>
  <formats count="4">
    <format dxfId="18">
      <pivotArea dataOnly="0" labelOnly="1" outline="0" axis="axisValues" fieldPosition="0"/>
    </format>
    <format dxfId="17">
      <pivotArea dataOnly="0" labelOnly="1" outline="0" axis="axisValues" fieldPosition="0"/>
    </format>
    <format dxfId="16">
      <pivotArea outline="0" collapsedLevelsAreSubtotals="1" fieldPosition="0"/>
    </format>
    <format dxfId="15">
      <pivotArea dataOnly="0" labelOnly="1" outline="0" axis="axisValues" fieldPosition="0"/>
    </format>
  </formats>
  <pivotTableStyleInfo name="PivotStyleMedium4" showRowHeaders="1" showColHeaders="1" showRowStripes="1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27">
    <queryTableFields count="10">
      <queryTableField id="1" name="Микрорайон" tableColumnId="1"/>
      <queryTableField id="2" name="Кол-во стендов" tableColumnId="2"/>
      <queryTableField id="19" name="Цена А5 за 1стенд" tableColumnId="5"/>
      <queryTableField id="20" name="Стоимость А5 за микр" tableColumnId="6"/>
      <queryTableField id="21" name="Цена А4 за 1стенд" tableColumnId="7"/>
      <queryTableField id="22" name="Стоимость А4 за микр" tableColumnId="8"/>
      <queryTableField id="23" name="Цена А3 за 1стенд" tableColumnId="9"/>
      <queryTableField id="24" name="Стоимость А3 за микр" tableColumnId="10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M11" tableType="queryTable" totalsRowCount="1" headerRowDxfId="14">
  <sortState ref="D8:M10">
    <sortCondition ref="D8:D10" customList="Подольск р-н Подольские просторы 1МКР"/>
  </sortState>
  <tableColumns count="10">
    <tableColumn id="1" uniqueName="1" name="Микрорайон" totalsRowLabel="Итог" queryTableFieldId="1"/>
    <tableColumn id="2" uniqueName="2" name="Кол-во стендов" totalsRowFunction="sum" queryTableFieldId="2" dataDxfId="13" totalsRowDxfId="12"/>
    <tableColumn id="5" uniqueName="5" name="Цена А5 за 1стенд" queryTableFieldId="19" dataDxfId="11" dataCellStyle="Финансовый"/>
    <tableColumn id="6" uniqueName="6" name="Стоимость А5 за Микр" totalsRowFunction="sum" queryTableFieldId="20" dataDxfId="10" totalsRowDxfId="9" dataCellStyle="Финансовый"/>
    <tableColumn id="7" uniqueName="7" name="Цена А4 за 1стенд" queryTableFieldId="21" dataDxfId="8" dataCellStyle="Финансовый"/>
    <tableColumn id="8" uniqueName="8" name="Стоимость А4 за Микр" totalsRowFunction="sum" queryTableFieldId="22" dataDxfId="7" totalsRowDxfId="6" dataCellStyle="Финансовый"/>
    <tableColumn id="9" uniqueName="9" name="Цена А3 за 1стенд" queryTableFieldId="23" dataDxfId="5" dataCellStyle="Финансовый"/>
    <tableColumn id="10" uniqueName="10" name="Стоимость А3 за Микр" totalsRowFunction="sum" queryTableFieldId="24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87"/>
  <sheetViews>
    <sheetView showGridLines="0" tabSelected="1" zoomScale="80" zoomScaleNormal="80" workbookViewId="0">
      <selection activeCell="N26" sqref="N26"/>
    </sheetView>
  </sheetViews>
  <sheetFormatPr defaultRowHeight="16.5" x14ac:dyDescent="0.3"/>
  <cols>
    <col min="1" max="1" width="45.125" customWidth="1"/>
    <col min="2" max="2" width="11.5" style="15" customWidth="1"/>
    <col min="3" max="3" width="6.25" customWidth="1"/>
    <col min="4" max="4" width="41.375" customWidth="1"/>
    <col min="5" max="5" width="9.125" customWidth="1"/>
    <col min="6" max="6" width="12.25" customWidth="1"/>
    <col min="7" max="7" width="15.125" style="5" customWidth="1"/>
    <col min="8" max="8" width="13.375" style="5" customWidth="1"/>
    <col min="9" max="9" width="16.25" style="5" customWidth="1"/>
    <col min="10" max="10" width="13" style="5" customWidth="1"/>
    <col min="11" max="11" width="15.375" style="5" customWidth="1"/>
    <col min="12" max="12" width="15.5" style="5" customWidth="1"/>
    <col min="13" max="13" width="23.375" style="5" customWidth="1"/>
    <col min="14" max="14" width="15.375" style="5" customWidth="1"/>
    <col min="15" max="15" width="33.875" style="5" bestFit="1" customWidth="1"/>
    <col min="16" max="16" width="24.5" style="5" bestFit="1" customWidth="1"/>
    <col min="17" max="17" width="11.625" style="5" customWidth="1"/>
    <col min="18" max="18" width="12.125" style="5" customWidth="1"/>
    <col min="19" max="19" width="11.75" style="5" customWidth="1"/>
    <col min="20" max="20" width="12.125" style="5" customWidth="1"/>
    <col min="21" max="21" width="12.5" style="5" customWidth="1"/>
    <col min="22" max="22" width="15.25" style="5" customWidth="1"/>
    <col min="23" max="23" width="24.5" style="5" bestFit="1" customWidth="1"/>
    <col min="24" max="24" width="22.5" style="5" customWidth="1"/>
    <col min="25" max="25" width="14.875" style="5" customWidth="1"/>
    <col min="26" max="26" width="14.5" customWidth="1"/>
    <col min="27" max="27" width="22.75" bestFit="1" customWidth="1"/>
    <col min="28" max="28" width="18.625" customWidth="1"/>
  </cols>
  <sheetData>
    <row r="1" spans="1:25" ht="30.75" customHeight="1" x14ac:dyDescent="0.3">
      <c r="D1" s="11"/>
    </row>
    <row r="2" spans="1:25" ht="23.25" thickBot="1" x14ac:dyDescent="0.45">
      <c r="D2" s="8" t="s">
        <v>2</v>
      </c>
      <c r="E2" s="6"/>
      <c r="F2" s="6"/>
      <c r="G2"/>
      <c r="H2"/>
      <c r="I2"/>
      <c r="J2"/>
      <c r="K2"/>
      <c r="L2"/>
      <c r="M2"/>
      <c r="N2"/>
      <c r="O2"/>
    </row>
    <row r="3" spans="1:25" x14ac:dyDescent="0.3">
      <c r="D3" s="1"/>
      <c r="E3" s="2"/>
      <c r="F3" s="2"/>
      <c r="G3" s="7"/>
      <c r="H3" s="7"/>
      <c r="I3" s="7"/>
      <c r="J3" s="7"/>
      <c r="K3" s="7"/>
      <c r="L3" s="7"/>
      <c r="M3" s="7"/>
      <c r="N3" s="7"/>
      <c r="O3" s="7"/>
      <c r="T3"/>
      <c r="U3"/>
      <c r="V3"/>
      <c r="W3"/>
      <c r="X3"/>
      <c r="Y3"/>
    </row>
    <row r="4" spans="1:25" ht="50.25" x14ac:dyDescent="0.85">
      <c r="D4" s="9" t="str">
        <f>A8</f>
        <v>ПОДОЛЬСК НОВОСТРОЙКИ</v>
      </c>
      <c r="E4" s="2"/>
      <c r="F4" s="2"/>
      <c r="G4" s="7"/>
      <c r="H4" s="7"/>
      <c r="I4" s="7"/>
      <c r="J4" s="7"/>
      <c r="K4" s="7"/>
      <c r="L4" s="7"/>
      <c r="M4" s="7"/>
      <c r="N4" s="7"/>
      <c r="O4" s="7"/>
    </row>
    <row r="7" spans="1:25" s="4" customFormat="1" ht="33" x14ac:dyDescent="0.3">
      <c r="A7"/>
      <c r="B7" s="4" t="s">
        <v>1</v>
      </c>
      <c r="D7" s="4" t="s">
        <v>32</v>
      </c>
      <c r="E7" s="4" t="s">
        <v>33</v>
      </c>
      <c r="F7" s="4" t="s">
        <v>34</v>
      </c>
      <c r="G7" s="4" t="s">
        <v>35</v>
      </c>
      <c r="H7" s="4" t="s">
        <v>36</v>
      </c>
      <c r="I7" s="4" t="s">
        <v>37</v>
      </c>
      <c r="J7" s="4" t="s">
        <v>38</v>
      </c>
      <c r="K7" s="4" t="s">
        <v>39</v>
      </c>
      <c r="L7" s="4" t="s">
        <v>40</v>
      </c>
      <c r="M7" s="4" t="s">
        <v>41</v>
      </c>
    </row>
    <row r="8" spans="1:25" x14ac:dyDescent="0.3">
      <c r="A8" s="1" t="s">
        <v>4</v>
      </c>
      <c r="B8" s="16">
        <v>195</v>
      </c>
      <c r="D8" t="s">
        <v>43</v>
      </c>
      <c r="E8" s="15">
        <v>53</v>
      </c>
      <c r="F8" s="14">
        <v>250</v>
      </c>
      <c r="G8" s="14">
        <v>13250</v>
      </c>
      <c r="H8" s="14">
        <v>390</v>
      </c>
      <c r="I8" s="14">
        <v>20670</v>
      </c>
      <c r="J8" s="14">
        <v>660</v>
      </c>
      <c r="K8" s="14">
        <v>34980</v>
      </c>
      <c r="L8" s="12" t="s">
        <v>44</v>
      </c>
      <c r="M8" s="14" t="s">
        <v>42</v>
      </c>
      <c r="N8"/>
      <c r="O8"/>
      <c r="P8"/>
      <c r="Q8"/>
      <c r="R8"/>
      <c r="S8"/>
      <c r="T8"/>
      <c r="U8"/>
      <c r="V8"/>
      <c r="W8"/>
      <c r="X8"/>
      <c r="Y8"/>
    </row>
    <row r="9" spans="1:25" x14ac:dyDescent="0.3">
      <c r="A9" s="2" t="s">
        <v>43</v>
      </c>
      <c r="B9" s="16">
        <v>53</v>
      </c>
      <c r="D9" t="s">
        <v>45</v>
      </c>
      <c r="E9" s="15">
        <v>60</v>
      </c>
      <c r="F9" s="14">
        <v>250</v>
      </c>
      <c r="G9" s="14">
        <v>15000</v>
      </c>
      <c r="H9" s="14">
        <v>390</v>
      </c>
      <c r="I9" s="14">
        <v>23400</v>
      </c>
      <c r="J9" s="14">
        <v>660</v>
      </c>
      <c r="K9" s="14">
        <v>39600</v>
      </c>
      <c r="L9" s="12" t="s">
        <v>44</v>
      </c>
      <c r="M9" s="14" t="s">
        <v>42</v>
      </c>
      <c r="N9"/>
      <c r="O9"/>
      <c r="P9"/>
      <c r="Q9"/>
      <c r="R9"/>
      <c r="S9"/>
      <c r="T9"/>
      <c r="U9"/>
      <c r="V9"/>
      <c r="W9"/>
      <c r="X9"/>
      <c r="Y9"/>
    </row>
    <row r="10" spans="1:25" ht="16.5" customHeight="1" x14ac:dyDescent="0.3">
      <c r="A10" s="3" t="s">
        <v>5</v>
      </c>
      <c r="B10" s="16">
        <v>10</v>
      </c>
      <c r="D10" t="s">
        <v>46</v>
      </c>
      <c r="E10" s="15">
        <v>82</v>
      </c>
      <c r="F10" s="14">
        <v>250</v>
      </c>
      <c r="G10" s="14">
        <v>20500</v>
      </c>
      <c r="H10" s="14">
        <v>390</v>
      </c>
      <c r="I10" s="14">
        <v>31980</v>
      </c>
      <c r="J10" s="14">
        <v>660</v>
      </c>
      <c r="K10" s="14">
        <v>54120</v>
      </c>
      <c r="L10" s="12" t="s">
        <v>44</v>
      </c>
      <c r="M10" s="14" t="s">
        <v>42</v>
      </c>
      <c r="N10"/>
      <c r="O10"/>
      <c r="P10"/>
      <c r="Q10"/>
      <c r="R10"/>
      <c r="S10"/>
      <c r="T10"/>
      <c r="U10"/>
      <c r="V10"/>
      <c r="W10"/>
      <c r="X10"/>
      <c r="Y10"/>
    </row>
    <row r="11" spans="1:25" ht="16.5" customHeight="1" x14ac:dyDescent="0.3">
      <c r="A11" s="3" t="s">
        <v>6</v>
      </c>
      <c r="B11" s="16">
        <v>18</v>
      </c>
      <c r="D11" t="s">
        <v>3</v>
      </c>
      <c r="E11" s="15">
        <f>SUBTOTAL(109,Таблица_РЛ_ТехБаза.accdb_1[Кол-во стендов])</f>
        <v>195</v>
      </c>
      <c r="G11" s="10">
        <f>SUBTOTAL(109,Таблица_РЛ_ТехБаза.accdb_1[Стоимость А5 за Микр])</f>
        <v>48750</v>
      </c>
      <c r="H11"/>
      <c r="I11" s="10">
        <f>SUBTOTAL(109,Таблица_РЛ_ТехБаза.accdb_1[Стоимость А4 за Микр])</f>
        <v>76050</v>
      </c>
      <c r="J11"/>
      <c r="K11" s="10">
        <f>SUBTOTAL(109,Таблица_РЛ_ТехБаза.accdb_1[Стоимость А3 за Микр])</f>
        <v>128700</v>
      </c>
      <c r="L11" s="13"/>
      <c r="M11"/>
      <c r="N11"/>
      <c r="O11"/>
      <c r="P11"/>
      <c r="Q11"/>
      <c r="R11"/>
      <c r="S11"/>
      <c r="T11"/>
      <c r="U11"/>
      <c r="V11"/>
      <c r="W11"/>
      <c r="X11"/>
      <c r="Y11"/>
    </row>
    <row r="12" spans="1:25" ht="16.5" customHeight="1" x14ac:dyDescent="0.3">
      <c r="A12" s="3" t="s">
        <v>16</v>
      </c>
      <c r="B12" s="16">
        <v>11</v>
      </c>
      <c r="G12"/>
      <c r="H12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</row>
    <row r="13" spans="1:25" ht="16.5" customHeight="1" x14ac:dyDescent="0.3">
      <c r="A13" s="3" t="s">
        <v>17</v>
      </c>
      <c r="B13" s="16">
        <v>10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</row>
    <row r="14" spans="1:25" ht="16.5" customHeight="1" x14ac:dyDescent="0.3">
      <c r="A14" s="3" t="s">
        <v>18</v>
      </c>
      <c r="B14" s="16">
        <v>4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</row>
    <row r="15" spans="1:25" ht="16.5" customHeight="1" x14ac:dyDescent="0.3">
      <c r="A15" s="2" t="s">
        <v>45</v>
      </c>
      <c r="B15" s="16">
        <v>60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</row>
    <row r="16" spans="1:25" ht="16.5" customHeight="1" x14ac:dyDescent="0.3">
      <c r="A16" s="3" t="s">
        <v>7</v>
      </c>
      <c r="B16" s="16">
        <v>4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</row>
    <row r="17" spans="1:25" ht="16.5" customHeight="1" x14ac:dyDescent="0.3">
      <c r="A17" s="3" t="s">
        <v>8</v>
      </c>
      <c r="B17" s="16">
        <v>6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</row>
    <row r="18" spans="1:25" ht="16.5" customHeight="1" x14ac:dyDescent="0.3">
      <c r="A18" s="3" t="s">
        <v>9</v>
      </c>
      <c r="B18" s="16">
        <v>4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</row>
    <row r="19" spans="1:25" ht="16.5" customHeight="1" x14ac:dyDescent="0.3">
      <c r="A19" s="3" t="s">
        <v>10</v>
      </c>
      <c r="B19" s="16">
        <v>6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</row>
    <row r="20" spans="1:25" ht="16.5" customHeight="1" x14ac:dyDescent="0.3">
      <c r="A20" s="3" t="s">
        <v>11</v>
      </c>
      <c r="B20" s="16">
        <v>6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</row>
    <row r="21" spans="1:25" ht="16.5" customHeight="1" x14ac:dyDescent="0.3">
      <c r="A21" s="3" t="s">
        <v>12</v>
      </c>
      <c r="B21" s="16">
        <v>8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</row>
    <row r="22" spans="1:25" ht="16.5" customHeight="1" x14ac:dyDescent="0.3">
      <c r="A22" s="3" t="s">
        <v>13</v>
      </c>
      <c r="B22" s="16">
        <v>6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</row>
    <row r="23" spans="1:25" ht="16.5" customHeight="1" x14ac:dyDescent="0.3">
      <c r="A23" s="3" t="s">
        <v>14</v>
      </c>
      <c r="B23" s="16">
        <v>10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</row>
    <row r="24" spans="1:25" ht="16.5" customHeight="1" x14ac:dyDescent="0.3">
      <c r="A24" s="3" t="s">
        <v>15</v>
      </c>
      <c r="B24" s="16">
        <v>10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</row>
    <row r="25" spans="1:25" ht="16.5" customHeight="1" x14ac:dyDescent="0.3">
      <c r="A25" s="2" t="s">
        <v>46</v>
      </c>
      <c r="B25" s="16">
        <v>82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</row>
    <row r="26" spans="1:25" ht="16.5" customHeight="1" x14ac:dyDescent="0.3">
      <c r="A26" s="3" t="s">
        <v>19</v>
      </c>
      <c r="B26" s="16">
        <v>8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</row>
    <row r="27" spans="1:25" ht="16.5" customHeight="1" x14ac:dyDescent="0.3">
      <c r="A27" s="3" t="s">
        <v>47</v>
      </c>
      <c r="B27" s="16">
        <v>4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</row>
    <row r="28" spans="1:25" ht="16.5" customHeight="1" x14ac:dyDescent="0.3">
      <c r="A28" s="3" t="s">
        <v>20</v>
      </c>
      <c r="B28" s="16">
        <v>6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</row>
    <row r="29" spans="1:25" ht="16.5" customHeight="1" x14ac:dyDescent="0.3">
      <c r="A29" s="3" t="s">
        <v>21</v>
      </c>
      <c r="B29" s="16">
        <v>6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</row>
    <row r="30" spans="1:25" ht="16.5" customHeight="1" x14ac:dyDescent="0.3">
      <c r="A30" s="3" t="s">
        <v>22</v>
      </c>
      <c r="B30" s="16">
        <v>3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</row>
    <row r="31" spans="1:25" ht="16.5" customHeight="1" x14ac:dyDescent="0.3">
      <c r="A31" s="3" t="s">
        <v>23</v>
      </c>
      <c r="B31" s="16">
        <v>3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</row>
    <row r="32" spans="1:25" ht="16.5" customHeight="1" x14ac:dyDescent="0.3">
      <c r="A32" s="3" t="s">
        <v>24</v>
      </c>
      <c r="B32" s="16">
        <v>3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</row>
    <row r="33" spans="1:25" ht="16.5" customHeight="1" x14ac:dyDescent="0.3">
      <c r="A33" s="3" t="s">
        <v>25</v>
      </c>
      <c r="B33" s="16">
        <v>12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</row>
    <row r="34" spans="1:25" ht="16.5" customHeight="1" x14ac:dyDescent="0.3">
      <c r="A34" s="3" t="s">
        <v>26</v>
      </c>
      <c r="B34" s="16">
        <v>6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</row>
    <row r="35" spans="1:25" ht="16.5" customHeight="1" x14ac:dyDescent="0.3">
      <c r="A35" s="3" t="s">
        <v>27</v>
      </c>
      <c r="B35" s="16">
        <v>3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</row>
    <row r="36" spans="1:25" ht="16.5" customHeight="1" x14ac:dyDescent="0.3">
      <c r="A36" s="3" t="s">
        <v>28</v>
      </c>
      <c r="B36" s="16">
        <v>3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</row>
    <row r="37" spans="1:25" ht="16.5" customHeight="1" x14ac:dyDescent="0.3">
      <c r="A37" s="3" t="s">
        <v>29</v>
      </c>
      <c r="B37" s="16">
        <v>10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</row>
    <row r="38" spans="1:25" ht="16.5" customHeight="1" x14ac:dyDescent="0.3">
      <c r="A38" s="3" t="s">
        <v>30</v>
      </c>
      <c r="B38" s="16">
        <v>3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</row>
    <row r="39" spans="1:25" ht="16.5" customHeight="1" x14ac:dyDescent="0.3">
      <c r="A39" s="3" t="s">
        <v>31</v>
      </c>
      <c r="B39" s="16">
        <v>12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</row>
    <row r="40" spans="1:25" ht="16.5" customHeight="1" x14ac:dyDescent="0.3">
      <c r="A40" s="1" t="s">
        <v>0</v>
      </c>
      <c r="B40" s="16">
        <v>195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</row>
    <row r="41" spans="1:25" ht="16.5" customHeight="1" x14ac:dyDescent="0.3">
      <c r="B41"/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</row>
    <row r="42" spans="1:25" ht="16.5" customHeight="1" x14ac:dyDescent="0.3">
      <c r="B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</row>
    <row r="43" spans="1:25" ht="16.5" customHeight="1" x14ac:dyDescent="0.3">
      <c r="B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</row>
    <row r="44" spans="1:25" ht="16.5" customHeight="1" x14ac:dyDescent="0.3"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</row>
    <row r="45" spans="1:25" ht="16.5" customHeight="1" x14ac:dyDescent="0.3"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</row>
    <row r="46" spans="1:25" ht="16.5" customHeight="1" x14ac:dyDescent="0.3"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</row>
    <row r="47" spans="1:25" ht="16.5" customHeight="1" x14ac:dyDescent="0.3"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</row>
    <row r="48" spans="1:25" ht="16.5" customHeight="1" x14ac:dyDescent="0.3"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</row>
    <row r="49" spans="7:25" ht="16.5" customHeight="1" x14ac:dyDescent="0.3"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</row>
    <row r="50" spans="7:25" ht="16.5" customHeight="1" x14ac:dyDescent="0.3"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</row>
    <row r="51" spans="7:25" ht="16.5" customHeight="1" x14ac:dyDescent="0.3"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</row>
    <row r="52" spans="7:25" ht="16.5" customHeight="1" x14ac:dyDescent="0.3"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</row>
    <row r="53" spans="7:25" ht="16.5" customHeight="1" x14ac:dyDescent="0.3"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</row>
    <row r="54" spans="7:25" ht="16.5" customHeight="1" x14ac:dyDescent="0.3"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</row>
    <row r="55" spans="7:25" ht="16.5" customHeight="1" x14ac:dyDescent="0.3"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</row>
    <row r="56" spans="7:25" ht="16.5" customHeight="1" x14ac:dyDescent="0.3"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</row>
    <row r="57" spans="7:25" ht="16.5" customHeight="1" x14ac:dyDescent="0.3"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</row>
    <row r="58" spans="7:25" ht="16.5" customHeight="1" x14ac:dyDescent="0.3"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</row>
    <row r="59" spans="7:25" ht="16.5" customHeight="1" x14ac:dyDescent="0.3"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</row>
    <row r="60" spans="7:25" ht="16.5" customHeight="1" x14ac:dyDescent="0.3"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</row>
    <row r="61" spans="7:25" ht="16.5" customHeight="1" x14ac:dyDescent="0.3"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</row>
    <row r="62" spans="7:25" ht="16.5" customHeight="1" x14ac:dyDescent="0.3"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</row>
    <row r="63" spans="7:25" ht="16.5" customHeight="1" x14ac:dyDescent="0.3"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</row>
    <row r="64" spans="7:25" ht="16.5" customHeight="1" x14ac:dyDescent="0.3"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</row>
    <row r="65" spans="7:25" ht="16.5" customHeight="1" x14ac:dyDescent="0.3"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</row>
    <row r="66" spans="7:25" ht="16.5" customHeight="1" x14ac:dyDescent="0.3"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</row>
    <row r="67" spans="7:25" ht="16.5" customHeight="1" x14ac:dyDescent="0.3"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</row>
    <row r="68" spans="7:25" ht="16.5" customHeight="1" x14ac:dyDescent="0.3"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</row>
    <row r="69" spans="7:25" ht="16.5" customHeight="1" x14ac:dyDescent="0.3"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</row>
    <row r="70" spans="7:25" ht="16.5" customHeight="1" x14ac:dyDescent="0.3"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</row>
    <row r="71" spans="7:25" ht="16.5" customHeight="1" x14ac:dyDescent="0.3"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</row>
    <row r="72" spans="7:25" ht="16.5" customHeight="1" x14ac:dyDescent="0.3"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</row>
    <row r="73" spans="7:25" ht="16.5" customHeight="1" x14ac:dyDescent="0.3"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</row>
    <row r="74" spans="7:25" ht="16.5" customHeight="1" x14ac:dyDescent="0.3"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</row>
    <row r="75" spans="7:25" ht="16.5" customHeight="1" x14ac:dyDescent="0.3"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</row>
    <row r="76" spans="7:25" ht="16.5" customHeight="1" x14ac:dyDescent="0.3"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</row>
    <row r="77" spans="7:25" ht="16.5" customHeight="1" x14ac:dyDescent="0.3"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</row>
    <row r="78" spans="7:25" ht="16.5" customHeight="1" x14ac:dyDescent="0.3"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</row>
    <row r="79" spans="7:25" ht="16.5" customHeight="1" x14ac:dyDescent="0.3"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</row>
    <row r="80" spans="7:25" ht="16.5" customHeight="1" x14ac:dyDescent="0.3"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</row>
    <row r="81" spans="7:25" ht="16.5" customHeight="1" x14ac:dyDescent="0.3"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</row>
    <row r="82" spans="7:25" ht="16.5" customHeight="1" x14ac:dyDescent="0.3"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</row>
    <row r="83" spans="7:25" ht="16.5" customHeight="1" x14ac:dyDescent="0.3"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</row>
    <row r="84" spans="7:25" ht="16.5" customHeight="1" x14ac:dyDescent="0.3"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</row>
    <row r="85" spans="7:25" x14ac:dyDescent="0.3"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</row>
    <row r="86" spans="7:25" x14ac:dyDescent="0.3">
      <c r="G86"/>
      <c r="H86"/>
      <c r="I86"/>
      <c r="J86"/>
      <c r="K86"/>
      <c r="L86"/>
      <c r="M86"/>
    </row>
    <row r="87" spans="7:25" x14ac:dyDescent="0.3">
      <c r="G87"/>
      <c r="H87"/>
      <c r="I87"/>
      <c r="J87"/>
      <c r="K87"/>
      <c r="L87"/>
      <c r="M87"/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User</cp:lastModifiedBy>
  <dcterms:created xsi:type="dcterms:W3CDTF">2017-08-05T04:21:37Z</dcterms:created>
  <dcterms:modified xsi:type="dcterms:W3CDTF">2022-10-05T12:24:53Z</dcterms:modified>
</cp:coreProperties>
</file>