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ЭтаКнига"/>
  <bookViews>
    <workbookView xWindow="0" yWindow="0" windowWidth="19440" windowHeight="1164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/>
  <c r="H69"/>
  <c r="G69"/>
  <c r="O83" l="1"/>
  <c r="P83"/>
  <c r="N83" l="1"/>
  <c r="J62" l="1"/>
  <c r="K62"/>
  <c r="L62"/>
  <c r="M62"/>
  <c r="N62"/>
  <c r="O62"/>
  <c r="P62"/>
  <c r="I62"/>
  <c r="I57"/>
  <c r="J57"/>
  <c r="K57"/>
  <c r="L57"/>
  <c r="M57"/>
  <c r="N57"/>
  <c r="O57"/>
  <c r="P57"/>
  <c r="I83"/>
  <c r="I82" s="1"/>
  <c r="J83"/>
  <c r="J82" s="1"/>
  <c r="K83"/>
  <c r="K82" s="1"/>
  <c r="L83"/>
  <c r="L82" s="1"/>
  <c r="R59"/>
  <c r="R60"/>
  <c r="H59"/>
  <c r="H60"/>
  <c r="G59"/>
  <c r="G60"/>
  <c r="S59" l="1"/>
  <c r="S60"/>
  <c r="R27"/>
  <c r="R31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61"/>
  <c r="R63"/>
  <c r="R64"/>
  <c r="R65"/>
  <c r="R66"/>
  <c r="R67"/>
  <c r="R68"/>
  <c r="R69"/>
  <c r="R70"/>
  <c r="R74"/>
  <c r="R76"/>
  <c r="R79"/>
  <c r="R81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6"/>
  <c r="R107"/>
  <c r="R108"/>
  <c r="R109"/>
  <c r="R111"/>
  <c r="R112"/>
  <c r="R113"/>
  <c r="R115"/>
  <c r="M83" l="1"/>
  <c r="R83" l="1"/>
  <c r="H27"/>
  <c r="H31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8"/>
  <c r="H57" s="1"/>
  <c r="H61"/>
  <c r="H63"/>
  <c r="H64"/>
  <c r="H65"/>
  <c r="H66"/>
  <c r="H67"/>
  <c r="H68"/>
  <c r="H70"/>
  <c r="H74"/>
  <c r="H76"/>
  <c r="H79"/>
  <c r="H81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6"/>
  <c r="H107"/>
  <c r="H108"/>
  <c r="H109"/>
  <c r="H111"/>
  <c r="H112"/>
  <c r="H113"/>
  <c r="H115"/>
  <c r="G27"/>
  <c r="F27" s="1"/>
  <c r="G31"/>
  <c r="F31" s="1"/>
  <c r="G33"/>
  <c r="F33" s="1"/>
  <c r="G34"/>
  <c r="F34" s="1"/>
  <c r="G35"/>
  <c r="F35" s="1"/>
  <c r="G36"/>
  <c r="F36" s="1"/>
  <c r="G37"/>
  <c r="F37" s="1"/>
  <c r="G38"/>
  <c r="F38" s="1"/>
  <c r="G39"/>
  <c r="F39" s="1"/>
  <c r="G40"/>
  <c r="F40" s="1"/>
  <c r="G41"/>
  <c r="F41" s="1"/>
  <c r="G42"/>
  <c r="F42" s="1"/>
  <c r="G43"/>
  <c r="F43" s="1"/>
  <c r="G44"/>
  <c r="F44" s="1"/>
  <c r="G45"/>
  <c r="F45" s="1"/>
  <c r="G46"/>
  <c r="F46" s="1"/>
  <c r="G47"/>
  <c r="F47" s="1"/>
  <c r="G48"/>
  <c r="F48" s="1"/>
  <c r="G49"/>
  <c r="F49" s="1"/>
  <c r="G50"/>
  <c r="F50" s="1"/>
  <c r="G51"/>
  <c r="F51" s="1"/>
  <c r="G52"/>
  <c r="F52" s="1"/>
  <c r="G53"/>
  <c r="F53" s="1"/>
  <c r="G54"/>
  <c r="F54" s="1"/>
  <c r="G55"/>
  <c r="F55" s="1"/>
  <c r="F59"/>
  <c r="Q59" s="1"/>
  <c r="F60"/>
  <c r="Q60" s="1"/>
  <c r="G61"/>
  <c r="F61" s="1"/>
  <c r="F63"/>
  <c r="G64"/>
  <c r="F64" s="1"/>
  <c r="G65"/>
  <c r="F65" s="1"/>
  <c r="G66"/>
  <c r="F66" s="1"/>
  <c r="G67"/>
  <c r="F67" s="1"/>
  <c r="G68"/>
  <c r="F68" s="1"/>
  <c r="F69"/>
  <c r="G70"/>
  <c r="F70" s="1"/>
  <c r="G74"/>
  <c r="F74" s="1"/>
  <c r="G76"/>
  <c r="F76" s="1"/>
  <c r="G79"/>
  <c r="F79" s="1"/>
  <c r="G81"/>
  <c r="F81" s="1"/>
  <c r="G84"/>
  <c r="F84" s="1"/>
  <c r="G85"/>
  <c r="F85" s="1"/>
  <c r="Q85" s="1"/>
  <c r="G86"/>
  <c r="F86" s="1"/>
  <c r="G87"/>
  <c r="F87" s="1"/>
  <c r="G88"/>
  <c r="F88" s="1"/>
  <c r="G89"/>
  <c r="F89" s="1"/>
  <c r="Q89" s="1"/>
  <c r="G90"/>
  <c r="F90" s="1"/>
  <c r="G91"/>
  <c r="F91" s="1"/>
  <c r="G92"/>
  <c r="F92" s="1"/>
  <c r="G93"/>
  <c r="F93" s="1"/>
  <c r="Q93" s="1"/>
  <c r="G94"/>
  <c r="F94" s="1"/>
  <c r="G95"/>
  <c r="F95" s="1"/>
  <c r="G96"/>
  <c r="F96" s="1"/>
  <c r="G97"/>
  <c r="F97" s="1"/>
  <c r="Q97" s="1"/>
  <c r="G98"/>
  <c r="F98" s="1"/>
  <c r="G99"/>
  <c r="F99" s="1"/>
  <c r="G100"/>
  <c r="F100" s="1"/>
  <c r="G101"/>
  <c r="F101" s="1"/>
  <c r="Q101" s="1"/>
  <c r="G102"/>
  <c r="F102" s="1"/>
  <c r="G103"/>
  <c r="F103" s="1"/>
  <c r="G104"/>
  <c r="F104" s="1"/>
  <c r="G106"/>
  <c r="F106" s="1"/>
  <c r="Q106" s="1"/>
  <c r="G107"/>
  <c r="F107" s="1"/>
  <c r="G108"/>
  <c r="F108" s="1"/>
  <c r="G109"/>
  <c r="F109" s="1"/>
  <c r="G111"/>
  <c r="F111" s="1"/>
  <c r="Q111" s="1"/>
  <c r="G112"/>
  <c r="F112" s="1"/>
  <c r="G113"/>
  <c r="F113" s="1"/>
  <c r="G115"/>
  <c r="F115" s="1"/>
  <c r="Q115" l="1"/>
  <c r="Q109"/>
  <c r="Q104"/>
  <c r="Q100"/>
  <c r="Q96"/>
  <c r="Q92"/>
  <c r="Q88"/>
  <c r="Q112"/>
  <c r="Q107"/>
  <c r="Q102"/>
  <c r="Q98"/>
  <c r="Q94"/>
  <c r="Q90"/>
  <c r="Q86"/>
  <c r="Q79"/>
  <c r="Q113"/>
  <c r="Q108"/>
  <c r="Q103"/>
  <c r="Q99"/>
  <c r="Q95"/>
  <c r="Q91"/>
  <c r="Q87"/>
  <c r="Q81"/>
  <c r="Q84"/>
  <c r="D84"/>
  <c r="D83" s="1"/>
  <c r="D82" s="1"/>
  <c r="Q76"/>
  <c r="Q74"/>
  <c r="Q70"/>
  <c r="Q69"/>
  <c r="Q68"/>
  <c r="Q67"/>
  <c r="Q66"/>
  <c r="Q65"/>
  <c r="Q64"/>
  <c r="Q63"/>
  <c r="Q61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S84"/>
  <c r="Q31"/>
  <c r="Q27"/>
  <c r="S69"/>
  <c r="S68"/>
  <c r="S67"/>
  <c r="S66"/>
  <c r="S65"/>
  <c r="S64"/>
  <c r="S63"/>
  <c r="E62" l="1"/>
  <c r="E56" s="1"/>
  <c r="D66"/>
  <c r="D67"/>
  <c r="D68"/>
  <c r="D69"/>
  <c r="D65"/>
  <c r="L56"/>
  <c r="R62" l="1"/>
  <c r="H62"/>
  <c r="G62"/>
  <c r="F62" s="1"/>
  <c r="D62" s="1"/>
  <c r="J56"/>
  <c r="D64"/>
  <c r="D63"/>
  <c r="P56"/>
  <c r="N56"/>
  <c r="D60"/>
  <c r="Q62" l="1"/>
  <c r="S62"/>
  <c r="H56"/>
  <c r="D59"/>
  <c r="I71" l="1"/>
  <c r="J71"/>
  <c r="J22" l="1"/>
  <c r="I22"/>
  <c r="D71"/>
  <c r="D22" s="1"/>
  <c r="D114" l="1"/>
  <c r="E25"/>
  <c r="I25"/>
  <c r="J25"/>
  <c r="K25"/>
  <c r="L25"/>
  <c r="M25"/>
  <c r="N25"/>
  <c r="O25"/>
  <c r="P25"/>
  <c r="I30"/>
  <c r="J30"/>
  <c r="K30"/>
  <c r="L30"/>
  <c r="M30"/>
  <c r="N30"/>
  <c r="O30"/>
  <c r="P30"/>
  <c r="I32"/>
  <c r="J32"/>
  <c r="K32"/>
  <c r="L32"/>
  <c r="M32"/>
  <c r="N32"/>
  <c r="O32"/>
  <c r="P32"/>
  <c r="I73"/>
  <c r="J73"/>
  <c r="K73"/>
  <c r="L73"/>
  <c r="M73"/>
  <c r="N73"/>
  <c r="O73"/>
  <c r="P73"/>
  <c r="E75"/>
  <c r="I75"/>
  <c r="J75"/>
  <c r="K75"/>
  <c r="L75"/>
  <c r="M75"/>
  <c r="N75"/>
  <c r="O75"/>
  <c r="P75"/>
  <c r="I78"/>
  <c r="J78"/>
  <c r="K78"/>
  <c r="L78"/>
  <c r="M78"/>
  <c r="N78"/>
  <c r="O78"/>
  <c r="P78"/>
  <c r="I80"/>
  <c r="J80"/>
  <c r="K80"/>
  <c r="L80"/>
  <c r="M80"/>
  <c r="N80"/>
  <c r="O80"/>
  <c r="P80"/>
  <c r="N82"/>
  <c r="N71" s="1"/>
  <c r="N22" s="1"/>
  <c r="O82"/>
  <c r="O71" s="1"/>
  <c r="O22" s="1"/>
  <c r="P82"/>
  <c r="P71" s="1"/>
  <c r="P22" s="1"/>
  <c r="E105"/>
  <c r="E23" s="1"/>
  <c r="I105"/>
  <c r="J105"/>
  <c r="K105"/>
  <c r="K23" s="1"/>
  <c r="L105"/>
  <c r="L23" s="1"/>
  <c r="M105"/>
  <c r="M23" s="1"/>
  <c r="N105"/>
  <c r="N23" s="1"/>
  <c r="O105"/>
  <c r="O23" s="1"/>
  <c r="P105"/>
  <c r="P23" s="1"/>
  <c r="I110"/>
  <c r="J110"/>
  <c r="K110"/>
  <c r="K24" s="1"/>
  <c r="L110"/>
  <c r="L24" s="1"/>
  <c r="M110"/>
  <c r="M24" s="1"/>
  <c r="N110"/>
  <c r="N24" s="1"/>
  <c r="O110"/>
  <c r="O24" s="1"/>
  <c r="P110"/>
  <c r="P24" s="1"/>
  <c r="I114"/>
  <c r="J114"/>
  <c r="K114"/>
  <c r="K26" s="1"/>
  <c r="L114"/>
  <c r="L26" s="1"/>
  <c r="M114"/>
  <c r="M26" s="1"/>
  <c r="N114"/>
  <c r="N26" s="1"/>
  <c r="O114"/>
  <c r="O26" s="1"/>
  <c r="P114"/>
  <c r="P26" s="1"/>
  <c r="D105"/>
  <c r="D23" s="1"/>
  <c r="D25"/>
  <c r="R73" l="1"/>
  <c r="R30"/>
  <c r="R114"/>
  <c r="R110"/>
  <c r="R105"/>
  <c r="R80"/>
  <c r="R78"/>
  <c r="R32"/>
  <c r="R25"/>
  <c r="R75"/>
  <c r="G26"/>
  <c r="F26" s="1"/>
  <c r="H114"/>
  <c r="G114"/>
  <c r="F114" s="1"/>
  <c r="H110"/>
  <c r="I24"/>
  <c r="G110"/>
  <c r="F110" s="1"/>
  <c r="H105"/>
  <c r="I23"/>
  <c r="G105"/>
  <c r="F105" s="1"/>
  <c r="M82"/>
  <c r="G82" s="1"/>
  <c r="F82" s="1"/>
  <c r="G83"/>
  <c r="F83" s="1"/>
  <c r="H83"/>
  <c r="H82" s="1"/>
  <c r="K71"/>
  <c r="H80"/>
  <c r="G80"/>
  <c r="F80" s="1"/>
  <c r="Q80" s="1"/>
  <c r="H78"/>
  <c r="G78"/>
  <c r="F78" s="1"/>
  <c r="H75"/>
  <c r="G75"/>
  <c r="F75" s="1"/>
  <c r="H73"/>
  <c r="G73"/>
  <c r="F73" s="1"/>
  <c r="H32"/>
  <c r="G32"/>
  <c r="F32" s="1"/>
  <c r="H30"/>
  <c r="G30"/>
  <c r="F30" s="1"/>
  <c r="H25"/>
  <c r="G25"/>
  <c r="F25" s="1"/>
  <c r="J26"/>
  <c r="R26" s="1"/>
  <c r="J24"/>
  <c r="J23"/>
  <c r="O29"/>
  <c r="K29"/>
  <c r="K72"/>
  <c r="E78"/>
  <c r="N72"/>
  <c r="J72"/>
  <c r="E30"/>
  <c r="E80"/>
  <c r="E110"/>
  <c r="E24" s="1"/>
  <c r="E83"/>
  <c r="E82" s="1"/>
  <c r="E71" s="1"/>
  <c r="P72"/>
  <c r="L72"/>
  <c r="N29"/>
  <c r="N28" s="1"/>
  <c r="N21" s="1"/>
  <c r="N20" s="1"/>
  <c r="N19" s="1"/>
  <c r="J29"/>
  <c r="E114"/>
  <c r="E26" s="1"/>
  <c r="E73"/>
  <c r="E72" s="1"/>
  <c r="E32"/>
  <c r="P77"/>
  <c r="L77"/>
  <c r="O77"/>
  <c r="K77"/>
  <c r="N77"/>
  <c r="J77"/>
  <c r="M77"/>
  <c r="I77"/>
  <c r="O72"/>
  <c r="M72"/>
  <c r="I72"/>
  <c r="P29"/>
  <c r="P28" s="1"/>
  <c r="P21" s="1"/>
  <c r="P20" s="1"/>
  <c r="P19" s="1"/>
  <c r="L29"/>
  <c r="L28" s="1"/>
  <c r="L21" s="1"/>
  <c r="M29"/>
  <c r="I29"/>
  <c r="Q114" l="1"/>
  <c r="Q110"/>
  <c r="G77"/>
  <c r="F77" s="1"/>
  <c r="R77"/>
  <c r="G29"/>
  <c r="F29" s="1"/>
  <c r="R29"/>
  <c r="G72"/>
  <c r="F72" s="1"/>
  <c r="R72"/>
  <c r="G23"/>
  <c r="F23" s="1"/>
  <c r="R23"/>
  <c r="S83"/>
  <c r="G24"/>
  <c r="F24" s="1"/>
  <c r="R24"/>
  <c r="Q105"/>
  <c r="M71"/>
  <c r="M22" s="1"/>
  <c r="R82"/>
  <c r="S82" s="1"/>
  <c r="H77"/>
  <c r="H29"/>
  <c r="J28"/>
  <c r="H72"/>
  <c r="H23"/>
  <c r="Q23" s="1"/>
  <c r="H24"/>
  <c r="H26"/>
  <c r="Q26" s="1"/>
  <c r="Q25"/>
  <c r="Q30"/>
  <c r="Q32"/>
  <c r="Q73"/>
  <c r="Q75"/>
  <c r="Q78"/>
  <c r="K22"/>
  <c r="G71"/>
  <c r="F71" s="1"/>
  <c r="L71"/>
  <c r="Q82"/>
  <c r="Q83"/>
  <c r="E77"/>
  <c r="E22" s="1"/>
  <c r="E29"/>
  <c r="E28" s="1"/>
  <c r="E21" s="1"/>
  <c r="Q72" l="1"/>
  <c r="Q77"/>
  <c r="Q24"/>
  <c r="Q29"/>
  <c r="R71"/>
  <c r="G22"/>
  <c r="F22" s="1"/>
  <c r="L22"/>
  <c r="R22" s="1"/>
  <c r="H71"/>
  <c r="Q71" s="1"/>
  <c r="H28"/>
  <c r="J21"/>
  <c r="E19"/>
  <c r="J20" l="1"/>
  <c r="J19" s="1"/>
  <c r="H21"/>
  <c r="S22"/>
  <c r="H22"/>
  <c r="Q22" s="1"/>
  <c r="L20"/>
  <c r="L19" s="1"/>
  <c r="H20" l="1"/>
  <c r="H19"/>
  <c r="O56"/>
  <c r="O28" s="1"/>
  <c r="O21" s="1"/>
  <c r="O20" s="1"/>
  <c r="O19" s="1"/>
  <c r="M56"/>
  <c r="M28" s="1"/>
  <c r="M21" s="1"/>
  <c r="M20" s="1"/>
  <c r="M19" s="1"/>
  <c r="K56"/>
  <c r="K28" s="1"/>
  <c r="K21" s="1"/>
  <c r="K20" s="1"/>
  <c r="K19" s="1"/>
  <c r="R58" l="1"/>
  <c r="G58"/>
  <c r="F58" s="1"/>
  <c r="Q58" s="1"/>
  <c r="R57"/>
  <c r="I56"/>
  <c r="G56" s="1"/>
  <c r="F56" s="1"/>
  <c r="Q56" s="1"/>
  <c r="I28" l="1"/>
  <c r="R28" s="1"/>
  <c r="S58"/>
  <c r="R56"/>
  <c r="S56" s="1"/>
  <c r="G57"/>
  <c r="F57" s="1"/>
  <c r="D58"/>
  <c r="G28" l="1"/>
  <c r="F28" s="1"/>
  <c r="Q28" s="1"/>
  <c r="I21"/>
  <c r="Q57"/>
  <c r="D57"/>
  <c r="D56" s="1"/>
  <c r="D28" s="1"/>
  <c r="D21" s="1"/>
  <c r="D20" s="1"/>
  <c r="D19" s="1"/>
  <c r="S57"/>
  <c r="S28" l="1"/>
  <c r="G21"/>
  <c r="F21" s="1"/>
  <c r="Q21" s="1"/>
  <c r="I20"/>
  <c r="R21"/>
  <c r="S21" l="1"/>
  <c r="G20"/>
  <c r="F20" s="1"/>
  <c r="Q20" s="1"/>
  <c r="I19"/>
  <c r="R20"/>
  <c r="G19" l="1"/>
  <c r="F19" s="1"/>
  <c r="Q19" s="1"/>
  <c r="R19"/>
  <c r="S20"/>
  <c r="S19" l="1"/>
</calcChain>
</file>

<file path=xl/sharedStrings.xml><?xml version="1.0" encoding="utf-8"?>
<sst xmlns="http://schemas.openxmlformats.org/spreadsheetml/2006/main" count="294" uniqueCount="164">
  <si>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</si>
  <si>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</si>
  <si>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</si>
  <si>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</si>
  <si>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</si>
  <si>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</si>
  <si>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</si>
  <si>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</si>
  <si>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</si>
  <si>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</si>
  <si>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</si>
  <si>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</si>
  <si>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</si>
  <si>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</si>
  <si>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</si>
  <si>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</si>
  <si>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</si>
  <si>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</si>
  <si>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</si>
  <si>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</si>
  <si>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</si>
  <si>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</si>
  <si>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</si>
  <si>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</si>
  <si>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</si>
  <si>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</si>
  <si>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</si>
  <si>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</si>
  <si>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</si>
  <si>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</si>
  <si>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</si>
  <si>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</si>
  <si>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0.5</t>
  </si>
  <si>
    <t>0.6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</si>
  <si>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</si>
  <si>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</si>
  <si>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</si>
  <si>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</si>
  <si>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</si>
  <si>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</si>
  <si>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</si>
  <si>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</si>
  <si>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</si>
  <si>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</si>
  <si>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</si>
  <si>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</si>
  <si>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</si>
  <si>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</si>
  <si>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</si>
  <si>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</si>
  <si>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</si>
  <si>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</si>
  <si>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</si>
  <si>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</si>
  <si>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</si>
  <si>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</si>
  <si>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</si>
  <si>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</si>
  <si>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</si>
  <si>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</si>
  <si>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</si>
  <si>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</si>
  <si>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</si>
  <si>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</si>
  <si>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</si>
  <si>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</si>
  <si>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</si>
  <si>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</si>
  <si>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</si>
  <si>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</si>
  <si>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</si>
  <si>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</si>
  <si>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</si>
  <si>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</si>
  <si>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</si>
  <si>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</si>
  <si>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</si>
  <si>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</si>
  <si>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</si>
  <si>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</si>
  <si>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</si>
  <si>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</si>
  <si>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</si>
  <si>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</si>
  <si>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</si>
  <si>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</si>
  <si>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</si>
  <si>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</si>
  <si>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</si>
  <si>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</si>
  <si>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</si>
  <si>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</si>
  <si>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</si>
  <si>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</si>
  <si>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</si>
  <si>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</si>
  <si>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</si>
  <si>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</si>
  <si>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</si>
  <si>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</si>
  <si>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</si>
  <si>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</si>
  <si>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</si>
  <si>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</si>
  <si>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</si>
  <si>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</si>
  <si>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</si>
  <si>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</si>
  <si>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</si>
  <si>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</si>
  <si>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</si>
  <si>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</si>
  <si>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</si>
  <si>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</si>
  <si>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</si>
  <si>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</si>
  <si>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компания"</t>
  </si>
  <si>
    <t>ООО "Сетевая  компания"</t>
  </si>
  <si>
    <t>Прочее  новое  строительство объектов электросетевого хозяйства, всего</t>
  </si>
  <si>
    <t>Покупка земельных  участков для целей реализации инвестиционных проектов, всего</t>
  </si>
  <si>
    <t>Прочие  инвестиционны е проекты, всего</t>
  </si>
  <si>
    <t>Технологическое присоединение энергопринимающих устройств потребителей  максимальной мощностью до 15 кВт включительно, всего</t>
  </si>
  <si>
    <t>Технологическое  присоединение энергопринимающих  устройств потребителей  максимальной  мощностью  до 150 кВт включительно, всего</t>
  </si>
  <si>
    <t>Технологическое присоединение к электрическим сетям  иных  сетевых организаций, всего, в том числе: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</si>
  <si>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</si>
  <si>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</si>
  <si>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</si>
  <si>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</si>
  <si>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</si>
  <si>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</si>
  <si>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</si>
  <si>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1.2.3.1.1</t>
  </si>
  <si>
    <t>АИИСКУЭ</t>
  </si>
  <si>
    <t>Прочее  новое строительство объектов электросетевого хозяйства, всего, в том числе: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</si>
  <si>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</si>
  <si>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</si>
  <si>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</si>
  <si>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</si>
  <si>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Финансирование капитальных вложений 2022 года, млн. рублей (с НДС)</t>
  </si>
  <si>
    <t xml:space="preserve">Реконструкция участка  ВЛ -0,4 кВ (L-05км) от ТП-207 замена провода А-16 на СИП 4*70 по  ул. Лесная,           с. Акбердино </t>
  </si>
  <si>
    <t>Реконструкция участка  ВЛ-0,4 кВ (L-0,,45км) от ТП-144 замена провода А-16 на СИП 4*70 по  ул.Пархоменко, с.Иглино</t>
  </si>
  <si>
    <t>Реконструкция ТП-224, замена трансформатора (160 на 250 кВА) ул.Южная, с.Иглино</t>
  </si>
  <si>
    <t>Реконструкция участка ВЛ-0,4кВ(L-0,5км) от ТП-161 замена провода А-16 на СИП 4*50 по ул.Чкалова с.Тавтиманово</t>
  </si>
  <si>
    <t>Реконструкция участка ВЛ-0,4кВ(L-0,35км) от ТП-143 замена провода А-16 на СИП 4*50 по ул.Горная, с.Иглино</t>
  </si>
  <si>
    <t>Реконструкция ТП-223 замена трансформатора (250на 400кВА) с.Иглино, ул.Левитана</t>
  </si>
  <si>
    <t>Строительство ВЛИ-0,4кВ от ТП-220 ул.Дзержинского, Акмуллы, Уфимская</t>
  </si>
  <si>
    <t>Установка КТПН 400/10/0,4  с. Иглино, ул.8Марта</t>
  </si>
  <si>
    <t>Строительство ВЛИ-0,4кВ от ТП №226 с.Акбердино,ул.Космонавтов</t>
  </si>
  <si>
    <t>L_CK0032022</t>
  </si>
  <si>
    <t>L_CK0062022</t>
  </si>
  <si>
    <t>L_CK0722022</t>
  </si>
  <si>
    <t>L_CK0102022</t>
  </si>
  <si>
    <t>L_CK0142022</t>
  </si>
  <si>
    <t>L_CK0162022</t>
  </si>
  <si>
    <t>L_CK0732022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</si>
  <si>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</si>
  <si>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</si>
  <si>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</si>
  <si>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L_CK0762022</t>
  </si>
  <si>
    <t>L_CK0172022</t>
  </si>
  <si>
    <t>Фактический объем финансирования капитальных вложений на 01.01.2022 года, млн. рублей (с НДС)</t>
  </si>
  <si>
    <t>Остаток финансирования капитальных вложений на 01.01.2022 года в прогнозных ценах соответствующих лет, млн. рублей (с НДС)</t>
  </si>
  <si>
    <r>
      <t xml:space="preserve">за IIквартал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>года</t>
    </r>
  </si>
  <si>
    <t>Утвержденные плановые значения показателей приведены в соответствии с приказом  МПИП РБ от)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</si>
</sst>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49" fontId="13" fillId="0" borderId="2" xfId="2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/>
    <xf numFmtId="165" fontId="3" fillId="3" borderId="1" xfId="1" applyNumberFormat="1" applyFont="1" applyFill="1" applyBorder="1" applyAlignment="1">
      <alignment horizontal="center" vertical="center"/>
    </xf>
    <xf numFmtId="0" fontId="6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vertical="top"/>
    </xf>
    <xf numFmtId="0" fontId="3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/>
    </xf>
    <xf numFmtId="165" fontId="5" fillId="3" borderId="1" xfId="1" applyNumberFormat="1" applyFont="1" applyFill="1" applyBorder="1"/>
    <xf numFmtId="49" fontId="8" fillId="0" borderId="1" xfId="2" applyNumberFormat="1" applyFont="1" applyFill="1" applyBorder="1" applyAlignment="1">
      <alignment horizontal="left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49" fontId="15" fillId="3" borderId="1" xfId="2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49" fontId="16" fillId="3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115"/>
  <sheetViews>
    <sheetView tabSelected="1" topLeftCell="A80" zoomScale="70" zoomScaleNormal="70" workbookViewId="0">
      <selection activeCell="G15" sqref="G15:P15"/>
    </sheetView>
  </sheetViews>
  <sheetFormatPr defaultRowHeight="12.75"/>
  <cols>
    <col min="1" max="1" width="16.28515625" style="2" customWidth="1"/>
    <col min="2" max="2" width="36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85546875" style="3" customWidth="1"/>
    <col min="7" max="8" width="9.42578125" style="3" customWidth="1"/>
    <col min="9" max="13" width="9.42578125" style="32" customWidth="1"/>
    <col min="14" max="14" width="10" style="3" customWidth="1"/>
    <col min="15" max="15" width="9.42578125" style="32" customWidth="1"/>
    <col min="16" max="16" width="9.42578125" style="3" customWidth="1"/>
    <col min="17" max="17" width="16.7109375" style="3" customWidth="1"/>
    <col min="18" max="18" width="9.140625" style="3"/>
    <col min="19" max="19" width="11.28515625" style="3" customWidth="1"/>
    <col min="20" max="20" width="23.140625" style="3" customWidth="1"/>
    <col min="21" max="21" width="9.140625" style="3"/>
    <col min="22" max="23" width="21.7109375" style="3" customWidth="1"/>
    <col min="24" max="16384" width="9.140625" style="3"/>
  </cols>
  <sheetData>
    <row r="1" spans="1:20" ht="15" customHeight="1">
      <c r="R1" s="20"/>
      <c r="S1" s="20"/>
      <c r="T1" s="19" t="s">
        <v>113</v>
      </c>
    </row>
    <row r="2" spans="1:20" ht="15" customHeight="1">
      <c r="B2" s="18"/>
      <c r="C2" s="18"/>
      <c r="D2" s="18"/>
      <c r="E2" s="18"/>
      <c r="F2" s="18"/>
      <c r="G2" s="18"/>
      <c r="H2" s="18"/>
      <c r="I2" s="33"/>
      <c r="J2" s="33"/>
      <c r="K2" s="33"/>
      <c r="L2" s="33"/>
      <c r="M2" s="33"/>
      <c r="N2" s="18"/>
      <c r="O2" s="33"/>
      <c r="P2" s="18"/>
      <c r="Q2" s="18"/>
      <c r="R2" s="20"/>
      <c r="S2" s="20"/>
      <c r="T2" s="19" t="s">
        <v>107</v>
      </c>
    </row>
    <row r="3" spans="1:20" ht="15" customHeight="1">
      <c r="A3" s="18"/>
      <c r="B3" s="18"/>
      <c r="C3" s="18"/>
      <c r="D3" s="18"/>
      <c r="E3" s="18"/>
      <c r="F3" s="18"/>
      <c r="G3" s="18"/>
      <c r="H3" s="18"/>
      <c r="I3" s="33"/>
      <c r="J3" s="33"/>
      <c r="K3" s="33"/>
      <c r="L3" s="33"/>
      <c r="M3" s="33"/>
      <c r="N3" s="18"/>
      <c r="O3" s="33"/>
      <c r="P3" s="18"/>
      <c r="Q3" s="18"/>
      <c r="R3" s="20"/>
      <c r="S3" s="20"/>
      <c r="T3" s="19" t="s">
        <v>114</v>
      </c>
    </row>
    <row r="4" spans="1:20" ht="15" customHeight="1">
      <c r="A4" s="47" t="s">
        <v>108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ht="15" customHeight="1">
      <c r="A5" s="47" t="s">
        <v>162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ht="15" customHeight="1">
      <c r="A6" s="21"/>
      <c r="B6" s="21"/>
      <c r="C6" s="21"/>
      <c r="D6" s="21"/>
      <c r="E6" s="21"/>
      <c r="F6" s="21"/>
      <c r="G6" s="21"/>
      <c r="H6" s="21"/>
      <c r="I6" s="34"/>
      <c r="J6" s="34"/>
      <c r="K6" s="34"/>
      <c r="L6" s="34"/>
      <c r="M6" s="34"/>
      <c r="N6" s="21"/>
      <c r="O6" s="34"/>
      <c r="P6" s="21"/>
      <c r="Q6" s="21"/>
      <c r="R6" s="21"/>
      <c r="S6" s="21"/>
      <c r="T6" s="21"/>
    </row>
    <row r="7" spans="1:20" ht="15" customHeight="1">
      <c r="A7" s="48" t="s">
        <v>115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15" customHeight="1">
      <c r="A8" s="23" t="s">
        <v>111</v>
      </c>
      <c r="B8" s="23"/>
      <c r="C8" s="23"/>
      <c r="D8" s="23"/>
      <c r="E8" s="23"/>
      <c r="F8" s="23"/>
      <c r="G8" s="23"/>
      <c r="H8" s="23"/>
      <c r="I8" s="35" t="s">
        <v>112</v>
      </c>
      <c r="J8" s="35"/>
      <c r="K8" s="35"/>
      <c r="L8" s="35"/>
      <c r="M8" s="35"/>
      <c r="N8" s="23"/>
      <c r="O8" s="35"/>
      <c r="P8" s="23"/>
      <c r="Q8" s="23"/>
      <c r="R8" s="23"/>
      <c r="S8" s="23"/>
      <c r="T8" s="23"/>
    </row>
    <row r="9" spans="1:20" ht="15" customHeight="1">
      <c r="A9" s="17"/>
      <c r="B9" s="17"/>
      <c r="C9" s="17"/>
      <c r="D9" s="17"/>
      <c r="E9" s="17"/>
      <c r="F9" s="17"/>
      <c r="G9" s="17"/>
      <c r="H9" s="17"/>
      <c r="I9" s="36"/>
      <c r="J9" s="36"/>
      <c r="K9" s="36"/>
      <c r="L9" s="36"/>
      <c r="M9" s="36"/>
      <c r="N9" s="17"/>
      <c r="O9" s="36"/>
      <c r="P9" s="17"/>
      <c r="Q9" s="17"/>
      <c r="R9" s="17"/>
      <c r="S9" s="17"/>
      <c r="T9" s="17"/>
    </row>
    <row r="10" spans="1:20" ht="15" customHeight="1">
      <c r="A10" s="48" t="s">
        <v>137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5" customHeight="1">
      <c r="A11" s="22"/>
      <c r="B11" s="22"/>
      <c r="C11" s="22"/>
      <c r="D11" s="22"/>
      <c r="E11" s="22"/>
      <c r="F11" s="22"/>
      <c r="G11" s="22"/>
      <c r="H11" s="22"/>
      <c r="I11" s="37"/>
      <c r="J11" s="37"/>
      <c r="K11" s="37"/>
      <c r="L11" s="37"/>
      <c r="M11" s="37"/>
      <c r="N11" s="22"/>
      <c r="O11" s="37"/>
      <c r="P11" s="22"/>
      <c r="Q11" s="22"/>
      <c r="R11" s="22"/>
      <c r="S11" s="22"/>
      <c r="T11" s="22"/>
    </row>
    <row r="12" spans="1:20" ht="15" customHeight="1">
      <c r="A12" s="48" t="s">
        <v>163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</row>
    <row r="13" spans="1:20" ht="15" customHeight="1">
      <c r="A13" s="23" t="s">
        <v>109</v>
      </c>
      <c r="B13" s="23"/>
      <c r="C13" s="23"/>
      <c r="D13" s="23"/>
      <c r="E13" s="23"/>
      <c r="F13" s="23"/>
      <c r="G13" s="23"/>
      <c r="H13" s="23"/>
      <c r="I13" s="35"/>
      <c r="J13" s="35" t="s">
        <v>110</v>
      </c>
      <c r="K13" s="35"/>
      <c r="L13" s="35"/>
      <c r="M13" s="35"/>
      <c r="N13" s="23"/>
      <c r="O13" s="35"/>
      <c r="P13" s="23"/>
      <c r="Q13" s="23"/>
      <c r="R13" s="23"/>
      <c r="S13" s="23"/>
      <c r="T13" s="23"/>
    </row>
    <row r="14" spans="1:20" ht="15.75" customHeight="1"/>
    <row r="15" spans="1:20" ht="76.5" customHeight="1">
      <c r="A15" s="46" t="s">
        <v>0</v>
      </c>
      <c r="B15" s="46" t="s">
        <v>1</v>
      </c>
      <c r="C15" s="46" t="s">
        <v>2</v>
      </c>
      <c r="D15" s="46" t="s">
        <v>3</v>
      </c>
      <c r="E15" s="46" t="s">
        <v>160</v>
      </c>
      <c r="F15" s="46" t="s">
        <v>161</v>
      </c>
      <c r="G15" s="46" t="s">
        <v>138</v>
      </c>
      <c r="H15" s="46"/>
      <c r="I15" s="46"/>
      <c r="J15" s="46"/>
      <c r="K15" s="46"/>
      <c r="L15" s="46"/>
      <c r="M15" s="46"/>
      <c r="N15" s="46"/>
      <c r="O15" s="46"/>
      <c r="P15" s="46"/>
      <c r="Q15" s="46" t="s">
        <v>4</v>
      </c>
      <c r="R15" s="46" t="s">
        <v>5</v>
      </c>
      <c r="S15" s="46"/>
      <c r="T15" s="46" t="s">
        <v>6</v>
      </c>
    </row>
    <row r="16" spans="1:20" ht="53.25" customHeight="1">
      <c r="A16" s="46"/>
      <c r="B16" s="46"/>
      <c r="C16" s="46"/>
      <c r="D16" s="46"/>
      <c r="E16" s="46"/>
      <c r="F16" s="46"/>
      <c r="G16" s="46" t="s">
        <v>7</v>
      </c>
      <c r="H16" s="46"/>
      <c r="I16" s="46" t="s">
        <v>8</v>
      </c>
      <c r="J16" s="46"/>
      <c r="K16" s="46" t="s">
        <v>9</v>
      </c>
      <c r="L16" s="46"/>
      <c r="M16" s="46" t="s">
        <v>10</v>
      </c>
      <c r="N16" s="46"/>
      <c r="O16" s="46" t="s">
        <v>11</v>
      </c>
      <c r="P16" s="46"/>
      <c r="Q16" s="46"/>
      <c r="R16" s="46" t="s">
        <v>12</v>
      </c>
      <c r="S16" s="46" t="s">
        <v>13</v>
      </c>
      <c r="T16" s="46"/>
    </row>
    <row r="17" spans="1:20" ht="27.75" customHeight="1">
      <c r="A17" s="46"/>
      <c r="B17" s="46"/>
      <c r="C17" s="46"/>
      <c r="D17" s="46"/>
      <c r="E17" s="46"/>
      <c r="F17" s="46"/>
      <c r="G17" s="1" t="s">
        <v>14</v>
      </c>
      <c r="H17" s="1" t="s">
        <v>15</v>
      </c>
      <c r="I17" s="38" t="s">
        <v>14</v>
      </c>
      <c r="J17" s="38" t="s">
        <v>15</v>
      </c>
      <c r="K17" s="38" t="s">
        <v>14</v>
      </c>
      <c r="L17" s="38" t="s">
        <v>15</v>
      </c>
      <c r="M17" s="38" t="s">
        <v>14</v>
      </c>
      <c r="N17" s="1" t="s">
        <v>15</v>
      </c>
      <c r="O17" s="38" t="s">
        <v>14</v>
      </c>
      <c r="P17" s="1" t="s">
        <v>15</v>
      </c>
      <c r="Q17" s="46"/>
      <c r="R17" s="46"/>
      <c r="S17" s="46"/>
      <c r="T17" s="46"/>
    </row>
    <row r="18" spans="1:20">
      <c r="A18" s="1">
        <v>1</v>
      </c>
      <c r="B18" s="1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38">
        <v>9</v>
      </c>
      <c r="J18" s="38">
        <v>10</v>
      </c>
      <c r="K18" s="38">
        <v>11</v>
      </c>
      <c r="L18" s="38">
        <v>12</v>
      </c>
      <c r="M18" s="38">
        <v>13</v>
      </c>
      <c r="N18" s="24">
        <v>14</v>
      </c>
      <c r="O18" s="38">
        <v>15</v>
      </c>
      <c r="P18" s="24">
        <v>16</v>
      </c>
      <c r="Q18" s="24">
        <v>17</v>
      </c>
      <c r="R18" s="24">
        <v>18</v>
      </c>
      <c r="S18" s="24">
        <v>19</v>
      </c>
      <c r="T18" s="24">
        <v>20</v>
      </c>
    </row>
    <row r="19" spans="1:20" s="7" customFormat="1" ht="25.5">
      <c r="A19" s="5" t="s">
        <v>24</v>
      </c>
      <c r="B19" s="6" t="s">
        <v>16</v>
      </c>
      <c r="C19" s="5" t="s">
        <v>23</v>
      </c>
      <c r="D19" s="27">
        <f>D20</f>
        <v>10.556051</v>
      </c>
      <c r="E19" s="27">
        <f>SUM(E21:E26)</f>
        <v>0</v>
      </c>
      <c r="F19" s="29">
        <f t="shared" ref="F19:F56" si="0">G19</f>
        <v>10.556051</v>
      </c>
      <c r="G19" s="27">
        <f>I19+K19+M19+O19</f>
        <v>10.556051</v>
      </c>
      <c r="H19" s="27">
        <f>J19+L19+N19+P19</f>
        <v>2.8818890000000001</v>
      </c>
      <c r="I19" s="31">
        <f t="shared" ref="I19:P19" si="1">I20</f>
        <v>0.67400400000000005</v>
      </c>
      <c r="J19" s="31">
        <f t="shared" si="1"/>
        <v>0.31987200000000005</v>
      </c>
      <c r="K19" s="31">
        <f t="shared" si="1"/>
        <v>1.7628650000000001</v>
      </c>
      <c r="L19" s="31">
        <f t="shared" si="1"/>
        <v>2.562017</v>
      </c>
      <c r="M19" s="31">
        <f t="shared" si="1"/>
        <v>8.1191820000000003</v>
      </c>
      <c r="N19" s="27">
        <f t="shared" si="1"/>
        <v>0</v>
      </c>
      <c r="O19" s="31">
        <f t="shared" si="1"/>
        <v>0</v>
      </c>
      <c r="P19" s="27">
        <f t="shared" si="1"/>
        <v>0</v>
      </c>
      <c r="Q19" s="27">
        <f>F19-H19</f>
        <v>7.6741619999999999</v>
      </c>
      <c r="R19" s="27">
        <f>I19+K19+M19+O19-J19-L19-N19-P19</f>
        <v>7.6741619999999999</v>
      </c>
      <c r="S19" s="44">
        <f>R19/G19*100</f>
        <v>72.699175098718257</v>
      </c>
      <c r="T19" s="27"/>
    </row>
    <row r="20" spans="1:20" s="7" customFormat="1">
      <c r="A20" s="5"/>
      <c r="B20" s="6" t="s">
        <v>117</v>
      </c>
      <c r="C20" s="5"/>
      <c r="D20" s="27">
        <f>D21+D22</f>
        <v>10.556051</v>
      </c>
      <c r="E20" s="27"/>
      <c r="F20" s="29">
        <f t="shared" si="0"/>
        <v>10.556051</v>
      </c>
      <c r="G20" s="27">
        <f t="shared" ref="G20:G78" si="2">I20+K20+M20+O20</f>
        <v>10.556051</v>
      </c>
      <c r="H20" s="27">
        <f t="shared" ref="H20:H78" si="3">J20+L20+N20+P20</f>
        <v>2.8818890000000001</v>
      </c>
      <c r="I20" s="31">
        <f t="shared" ref="I20:P20" si="4">I21+I22</f>
        <v>0.67400400000000005</v>
      </c>
      <c r="J20" s="31">
        <f t="shared" si="4"/>
        <v>0.31987200000000005</v>
      </c>
      <c r="K20" s="31">
        <f t="shared" si="4"/>
        <v>1.7628650000000001</v>
      </c>
      <c r="L20" s="31">
        <f t="shared" si="4"/>
        <v>2.562017</v>
      </c>
      <c r="M20" s="31">
        <f t="shared" si="4"/>
        <v>8.1191820000000003</v>
      </c>
      <c r="N20" s="27">
        <f t="shared" si="4"/>
        <v>0</v>
      </c>
      <c r="O20" s="31">
        <f t="shared" si="4"/>
        <v>0</v>
      </c>
      <c r="P20" s="27">
        <f t="shared" si="4"/>
        <v>0</v>
      </c>
      <c r="Q20" s="27">
        <f t="shared" ref="Q20:Q78" si="5">F20-H20</f>
        <v>7.6741619999999999</v>
      </c>
      <c r="R20" s="27">
        <f t="shared" ref="R20:R78" si="6">I20+K20+M20+O20-J20-L20-N20-P20</f>
        <v>7.6741619999999999</v>
      </c>
      <c r="S20" s="44">
        <f t="shared" ref="S20:S69" si="7">R20/G20*100</f>
        <v>72.699175098718257</v>
      </c>
      <c r="T20" s="27"/>
    </row>
    <row r="21" spans="1:20" s="7" customFormat="1">
      <c r="A21" s="5" t="s">
        <v>25</v>
      </c>
      <c r="B21" s="6" t="s">
        <v>26</v>
      </c>
      <c r="C21" s="5" t="s">
        <v>23</v>
      </c>
      <c r="D21" s="28">
        <f>D28</f>
        <v>3.5674010000000003</v>
      </c>
      <c r="E21" s="27">
        <f t="shared" ref="E21" si="8">E28</f>
        <v>0</v>
      </c>
      <c r="F21" s="29">
        <f t="shared" si="0"/>
        <v>3.5674010000000003</v>
      </c>
      <c r="G21" s="27">
        <f t="shared" si="2"/>
        <v>3.5674010000000003</v>
      </c>
      <c r="H21" s="27">
        <f t="shared" si="3"/>
        <v>0.29078000000000004</v>
      </c>
      <c r="I21" s="31">
        <f t="shared" ref="I21:P21" si="9">I28</f>
        <v>0.67400400000000005</v>
      </c>
      <c r="J21" s="31">
        <f t="shared" si="9"/>
        <v>0.29078000000000004</v>
      </c>
      <c r="K21" s="31">
        <f t="shared" si="9"/>
        <v>1.7628650000000001</v>
      </c>
      <c r="L21" s="31">
        <f t="shared" si="9"/>
        <v>0</v>
      </c>
      <c r="M21" s="31">
        <f t="shared" si="9"/>
        <v>1.1305320000000001</v>
      </c>
      <c r="N21" s="27">
        <f t="shared" si="9"/>
        <v>0</v>
      </c>
      <c r="O21" s="31">
        <f t="shared" si="9"/>
        <v>0</v>
      </c>
      <c r="P21" s="27">
        <f t="shared" si="9"/>
        <v>0</v>
      </c>
      <c r="Q21" s="27">
        <f t="shared" si="5"/>
        <v>3.2766210000000004</v>
      </c>
      <c r="R21" s="27">
        <f t="shared" si="6"/>
        <v>3.2766210000000004</v>
      </c>
      <c r="S21" s="44">
        <f t="shared" si="7"/>
        <v>91.848967918100612</v>
      </c>
      <c r="T21" s="27"/>
    </row>
    <row r="22" spans="1:20" s="7" customFormat="1" ht="25.5">
      <c r="A22" s="5" t="s">
        <v>27</v>
      </c>
      <c r="B22" s="6" t="s">
        <v>28</v>
      </c>
      <c r="C22" s="5" t="s">
        <v>23</v>
      </c>
      <c r="D22" s="27">
        <f>D71</f>
        <v>6.9886499999999998</v>
      </c>
      <c r="E22" s="27">
        <f>E71</f>
        <v>0</v>
      </c>
      <c r="F22" s="29">
        <f t="shared" si="0"/>
        <v>6.9886499999999998</v>
      </c>
      <c r="G22" s="27">
        <f t="shared" si="2"/>
        <v>6.9886499999999998</v>
      </c>
      <c r="H22" s="27">
        <f t="shared" si="3"/>
        <v>2.5911089999999999</v>
      </c>
      <c r="I22" s="31">
        <f t="shared" ref="I22:P22" si="10">I71</f>
        <v>0</v>
      </c>
      <c r="J22" s="31">
        <f t="shared" si="10"/>
        <v>2.9092E-2</v>
      </c>
      <c r="K22" s="31">
        <f t="shared" si="10"/>
        <v>0</v>
      </c>
      <c r="L22" s="31">
        <f t="shared" si="10"/>
        <v>2.562017</v>
      </c>
      <c r="M22" s="31">
        <f t="shared" si="10"/>
        <v>6.9886499999999998</v>
      </c>
      <c r="N22" s="27">
        <f t="shared" si="10"/>
        <v>0</v>
      </c>
      <c r="O22" s="31">
        <f t="shared" si="10"/>
        <v>0</v>
      </c>
      <c r="P22" s="27">
        <f t="shared" si="10"/>
        <v>0</v>
      </c>
      <c r="Q22" s="27">
        <f t="shared" si="5"/>
        <v>4.3975410000000004</v>
      </c>
      <c r="R22" s="27">
        <f t="shared" si="6"/>
        <v>4.3975409999999995</v>
      </c>
      <c r="S22" s="44">
        <f t="shared" si="7"/>
        <v>62.924041123822192</v>
      </c>
      <c r="T22" s="27"/>
    </row>
    <row r="23" spans="1:20" s="7" customFormat="1" ht="51">
      <c r="A23" s="5" t="s">
        <v>29</v>
      </c>
      <c r="B23" s="6" t="s">
        <v>30</v>
      </c>
      <c r="C23" s="5" t="s">
        <v>23</v>
      </c>
      <c r="D23" s="27">
        <f t="shared" ref="D23:P23" si="11">D105</f>
        <v>0</v>
      </c>
      <c r="E23" s="27">
        <f t="shared" si="11"/>
        <v>0</v>
      </c>
      <c r="F23" s="29">
        <f t="shared" si="0"/>
        <v>0</v>
      </c>
      <c r="G23" s="27">
        <f t="shared" si="2"/>
        <v>0</v>
      </c>
      <c r="H23" s="27">
        <f t="shared" si="3"/>
        <v>0</v>
      </c>
      <c r="I23" s="31">
        <f t="shared" si="11"/>
        <v>0</v>
      </c>
      <c r="J23" s="31">
        <f t="shared" si="11"/>
        <v>0</v>
      </c>
      <c r="K23" s="31">
        <f t="shared" si="11"/>
        <v>0</v>
      </c>
      <c r="L23" s="31">
        <f t="shared" si="11"/>
        <v>0</v>
      </c>
      <c r="M23" s="31">
        <f t="shared" si="11"/>
        <v>0</v>
      </c>
      <c r="N23" s="27">
        <f t="shared" si="11"/>
        <v>0</v>
      </c>
      <c r="O23" s="31">
        <f t="shared" si="11"/>
        <v>0</v>
      </c>
      <c r="P23" s="27">
        <f t="shared" si="11"/>
        <v>0</v>
      </c>
      <c r="Q23" s="27">
        <f t="shared" si="5"/>
        <v>0</v>
      </c>
      <c r="R23" s="27">
        <f t="shared" si="6"/>
        <v>0</v>
      </c>
      <c r="S23" s="44">
        <v>0</v>
      </c>
      <c r="T23" s="27"/>
    </row>
    <row r="24" spans="1:20" s="7" customFormat="1" ht="25.5">
      <c r="A24" s="5" t="s">
        <v>31</v>
      </c>
      <c r="B24" s="6" t="s">
        <v>118</v>
      </c>
      <c r="C24" s="5" t="s">
        <v>23</v>
      </c>
      <c r="D24" s="27">
        <v>0</v>
      </c>
      <c r="E24" s="27">
        <f>E110</f>
        <v>0</v>
      </c>
      <c r="F24" s="29">
        <f t="shared" si="0"/>
        <v>0</v>
      </c>
      <c r="G24" s="27">
        <f t="shared" si="2"/>
        <v>0</v>
      </c>
      <c r="H24" s="27">
        <f t="shared" si="3"/>
        <v>0</v>
      </c>
      <c r="I24" s="31">
        <f t="shared" ref="I24:P24" si="12">I110</f>
        <v>0</v>
      </c>
      <c r="J24" s="31">
        <f t="shared" si="12"/>
        <v>0</v>
      </c>
      <c r="K24" s="31">
        <f t="shared" si="12"/>
        <v>0</v>
      </c>
      <c r="L24" s="31">
        <f t="shared" si="12"/>
        <v>0</v>
      </c>
      <c r="M24" s="31">
        <f t="shared" si="12"/>
        <v>0</v>
      </c>
      <c r="N24" s="27">
        <f t="shared" si="12"/>
        <v>0</v>
      </c>
      <c r="O24" s="31">
        <f t="shared" si="12"/>
        <v>0</v>
      </c>
      <c r="P24" s="27">
        <f t="shared" si="12"/>
        <v>0</v>
      </c>
      <c r="Q24" s="27">
        <f t="shared" si="5"/>
        <v>0</v>
      </c>
      <c r="R24" s="27">
        <f t="shared" si="6"/>
        <v>0</v>
      </c>
      <c r="S24" s="44">
        <v>0</v>
      </c>
      <c r="T24" s="27"/>
    </row>
    <row r="25" spans="1:20" s="7" customFormat="1" ht="38.25">
      <c r="A25" s="5" t="s">
        <v>32</v>
      </c>
      <c r="B25" s="6" t="s">
        <v>119</v>
      </c>
      <c r="C25" s="5" t="s">
        <v>23</v>
      </c>
      <c r="D25" s="27">
        <f t="shared" ref="D25:P25" si="13">D112</f>
        <v>0</v>
      </c>
      <c r="E25" s="27">
        <f t="shared" si="13"/>
        <v>0</v>
      </c>
      <c r="F25" s="29">
        <f t="shared" si="0"/>
        <v>0</v>
      </c>
      <c r="G25" s="27">
        <f t="shared" si="2"/>
        <v>0</v>
      </c>
      <c r="H25" s="27">
        <f t="shared" si="3"/>
        <v>0</v>
      </c>
      <c r="I25" s="31">
        <f t="shared" si="13"/>
        <v>0</v>
      </c>
      <c r="J25" s="31">
        <f t="shared" si="13"/>
        <v>0</v>
      </c>
      <c r="K25" s="31">
        <f t="shared" si="13"/>
        <v>0</v>
      </c>
      <c r="L25" s="31">
        <f t="shared" si="13"/>
        <v>0</v>
      </c>
      <c r="M25" s="31">
        <f t="shared" si="13"/>
        <v>0</v>
      </c>
      <c r="N25" s="27">
        <f t="shared" si="13"/>
        <v>0</v>
      </c>
      <c r="O25" s="31">
        <f t="shared" si="13"/>
        <v>0</v>
      </c>
      <c r="P25" s="27">
        <f t="shared" si="13"/>
        <v>0</v>
      </c>
      <c r="Q25" s="27">
        <f t="shared" si="5"/>
        <v>0</v>
      </c>
      <c r="R25" s="27">
        <f t="shared" si="6"/>
        <v>0</v>
      </c>
      <c r="S25" s="44">
        <v>0</v>
      </c>
      <c r="T25" s="27"/>
    </row>
    <row r="26" spans="1:20">
      <c r="A26" s="5" t="s">
        <v>33</v>
      </c>
      <c r="B26" s="6" t="s">
        <v>120</v>
      </c>
      <c r="C26" s="5" t="s">
        <v>23</v>
      </c>
      <c r="D26" s="27">
        <v>0</v>
      </c>
      <c r="E26" s="27">
        <f>E114</f>
        <v>0</v>
      </c>
      <c r="F26" s="29">
        <f t="shared" si="0"/>
        <v>0</v>
      </c>
      <c r="G26" s="27">
        <f t="shared" si="2"/>
        <v>0</v>
      </c>
      <c r="H26" s="27">
        <f t="shared" si="3"/>
        <v>0</v>
      </c>
      <c r="I26" s="31">
        <v>0</v>
      </c>
      <c r="J26" s="31">
        <f t="shared" ref="J26:P26" si="14">J114</f>
        <v>0</v>
      </c>
      <c r="K26" s="31">
        <f t="shared" si="14"/>
        <v>0</v>
      </c>
      <c r="L26" s="31">
        <f t="shared" si="14"/>
        <v>0</v>
      </c>
      <c r="M26" s="31">
        <f t="shared" si="14"/>
        <v>0</v>
      </c>
      <c r="N26" s="27">
        <f t="shared" si="14"/>
        <v>0</v>
      </c>
      <c r="O26" s="31">
        <f t="shared" si="14"/>
        <v>0</v>
      </c>
      <c r="P26" s="27">
        <f t="shared" si="14"/>
        <v>0</v>
      </c>
      <c r="Q26" s="27">
        <f t="shared" si="5"/>
        <v>0</v>
      </c>
      <c r="R26" s="27">
        <f t="shared" si="6"/>
        <v>0</v>
      </c>
      <c r="S26" s="44">
        <v>0</v>
      </c>
      <c r="T26" s="27"/>
    </row>
    <row r="27" spans="1:20" s="7" customFormat="1">
      <c r="A27" s="5" t="s">
        <v>34</v>
      </c>
      <c r="B27" s="6" t="s">
        <v>116</v>
      </c>
      <c r="C27" s="5" t="s">
        <v>23</v>
      </c>
      <c r="D27" s="27"/>
      <c r="E27" s="27"/>
      <c r="F27" s="29">
        <f t="shared" si="0"/>
        <v>0</v>
      </c>
      <c r="G27" s="27">
        <f t="shared" si="2"/>
        <v>0</v>
      </c>
      <c r="H27" s="27">
        <f t="shared" si="3"/>
        <v>0</v>
      </c>
      <c r="I27" s="31"/>
      <c r="J27" s="31"/>
      <c r="K27" s="31"/>
      <c r="L27" s="31"/>
      <c r="M27" s="31"/>
      <c r="N27" s="27"/>
      <c r="O27" s="31"/>
      <c r="P27" s="27"/>
      <c r="Q27" s="27">
        <f t="shared" si="5"/>
        <v>0</v>
      </c>
      <c r="R27" s="27">
        <f t="shared" si="6"/>
        <v>0</v>
      </c>
      <c r="S27" s="44">
        <v>0</v>
      </c>
      <c r="T27" s="27"/>
    </row>
    <row r="28" spans="1:20" s="7" customFormat="1" ht="25.5">
      <c r="A28" s="5" t="s">
        <v>17</v>
      </c>
      <c r="B28" s="6" t="s">
        <v>35</v>
      </c>
      <c r="C28" s="5" t="s">
        <v>23</v>
      </c>
      <c r="D28" s="27">
        <f t="shared" ref="D28:P28" si="15">D29+D36+D41+D56</f>
        <v>3.5674010000000003</v>
      </c>
      <c r="E28" s="27">
        <f t="shared" si="15"/>
        <v>0</v>
      </c>
      <c r="F28" s="29">
        <f t="shared" si="0"/>
        <v>3.5674010000000003</v>
      </c>
      <c r="G28" s="27">
        <f t="shared" si="2"/>
        <v>3.5674010000000003</v>
      </c>
      <c r="H28" s="27">
        <f t="shared" si="3"/>
        <v>0.29078000000000004</v>
      </c>
      <c r="I28" s="31">
        <f t="shared" si="15"/>
        <v>0.67400400000000005</v>
      </c>
      <c r="J28" s="31">
        <f t="shared" si="15"/>
        <v>0.29078000000000004</v>
      </c>
      <c r="K28" s="31">
        <f t="shared" si="15"/>
        <v>1.7628650000000001</v>
      </c>
      <c r="L28" s="31">
        <f t="shared" si="15"/>
        <v>0</v>
      </c>
      <c r="M28" s="31">
        <f t="shared" si="15"/>
        <v>1.1305320000000001</v>
      </c>
      <c r="N28" s="31">
        <f t="shared" si="15"/>
        <v>0</v>
      </c>
      <c r="O28" s="31">
        <f t="shared" si="15"/>
        <v>0</v>
      </c>
      <c r="P28" s="31">
        <f t="shared" si="15"/>
        <v>0</v>
      </c>
      <c r="Q28" s="27">
        <f t="shared" si="5"/>
        <v>3.2766210000000004</v>
      </c>
      <c r="R28" s="27">
        <f t="shared" si="6"/>
        <v>3.2766210000000004</v>
      </c>
      <c r="S28" s="44">
        <f t="shared" si="7"/>
        <v>91.848967918100612</v>
      </c>
      <c r="T28" s="27"/>
    </row>
    <row r="29" spans="1:20" s="7" customFormat="1" ht="38.25">
      <c r="A29" s="9" t="s">
        <v>36</v>
      </c>
      <c r="B29" s="10" t="s">
        <v>37</v>
      </c>
      <c r="C29" s="8" t="s">
        <v>23</v>
      </c>
      <c r="D29" s="29">
        <v>0</v>
      </c>
      <c r="E29" s="29">
        <f>E30+E32+E34</f>
        <v>0</v>
      </c>
      <c r="F29" s="29">
        <f t="shared" si="0"/>
        <v>0</v>
      </c>
      <c r="G29" s="27">
        <f t="shared" si="2"/>
        <v>0</v>
      </c>
      <c r="H29" s="27">
        <f t="shared" si="3"/>
        <v>0</v>
      </c>
      <c r="I29" s="39">
        <f t="shared" ref="I29:P29" si="16">I30+I32+I34</f>
        <v>0</v>
      </c>
      <c r="J29" s="39">
        <f t="shared" si="16"/>
        <v>0</v>
      </c>
      <c r="K29" s="39">
        <f t="shared" si="16"/>
        <v>0</v>
      </c>
      <c r="L29" s="39">
        <f t="shared" si="16"/>
        <v>0</v>
      </c>
      <c r="M29" s="39">
        <f t="shared" si="16"/>
        <v>0</v>
      </c>
      <c r="N29" s="29">
        <f t="shared" si="16"/>
        <v>0</v>
      </c>
      <c r="O29" s="39">
        <f t="shared" si="16"/>
        <v>0</v>
      </c>
      <c r="P29" s="29">
        <f t="shared" si="16"/>
        <v>0</v>
      </c>
      <c r="Q29" s="27">
        <f t="shared" si="5"/>
        <v>0</v>
      </c>
      <c r="R29" s="27">
        <f t="shared" si="6"/>
        <v>0</v>
      </c>
      <c r="S29" s="44">
        <v>0</v>
      </c>
      <c r="T29" s="29"/>
    </row>
    <row r="30" spans="1:20" s="7" customFormat="1" ht="51">
      <c r="A30" s="9" t="s">
        <v>38</v>
      </c>
      <c r="B30" s="10" t="s">
        <v>121</v>
      </c>
      <c r="C30" s="8" t="s">
        <v>23</v>
      </c>
      <c r="D30" s="29">
        <v>0</v>
      </c>
      <c r="E30" s="29">
        <f>SUM(E31:E31)</f>
        <v>0</v>
      </c>
      <c r="F30" s="29">
        <f t="shared" si="0"/>
        <v>0</v>
      </c>
      <c r="G30" s="27">
        <f t="shared" si="2"/>
        <v>0</v>
      </c>
      <c r="H30" s="27">
        <f t="shared" si="3"/>
        <v>0</v>
      </c>
      <c r="I30" s="39">
        <f t="shared" ref="I30:P30" si="17">SUM(I31:I31)</f>
        <v>0</v>
      </c>
      <c r="J30" s="39">
        <f t="shared" si="17"/>
        <v>0</v>
      </c>
      <c r="K30" s="39">
        <f t="shared" si="17"/>
        <v>0</v>
      </c>
      <c r="L30" s="39">
        <f t="shared" si="17"/>
        <v>0</v>
      </c>
      <c r="M30" s="39">
        <f t="shared" si="17"/>
        <v>0</v>
      </c>
      <c r="N30" s="29">
        <f t="shared" si="17"/>
        <v>0</v>
      </c>
      <c r="O30" s="39">
        <f t="shared" si="17"/>
        <v>0</v>
      </c>
      <c r="P30" s="29">
        <f t="shared" si="17"/>
        <v>0</v>
      </c>
      <c r="Q30" s="27">
        <f t="shared" si="5"/>
        <v>0</v>
      </c>
      <c r="R30" s="27">
        <f t="shared" si="6"/>
        <v>0</v>
      </c>
      <c r="S30" s="44">
        <v>0</v>
      </c>
      <c r="T30" s="29"/>
    </row>
    <row r="31" spans="1:20" s="7" customFormat="1">
      <c r="A31" s="9" t="s">
        <v>18</v>
      </c>
      <c r="B31" s="10" t="s">
        <v>18</v>
      </c>
      <c r="C31" s="8"/>
      <c r="D31" s="29"/>
      <c r="E31" s="29"/>
      <c r="F31" s="29">
        <f t="shared" si="0"/>
        <v>0</v>
      </c>
      <c r="G31" s="27">
        <f t="shared" si="2"/>
        <v>0</v>
      </c>
      <c r="H31" s="27">
        <f t="shared" si="3"/>
        <v>0</v>
      </c>
      <c r="I31" s="39"/>
      <c r="J31" s="39"/>
      <c r="K31" s="39"/>
      <c r="L31" s="39"/>
      <c r="M31" s="39"/>
      <c r="N31" s="29"/>
      <c r="O31" s="39"/>
      <c r="P31" s="29"/>
      <c r="Q31" s="27">
        <f t="shared" si="5"/>
        <v>0</v>
      </c>
      <c r="R31" s="27">
        <f t="shared" si="6"/>
        <v>0</v>
      </c>
      <c r="S31" s="44">
        <v>0</v>
      </c>
      <c r="T31" s="29"/>
    </row>
    <row r="32" spans="1:20" s="7" customFormat="1" ht="51">
      <c r="A32" s="9" t="s">
        <v>39</v>
      </c>
      <c r="B32" s="10" t="s">
        <v>122</v>
      </c>
      <c r="C32" s="8" t="s">
        <v>23</v>
      </c>
      <c r="D32" s="29">
        <v>0</v>
      </c>
      <c r="E32" s="29">
        <f>SUM(E33:E33)</f>
        <v>0</v>
      </c>
      <c r="F32" s="29">
        <f t="shared" si="0"/>
        <v>0</v>
      </c>
      <c r="G32" s="27">
        <f t="shared" si="2"/>
        <v>0</v>
      </c>
      <c r="H32" s="27">
        <f t="shared" si="3"/>
        <v>0</v>
      </c>
      <c r="I32" s="39">
        <f t="shared" ref="I32:P32" si="18">SUM(I33:I33)</f>
        <v>0</v>
      </c>
      <c r="J32" s="39">
        <f t="shared" si="18"/>
        <v>0</v>
      </c>
      <c r="K32" s="39">
        <f t="shared" si="18"/>
        <v>0</v>
      </c>
      <c r="L32" s="39">
        <f t="shared" si="18"/>
        <v>0</v>
      </c>
      <c r="M32" s="39">
        <f t="shared" si="18"/>
        <v>0</v>
      </c>
      <c r="N32" s="29">
        <f t="shared" si="18"/>
        <v>0</v>
      </c>
      <c r="O32" s="39">
        <f t="shared" si="18"/>
        <v>0</v>
      </c>
      <c r="P32" s="29">
        <f t="shared" si="18"/>
        <v>0</v>
      </c>
      <c r="Q32" s="27">
        <f t="shared" si="5"/>
        <v>0</v>
      </c>
      <c r="R32" s="27">
        <f t="shared" si="6"/>
        <v>0</v>
      </c>
      <c r="S32" s="44">
        <v>0</v>
      </c>
      <c r="T32" s="29"/>
    </row>
    <row r="33" spans="1:20" s="7" customFormat="1">
      <c r="A33" s="9" t="s">
        <v>18</v>
      </c>
      <c r="B33" s="10" t="s">
        <v>18</v>
      </c>
      <c r="C33" s="8"/>
      <c r="D33" s="29"/>
      <c r="E33" s="29"/>
      <c r="F33" s="29">
        <f t="shared" si="0"/>
        <v>0</v>
      </c>
      <c r="G33" s="27">
        <f t="shared" si="2"/>
        <v>0</v>
      </c>
      <c r="H33" s="27">
        <f t="shared" si="3"/>
        <v>0</v>
      </c>
      <c r="I33" s="39"/>
      <c r="J33" s="39"/>
      <c r="K33" s="39"/>
      <c r="L33" s="39"/>
      <c r="M33" s="39"/>
      <c r="N33" s="29"/>
      <c r="O33" s="39"/>
      <c r="P33" s="29"/>
      <c r="Q33" s="27">
        <f t="shared" si="5"/>
        <v>0</v>
      </c>
      <c r="R33" s="27">
        <f t="shared" si="6"/>
        <v>0</v>
      </c>
      <c r="S33" s="44">
        <v>0</v>
      </c>
      <c r="T33" s="29"/>
    </row>
    <row r="34" spans="1:20" s="7" customFormat="1" ht="51">
      <c r="A34" s="9" t="s">
        <v>40</v>
      </c>
      <c r="B34" s="10" t="s">
        <v>41</v>
      </c>
      <c r="C34" s="8" t="s">
        <v>23</v>
      </c>
      <c r="D34" s="29">
        <v>0</v>
      </c>
      <c r="E34" s="29">
        <v>0</v>
      </c>
      <c r="F34" s="29">
        <f t="shared" si="0"/>
        <v>0</v>
      </c>
      <c r="G34" s="27">
        <f t="shared" si="2"/>
        <v>0</v>
      </c>
      <c r="H34" s="27">
        <f t="shared" si="3"/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29">
        <v>0</v>
      </c>
      <c r="O34" s="39">
        <v>0</v>
      </c>
      <c r="P34" s="29">
        <v>0</v>
      </c>
      <c r="Q34" s="27">
        <f t="shared" si="5"/>
        <v>0</v>
      </c>
      <c r="R34" s="27">
        <f t="shared" si="6"/>
        <v>0</v>
      </c>
      <c r="S34" s="44">
        <v>0</v>
      </c>
      <c r="T34" s="29"/>
    </row>
    <row r="35" spans="1:20" s="7" customFormat="1">
      <c r="A35" s="9" t="s">
        <v>18</v>
      </c>
      <c r="B35" s="10" t="s">
        <v>18</v>
      </c>
      <c r="C35" s="8"/>
      <c r="D35" s="29"/>
      <c r="E35" s="29"/>
      <c r="F35" s="29">
        <f t="shared" si="0"/>
        <v>0</v>
      </c>
      <c r="G35" s="27">
        <f t="shared" si="2"/>
        <v>0</v>
      </c>
      <c r="H35" s="27">
        <f t="shared" si="3"/>
        <v>0</v>
      </c>
      <c r="I35" s="39"/>
      <c r="J35" s="39"/>
      <c r="K35" s="39"/>
      <c r="L35" s="39"/>
      <c r="M35" s="39"/>
      <c r="N35" s="29"/>
      <c r="O35" s="39"/>
      <c r="P35" s="29"/>
      <c r="Q35" s="27">
        <f t="shared" si="5"/>
        <v>0</v>
      </c>
      <c r="R35" s="27">
        <f t="shared" si="6"/>
        <v>0</v>
      </c>
      <c r="S35" s="44">
        <v>0</v>
      </c>
      <c r="T35" s="29"/>
    </row>
    <row r="36" spans="1:20" s="7" customFormat="1" ht="38.25">
      <c r="A36" s="9" t="s">
        <v>42</v>
      </c>
      <c r="B36" s="10" t="s">
        <v>43</v>
      </c>
      <c r="C36" s="8" t="s">
        <v>23</v>
      </c>
      <c r="D36" s="29">
        <v>0</v>
      </c>
      <c r="E36" s="29">
        <v>0</v>
      </c>
      <c r="F36" s="29">
        <f t="shared" si="0"/>
        <v>0</v>
      </c>
      <c r="G36" s="27">
        <f t="shared" si="2"/>
        <v>0</v>
      </c>
      <c r="H36" s="27">
        <f t="shared" si="3"/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29">
        <v>0</v>
      </c>
      <c r="O36" s="39">
        <v>0</v>
      </c>
      <c r="P36" s="29">
        <v>0</v>
      </c>
      <c r="Q36" s="27">
        <f t="shared" si="5"/>
        <v>0</v>
      </c>
      <c r="R36" s="27">
        <f t="shared" si="6"/>
        <v>0</v>
      </c>
      <c r="S36" s="44">
        <v>0</v>
      </c>
      <c r="T36" s="29"/>
    </row>
    <row r="37" spans="1:20" s="7" customFormat="1" ht="51">
      <c r="A37" s="9" t="s">
        <v>44</v>
      </c>
      <c r="B37" s="10" t="s">
        <v>45</v>
      </c>
      <c r="C37" s="8" t="s">
        <v>23</v>
      </c>
      <c r="D37" s="29">
        <v>0</v>
      </c>
      <c r="E37" s="29">
        <v>0</v>
      </c>
      <c r="F37" s="29">
        <f t="shared" si="0"/>
        <v>0</v>
      </c>
      <c r="G37" s="27">
        <f t="shared" si="2"/>
        <v>0</v>
      </c>
      <c r="H37" s="27">
        <f t="shared" si="3"/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29">
        <v>0</v>
      </c>
      <c r="O37" s="39">
        <v>0</v>
      </c>
      <c r="P37" s="29">
        <v>0</v>
      </c>
      <c r="Q37" s="27">
        <f t="shared" si="5"/>
        <v>0</v>
      </c>
      <c r="R37" s="27">
        <f t="shared" si="6"/>
        <v>0</v>
      </c>
      <c r="S37" s="44">
        <v>0</v>
      </c>
      <c r="T37" s="29"/>
    </row>
    <row r="38" spans="1:20" s="7" customFormat="1">
      <c r="A38" s="9" t="s">
        <v>18</v>
      </c>
      <c r="B38" s="10" t="s">
        <v>18</v>
      </c>
      <c r="C38" s="8"/>
      <c r="D38" s="29"/>
      <c r="E38" s="29"/>
      <c r="F38" s="29">
        <f t="shared" si="0"/>
        <v>0</v>
      </c>
      <c r="G38" s="27">
        <f t="shared" si="2"/>
        <v>0</v>
      </c>
      <c r="H38" s="27">
        <f t="shared" si="3"/>
        <v>0</v>
      </c>
      <c r="I38" s="39"/>
      <c r="J38" s="39"/>
      <c r="K38" s="39"/>
      <c r="L38" s="39"/>
      <c r="M38" s="39"/>
      <c r="N38" s="29"/>
      <c r="O38" s="39"/>
      <c r="P38" s="29"/>
      <c r="Q38" s="27">
        <f t="shared" si="5"/>
        <v>0</v>
      </c>
      <c r="R38" s="27">
        <f t="shared" si="6"/>
        <v>0</v>
      </c>
      <c r="S38" s="44">
        <v>0</v>
      </c>
      <c r="T38" s="29"/>
    </row>
    <row r="39" spans="1:20" s="7" customFormat="1" ht="38.25">
      <c r="A39" s="9" t="s">
        <v>46</v>
      </c>
      <c r="B39" s="10" t="s">
        <v>123</v>
      </c>
      <c r="C39" s="8" t="s">
        <v>23</v>
      </c>
      <c r="D39" s="29">
        <v>0</v>
      </c>
      <c r="E39" s="29">
        <v>0</v>
      </c>
      <c r="F39" s="29">
        <f t="shared" si="0"/>
        <v>0</v>
      </c>
      <c r="G39" s="27">
        <f t="shared" si="2"/>
        <v>0</v>
      </c>
      <c r="H39" s="27">
        <f t="shared" si="3"/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29">
        <v>0</v>
      </c>
      <c r="O39" s="39">
        <v>0</v>
      </c>
      <c r="P39" s="29">
        <v>0</v>
      </c>
      <c r="Q39" s="27">
        <f t="shared" si="5"/>
        <v>0</v>
      </c>
      <c r="R39" s="27">
        <f t="shared" si="6"/>
        <v>0</v>
      </c>
      <c r="S39" s="44">
        <v>0</v>
      </c>
      <c r="T39" s="29"/>
    </row>
    <row r="40" spans="1:20" s="7" customFormat="1">
      <c r="A40" s="9" t="s">
        <v>18</v>
      </c>
      <c r="B40" s="10" t="s">
        <v>18</v>
      </c>
      <c r="C40" s="8"/>
      <c r="D40" s="29"/>
      <c r="E40" s="29"/>
      <c r="F40" s="29">
        <f t="shared" si="0"/>
        <v>0</v>
      </c>
      <c r="G40" s="27">
        <f t="shared" si="2"/>
        <v>0</v>
      </c>
      <c r="H40" s="27">
        <f t="shared" si="3"/>
        <v>0</v>
      </c>
      <c r="I40" s="39"/>
      <c r="J40" s="39"/>
      <c r="K40" s="39"/>
      <c r="L40" s="39"/>
      <c r="M40" s="39"/>
      <c r="N40" s="29"/>
      <c r="O40" s="39"/>
      <c r="P40" s="29"/>
      <c r="Q40" s="27">
        <f t="shared" si="5"/>
        <v>0</v>
      </c>
      <c r="R40" s="27">
        <f t="shared" si="6"/>
        <v>0</v>
      </c>
      <c r="S40" s="44">
        <v>0</v>
      </c>
      <c r="T40" s="29"/>
    </row>
    <row r="41" spans="1:20" s="7" customFormat="1" ht="38.25">
      <c r="A41" s="9" t="s">
        <v>47</v>
      </c>
      <c r="B41" s="10" t="s">
        <v>48</v>
      </c>
      <c r="C41" s="8" t="s">
        <v>23</v>
      </c>
      <c r="D41" s="29">
        <v>0</v>
      </c>
      <c r="E41" s="29">
        <v>0</v>
      </c>
      <c r="F41" s="29">
        <f t="shared" si="0"/>
        <v>0</v>
      </c>
      <c r="G41" s="27">
        <f t="shared" si="2"/>
        <v>0</v>
      </c>
      <c r="H41" s="27">
        <f t="shared" si="3"/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29">
        <v>0</v>
      </c>
      <c r="O41" s="39">
        <v>0</v>
      </c>
      <c r="P41" s="29">
        <v>0</v>
      </c>
      <c r="Q41" s="27">
        <f t="shared" si="5"/>
        <v>0</v>
      </c>
      <c r="R41" s="27">
        <f t="shared" si="6"/>
        <v>0</v>
      </c>
      <c r="S41" s="44">
        <v>0</v>
      </c>
      <c r="T41" s="29"/>
    </row>
    <row r="42" spans="1:20" s="7" customFormat="1" ht="25.5">
      <c r="A42" s="9" t="s">
        <v>49</v>
      </c>
      <c r="B42" s="10" t="s">
        <v>50</v>
      </c>
      <c r="C42" s="8" t="s">
        <v>23</v>
      </c>
      <c r="D42" s="29">
        <v>0</v>
      </c>
      <c r="E42" s="29">
        <v>0</v>
      </c>
      <c r="F42" s="29">
        <f t="shared" si="0"/>
        <v>0</v>
      </c>
      <c r="G42" s="27">
        <f t="shared" si="2"/>
        <v>0</v>
      </c>
      <c r="H42" s="27">
        <f t="shared" si="3"/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29">
        <v>0</v>
      </c>
      <c r="O42" s="39">
        <v>0</v>
      </c>
      <c r="P42" s="29">
        <v>0</v>
      </c>
      <c r="Q42" s="27">
        <f t="shared" si="5"/>
        <v>0</v>
      </c>
      <c r="R42" s="27">
        <f t="shared" si="6"/>
        <v>0</v>
      </c>
      <c r="S42" s="44">
        <v>0</v>
      </c>
      <c r="T42" s="29"/>
    </row>
    <row r="43" spans="1:20" s="7" customFormat="1" ht="89.25">
      <c r="A43" s="9" t="s">
        <v>49</v>
      </c>
      <c r="B43" s="10" t="s">
        <v>51</v>
      </c>
      <c r="C43" s="8" t="s">
        <v>23</v>
      </c>
      <c r="D43" s="29">
        <v>0</v>
      </c>
      <c r="E43" s="29">
        <v>0</v>
      </c>
      <c r="F43" s="29">
        <f t="shared" si="0"/>
        <v>0</v>
      </c>
      <c r="G43" s="27">
        <f t="shared" si="2"/>
        <v>0</v>
      </c>
      <c r="H43" s="27">
        <f t="shared" si="3"/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29">
        <v>0</v>
      </c>
      <c r="O43" s="39">
        <v>0</v>
      </c>
      <c r="P43" s="29">
        <v>0</v>
      </c>
      <c r="Q43" s="27">
        <f t="shared" si="5"/>
        <v>0</v>
      </c>
      <c r="R43" s="27">
        <f t="shared" si="6"/>
        <v>0</v>
      </c>
      <c r="S43" s="44">
        <v>0</v>
      </c>
      <c r="T43" s="29"/>
    </row>
    <row r="44" spans="1:20" s="7" customFormat="1">
      <c r="A44" s="9" t="s">
        <v>18</v>
      </c>
      <c r="B44" s="10" t="s">
        <v>18</v>
      </c>
      <c r="C44" s="8"/>
      <c r="D44" s="29"/>
      <c r="E44" s="29"/>
      <c r="F44" s="29">
        <f t="shared" si="0"/>
        <v>0</v>
      </c>
      <c r="G44" s="27">
        <f t="shared" si="2"/>
        <v>0</v>
      </c>
      <c r="H44" s="27">
        <f t="shared" si="3"/>
        <v>0</v>
      </c>
      <c r="I44" s="39"/>
      <c r="J44" s="39"/>
      <c r="K44" s="39"/>
      <c r="L44" s="39"/>
      <c r="M44" s="39"/>
      <c r="N44" s="29"/>
      <c r="O44" s="39"/>
      <c r="P44" s="29"/>
      <c r="Q44" s="27">
        <f t="shared" si="5"/>
        <v>0</v>
      </c>
      <c r="R44" s="27">
        <f t="shared" si="6"/>
        <v>0</v>
      </c>
      <c r="S44" s="44">
        <v>0</v>
      </c>
      <c r="T44" s="29"/>
    </row>
    <row r="45" spans="1:20" s="7" customFormat="1" ht="76.5">
      <c r="A45" s="9" t="s">
        <v>49</v>
      </c>
      <c r="B45" s="10" t="s">
        <v>52</v>
      </c>
      <c r="C45" s="8" t="s">
        <v>23</v>
      </c>
      <c r="D45" s="29">
        <v>0</v>
      </c>
      <c r="E45" s="29">
        <v>0</v>
      </c>
      <c r="F45" s="29">
        <f t="shared" si="0"/>
        <v>0</v>
      </c>
      <c r="G45" s="27">
        <f t="shared" si="2"/>
        <v>0</v>
      </c>
      <c r="H45" s="27">
        <f t="shared" si="3"/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29">
        <v>0</v>
      </c>
      <c r="O45" s="39">
        <v>0</v>
      </c>
      <c r="P45" s="29">
        <v>0</v>
      </c>
      <c r="Q45" s="27">
        <f t="shared" si="5"/>
        <v>0</v>
      </c>
      <c r="R45" s="27">
        <f t="shared" si="6"/>
        <v>0</v>
      </c>
      <c r="S45" s="44">
        <v>0</v>
      </c>
      <c r="T45" s="29"/>
    </row>
    <row r="46" spans="1:20" s="7" customFormat="1">
      <c r="A46" s="9" t="s">
        <v>18</v>
      </c>
      <c r="B46" s="10" t="s">
        <v>18</v>
      </c>
      <c r="C46" s="8"/>
      <c r="D46" s="29"/>
      <c r="E46" s="29"/>
      <c r="F46" s="29">
        <f t="shared" si="0"/>
        <v>0</v>
      </c>
      <c r="G46" s="27">
        <f t="shared" si="2"/>
        <v>0</v>
      </c>
      <c r="H46" s="27">
        <f t="shared" si="3"/>
        <v>0</v>
      </c>
      <c r="I46" s="39"/>
      <c r="J46" s="39"/>
      <c r="K46" s="39"/>
      <c r="L46" s="39"/>
      <c r="M46" s="39"/>
      <c r="N46" s="29"/>
      <c r="O46" s="39"/>
      <c r="P46" s="29"/>
      <c r="Q46" s="27">
        <f t="shared" si="5"/>
        <v>0</v>
      </c>
      <c r="R46" s="27">
        <f t="shared" si="6"/>
        <v>0</v>
      </c>
      <c r="S46" s="44">
        <v>0</v>
      </c>
      <c r="T46" s="29"/>
    </row>
    <row r="47" spans="1:20" s="7" customFormat="1" ht="76.5">
      <c r="A47" s="9" t="s">
        <v>49</v>
      </c>
      <c r="B47" s="10" t="s">
        <v>53</v>
      </c>
      <c r="C47" s="8" t="s">
        <v>23</v>
      </c>
      <c r="D47" s="29">
        <v>0</v>
      </c>
      <c r="E47" s="29">
        <v>0</v>
      </c>
      <c r="F47" s="29">
        <f t="shared" si="0"/>
        <v>0</v>
      </c>
      <c r="G47" s="27">
        <f t="shared" si="2"/>
        <v>0</v>
      </c>
      <c r="H47" s="27">
        <f t="shared" si="3"/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29">
        <v>0</v>
      </c>
      <c r="O47" s="39">
        <v>0</v>
      </c>
      <c r="P47" s="29">
        <v>0</v>
      </c>
      <c r="Q47" s="27">
        <f t="shared" si="5"/>
        <v>0</v>
      </c>
      <c r="R47" s="27">
        <f t="shared" si="6"/>
        <v>0</v>
      </c>
      <c r="S47" s="44">
        <v>0</v>
      </c>
      <c r="T47" s="29"/>
    </row>
    <row r="48" spans="1:20" s="7" customFormat="1">
      <c r="A48" s="9" t="s">
        <v>18</v>
      </c>
      <c r="B48" s="10" t="s">
        <v>18</v>
      </c>
      <c r="C48" s="8"/>
      <c r="D48" s="29"/>
      <c r="E48" s="29"/>
      <c r="F48" s="29">
        <f t="shared" si="0"/>
        <v>0</v>
      </c>
      <c r="G48" s="27">
        <f t="shared" si="2"/>
        <v>0</v>
      </c>
      <c r="H48" s="27">
        <f t="shared" si="3"/>
        <v>0</v>
      </c>
      <c r="I48" s="39"/>
      <c r="J48" s="39"/>
      <c r="K48" s="39"/>
      <c r="L48" s="39"/>
      <c r="M48" s="39"/>
      <c r="N48" s="29"/>
      <c r="O48" s="39"/>
      <c r="P48" s="29"/>
      <c r="Q48" s="27">
        <f t="shared" si="5"/>
        <v>0</v>
      </c>
      <c r="R48" s="27">
        <f t="shared" si="6"/>
        <v>0</v>
      </c>
      <c r="S48" s="44">
        <v>0</v>
      </c>
      <c r="T48" s="29"/>
    </row>
    <row r="49" spans="1:20" s="7" customFormat="1" ht="25.5">
      <c r="A49" s="9" t="s">
        <v>54</v>
      </c>
      <c r="B49" s="10" t="s">
        <v>50</v>
      </c>
      <c r="C49" s="8" t="s">
        <v>23</v>
      </c>
      <c r="D49" s="29">
        <v>0</v>
      </c>
      <c r="E49" s="29">
        <v>0</v>
      </c>
      <c r="F49" s="29">
        <f t="shared" si="0"/>
        <v>0</v>
      </c>
      <c r="G49" s="27">
        <f t="shared" si="2"/>
        <v>0</v>
      </c>
      <c r="H49" s="27">
        <f t="shared" si="3"/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29">
        <v>0</v>
      </c>
      <c r="O49" s="39">
        <v>0</v>
      </c>
      <c r="P49" s="29">
        <v>0</v>
      </c>
      <c r="Q49" s="27">
        <f t="shared" si="5"/>
        <v>0</v>
      </c>
      <c r="R49" s="27">
        <f t="shared" si="6"/>
        <v>0</v>
      </c>
      <c r="S49" s="44">
        <v>0</v>
      </c>
      <c r="T49" s="29"/>
    </row>
    <row r="50" spans="1:20" s="7" customFormat="1" ht="89.25">
      <c r="A50" s="9" t="s">
        <v>54</v>
      </c>
      <c r="B50" s="10" t="s">
        <v>51</v>
      </c>
      <c r="C50" s="8" t="s">
        <v>23</v>
      </c>
      <c r="D50" s="29">
        <v>0</v>
      </c>
      <c r="E50" s="29">
        <v>0</v>
      </c>
      <c r="F50" s="29">
        <f t="shared" si="0"/>
        <v>0</v>
      </c>
      <c r="G50" s="27">
        <f t="shared" si="2"/>
        <v>0</v>
      </c>
      <c r="H50" s="27">
        <f t="shared" si="3"/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29">
        <v>0</v>
      </c>
      <c r="O50" s="39">
        <v>0</v>
      </c>
      <c r="P50" s="29">
        <v>0</v>
      </c>
      <c r="Q50" s="27">
        <f t="shared" si="5"/>
        <v>0</v>
      </c>
      <c r="R50" s="27">
        <f t="shared" si="6"/>
        <v>0</v>
      </c>
      <c r="S50" s="44">
        <v>0</v>
      </c>
      <c r="T50" s="29"/>
    </row>
    <row r="51" spans="1:20" s="7" customFormat="1">
      <c r="A51" s="9" t="s">
        <v>18</v>
      </c>
      <c r="B51" s="10" t="s">
        <v>18</v>
      </c>
      <c r="C51" s="8"/>
      <c r="D51" s="29"/>
      <c r="E51" s="29"/>
      <c r="F51" s="29">
        <f t="shared" si="0"/>
        <v>0</v>
      </c>
      <c r="G51" s="27">
        <f t="shared" si="2"/>
        <v>0</v>
      </c>
      <c r="H51" s="27">
        <f t="shared" si="3"/>
        <v>0</v>
      </c>
      <c r="I51" s="39"/>
      <c r="J51" s="39"/>
      <c r="K51" s="39"/>
      <c r="L51" s="39"/>
      <c r="M51" s="39"/>
      <c r="N51" s="29"/>
      <c r="O51" s="39"/>
      <c r="P51" s="29"/>
      <c r="Q51" s="27">
        <f t="shared" si="5"/>
        <v>0</v>
      </c>
      <c r="R51" s="27">
        <f t="shared" si="6"/>
        <v>0</v>
      </c>
      <c r="S51" s="44">
        <v>0</v>
      </c>
      <c r="T51" s="29"/>
    </row>
    <row r="52" spans="1:20" s="7" customFormat="1" ht="76.5">
      <c r="A52" s="9" t="s">
        <v>54</v>
      </c>
      <c r="B52" s="10" t="s">
        <v>52</v>
      </c>
      <c r="C52" s="8" t="s">
        <v>23</v>
      </c>
      <c r="D52" s="29">
        <v>0</v>
      </c>
      <c r="E52" s="29">
        <v>0</v>
      </c>
      <c r="F52" s="29">
        <f t="shared" si="0"/>
        <v>0</v>
      </c>
      <c r="G52" s="27">
        <f t="shared" si="2"/>
        <v>0</v>
      </c>
      <c r="H52" s="27">
        <f t="shared" si="3"/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29">
        <v>0</v>
      </c>
      <c r="O52" s="39">
        <v>0</v>
      </c>
      <c r="P52" s="29">
        <v>0</v>
      </c>
      <c r="Q52" s="27">
        <f t="shared" si="5"/>
        <v>0</v>
      </c>
      <c r="R52" s="27">
        <f t="shared" si="6"/>
        <v>0</v>
      </c>
      <c r="S52" s="44">
        <v>0</v>
      </c>
      <c r="T52" s="29"/>
    </row>
    <row r="53" spans="1:20" s="7" customFormat="1">
      <c r="A53" s="9" t="s">
        <v>18</v>
      </c>
      <c r="B53" s="10" t="s">
        <v>18</v>
      </c>
      <c r="C53" s="8"/>
      <c r="D53" s="29"/>
      <c r="E53" s="29"/>
      <c r="F53" s="29">
        <f t="shared" si="0"/>
        <v>0</v>
      </c>
      <c r="G53" s="27">
        <f t="shared" si="2"/>
        <v>0</v>
      </c>
      <c r="H53" s="27">
        <f t="shared" si="3"/>
        <v>0</v>
      </c>
      <c r="I53" s="39"/>
      <c r="J53" s="39"/>
      <c r="K53" s="39"/>
      <c r="L53" s="39"/>
      <c r="M53" s="39"/>
      <c r="N53" s="29"/>
      <c r="O53" s="39"/>
      <c r="P53" s="29"/>
      <c r="Q53" s="27">
        <f t="shared" si="5"/>
        <v>0</v>
      </c>
      <c r="R53" s="27">
        <f t="shared" si="6"/>
        <v>0</v>
      </c>
      <c r="S53" s="44">
        <v>0</v>
      </c>
      <c r="T53" s="29"/>
    </row>
    <row r="54" spans="1:20" s="7" customFormat="1" ht="76.5">
      <c r="A54" s="9" t="s">
        <v>54</v>
      </c>
      <c r="B54" s="10" t="s">
        <v>55</v>
      </c>
      <c r="C54" s="8" t="s">
        <v>23</v>
      </c>
      <c r="D54" s="29">
        <v>0</v>
      </c>
      <c r="E54" s="29">
        <v>0</v>
      </c>
      <c r="F54" s="29">
        <f t="shared" si="0"/>
        <v>0</v>
      </c>
      <c r="G54" s="27">
        <f t="shared" si="2"/>
        <v>0</v>
      </c>
      <c r="H54" s="27">
        <f t="shared" si="3"/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29">
        <v>0</v>
      </c>
      <c r="O54" s="39">
        <v>0</v>
      </c>
      <c r="P54" s="29">
        <v>0</v>
      </c>
      <c r="Q54" s="27">
        <f t="shared" si="5"/>
        <v>0</v>
      </c>
      <c r="R54" s="27">
        <f t="shared" si="6"/>
        <v>0</v>
      </c>
      <c r="S54" s="44">
        <v>0</v>
      </c>
      <c r="T54" s="29"/>
    </row>
    <row r="55" spans="1:20" s="7" customFormat="1">
      <c r="A55" s="9" t="s">
        <v>18</v>
      </c>
      <c r="B55" s="10" t="s">
        <v>18</v>
      </c>
      <c r="C55" s="8"/>
      <c r="D55" s="29"/>
      <c r="E55" s="29"/>
      <c r="F55" s="29">
        <f t="shared" si="0"/>
        <v>0</v>
      </c>
      <c r="G55" s="27">
        <f t="shared" si="2"/>
        <v>0</v>
      </c>
      <c r="H55" s="27">
        <f t="shared" si="3"/>
        <v>0</v>
      </c>
      <c r="I55" s="39"/>
      <c r="J55" s="39"/>
      <c r="K55" s="39"/>
      <c r="L55" s="39"/>
      <c r="M55" s="39"/>
      <c r="N55" s="29"/>
      <c r="O55" s="39"/>
      <c r="P55" s="29"/>
      <c r="Q55" s="27">
        <f t="shared" si="5"/>
        <v>0</v>
      </c>
      <c r="R55" s="27">
        <f t="shared" si="6"/>
        <v>0</v>
      </c>
      <c r="S55" s="44">
        <v>0</v>
      </c>
      <c r="T55" s="29"/>
    </row>
    <row r="56" spans="1:20" s="7" customFormat="1" ht="76.5">
      <c r="A56" s="9" t="s">
        <v>56</v>
      </c>
      <c r="B56" s="10" t="s">
        <v>57</v>
      </c>
      <c r="C56" s="8" t="s">
        <v>23</v>
      </c>
      <c r="D56" s="29">
        <f>D57+D62</f>
        <v>3.5674010000000003</v>
      </c>
      <c r="E56" s="29">
        <f>E57+E62</f>
        <v>0</v>
      </c>
      <c r="F56" s="29">
        <f t="shared" si="0"/>
        <v>3.5674010000000003</v>
      </c>
      <c r="G56" s="27">
        <f t="shared" si="2"/>
        <v>3.5674010000000003</v>
      </c>
      <c r="H56" s="27">
        <f t="shared" si="3"/>
        <v>0.29078000000000004</v>
      </c>
      <c r="I56" s="39">
        <f t="shared" ref="I56:P56" si="19">I57+I62</f>
        <v>0.67400400000000005</v>
      </c>
      <c r="J56" s="39">
        <f t="shared" si="19"/>
        <v>0.29078000000000004</v>
      </c>
      <c r="K56" s="39">
        <f t="shared" si="19"/>
        <v>1.7628650000000001</v>
      </c>
      <c r="L56" s="39">
        <f t="shared" si="19"/>
        <v>0</v>
      </c>
      <c r="M56" s="39">
        <f t="shared" si="19"/>
        <v>1.1305320000000001</v>
      </c>
      <c r="N56" s="29">
        <f t="shared" si="19"/>
        <v>0</v>
      </c>
      <c r="O56" s="39">
        <f t="shared" si="19"/>
        <v>0</v>
      </c>
      <c r="P56" s="29">
        <f t="shared" si="19"/>
        <v>0</v>
      </c>
      <c r="Q56" s="27">
        <f t="shared" si="5"/>
        <v>3.2766210000000004</v>
      </c>
      <c r="R56" s="27">
        <f t="shared" si="6"/>
        <v>3.2766210000000004</v>
      </c>
      <c r="S56" s="44">
        <f t="shared" si="7"/>
        <v>91.848967918100612</v>
      </c>
      <c r="T56" s="29"/>
    </row>
    <row r="57" spans="1:20" s="7" customFormat="1" ht="63.75">
      <c r="A57" s="9" t="s">
        <v>58</v>
      </c>
      <c r="B57" s="10" t="s">
        <v>59</v>
      </c>
      <c r="C57" s="8" t="s">
        <v>23</v>
      </c>
      <c r="D57" s="29">
        <f t="shared" ref="D57:D60" si="20">F57</f>
        <v>1.077653</v>
      </c>
      <c r="E57" s="29">
        <v>0</v>
      </c>
      <c r="F57" s="29">
        <f t="shared" ref="F57:F115" si="21">G57</f>
        <v>1.077653</v>
      </c>
      <c r="G57" s="27">
        <f t="shared" si="2"/>
        <v>1.077653</v>
      </c>
      <c r="H57" s="27">
        <f t="shared" ref="H57:P57" si="22">SUM(H58:H60)</f>
        <v>0</v>
      </c>
      <c r="I57" s="31">
        <f t="shared" si="22"/>
        <v>0</v>
      </c>
      <c r="J57" s="31">
        <f t="shared" si="22"/>
        <v>0</v>
      </c>
      <c r="K57" s="31">
        <f t="shared" si="22"/>
        <v>0.35004099999999999</v>
      </c>
      <c r="L57" s="31">
        <f t="shared" si="22"/>
        <v>0</v>
      </c>
      <c r="M57" s="31">
        <f t="shared" si="22"/>
        <v>0.72761200000000004</v>
      </c>
      <c r="N57" s="27">
        <f t="shared" si="22"/>
        <v>0</v>
      </c>
      <c r="O57" s="31">
        <f t="shared" si="22"/>
        <v>0</v>
      </c>
      <c r="P57" s="27">
        <f t="shared" si="22"/>
        <v>0</v>
      </c>
      <c r="Q57" s="27">
        <f t="shared" si="5"/>
        <v>1.077653</v>
      </c>
      <c r="R57" s="27">
        <f t="shared" si="6"/>
        <v>1.077653</v>
      </c>
      <c r="S57" s="44">
        <f t="shared" si="7"/>
        <v>100</v>
      </c>
      <c r="T57" s="29"/>
    </row>
    <row r="58" spans="1:20" s="7" customFormat="1" ht="47.25">
      <c r="A58" s="9" t="s">
        <v>134</v>
      </c>
      <c r="B58" s="41" t="s">
        <v>145</v>
      </c>
      <c r="C58" s="45" t="s">
        <v>148</v>
      </c>
      <c r="D58" s="29">
        <f t="shared" si="20"/>
        <v>0.20032</v>
      </c>
      <c r="E58" s="29">
        <v>0</v>
      </c>
      <c r="F58" s="29">
        <f t="shared" si="21"/>
        <v>0.20032</v>
      </c>
      <c r="G58" s="27">
        <f t="shared" si="2"/>
        <v>0.20032</v>
      </c>
      <c r="H58" s="27">
        <f t="shared" si="3"/>
        <v>0</v>
      </c>
      <c r="I58" s="39">
        <v>0</v>
      </c>
      <c r="J58" s="39">
        <v>0</v>
      </c>
      <c r="K58" s="39">
        <v>0.20032</v>
      </c>
      <c r="L58" s="39">
        <v>0</v>
      </c>
      <c r="M58" s="39">
        <v>0</v>
      </c>
      <c r="N58" s="29">
        <v>0</v>
      </c>
      <c r="O58" s="39">
        <v>0</v>
      </c>
      <c r="P58" s="29">
        <v>0</v>
      </c>
      <c r="Q58" s="27">
        <f t="shared" si="5"/>
        <v>0.20032</v>
      </c>
      <c r="R58" s="27">
        <f t="shared" si="6"/>
        <v>0.20032</v>
      </c>
      <c r="S58" s="44">
        <f t="shared" si="7"/>
        <v>100</v>
      </c>
      <c r="T58" s="29"/>
    </row>
    <row r="59" spans="1:20" s="7" customFormat="1" ht="31.5">
      <c r="A59" s="9" t="s">
        <v>135</v>
      </c>
      <c r="B59" s="42" t="s">
        <v>146</v>
      </c>
      <c r="C59" s="45" t="s">
        <v>149</v>
      </c>
      <c r="D59" s="29">
        <f t="shared" si="20"/>
        <v>0.72761200000000004</v>
      </c>
      <c r="E59" s="29">
        <v>0</v>
      </c>
      <c r="F59" s="29">
        <f t="shared" si="21"/>
        <v>0.72761200000000004</v>
      </c>
      <c r="G59" s="27">
        <f t="shared" si="2"/>
        <v>0.72761200000000004</v>
      </c>
      <c r="H59" s="27">
        <f t="shared" si="3"/>
        <v>0</v>
      </c>
      <c r="I59" s="39">
        <v>0</v>
      </c>
      <c r="J59" s="39">
        <v>0</v>
      </c>
      <c r="K59" s="39">
        <v>0</v>
      </c>
      <c r="L59" s="39">
        <v>0</v>
      </c>
      <c r="M59" s="39">
        <v>0.72761200000000004</v>
      </c>
      <c r="N59" s="29">
        <v>0</v>
      </c>
      <c r="O59" s="39">
        <v>0</v>
      </c>
      <c r="P59" s="29">
        <v>0</v>
      </c>
      <c r="Q59" s="27">
        <f t="shared" si="5"/>
        <v>0.72761200000000004</v>
      </c>
      <c r="R59" s="27">
        <f t="shared" si="6"/>
        <v>0.72761200000000004</v>
      </c>
      <c r="S59" s="44">
        <f t="shared" si="7"/>
        <v>100</v>
      </c>
      <c r="T59" s="29"/>
    </row>
    <row r="60" spans="1:20" s="7" customFormat="1" ht="31.5">
      <c r="A60" s="9" t="s">
        <v>136</v>
      </c>
      <c r="B60" s="42" t="s">
        <v>147</v>
      </c>
      <c r="C60" s="45" t="s">
        <v>150</v>
      </c>
      <c r="D60" s="29">
        <f t="shared" si="20"/>
        <v>0.14972099999999999</v>
      </c>
      <c r="E60" s="29">
        <v>0</v>
      </c>
      <c r="F60" s="29">
        <f t="shared" si="21"/>
        <v>0.14972099999999999</v>
      </c>
      <c r="G60" s="27">
        <f t="shared" si="2"/>
        <v>0.14972099999999999</v>
      </c>
      <c r="H60" s="27">
        <f t="shared" si="3"/>
        <v>0</v>
      </c>
      <c r="I60" s="39">
        <v>0</v>
      </c>
      <c r="J60" s="39">
        <v>0</v>
      </c>
      <c r="K60" s="39">
        <v>0.14972099999999999</v>
      </c>
      <c r="L60" s="39">
        <v>0</v>
      </c>
      <c r="M60" s="39">
        <v>0</v>
      </c>
      <c r="N60" s="29">
        <v>0</v>
      </c>
      <c r="O60" s="39">
        <v>0</v>
      </c>
      <c r="P60" s="29">
        <v>0</v>
      </c>
      <c r="Q60" s="27">
        <f t="shared" si="5"/>
        <v>0.14972099999999999</v>
      </c>
      <c r="R60" s="27">
        <f t="shared" si="6"/>
        <v>0.14972099999999999</v>
      </c>
      <c r="S60" s="44">
        <f t="shared" si="7"/>
        <v>100</v>
      </c>
      <c r="T60" s="29"/>
    </row>
    <row r="61" spans="1:20" s="7" customFormat="1">
      <c r="A61" s="9" t="s">
        <v>18</v>
      </c>
      <c r="B61" s="10" t="s">
        <v>18</v>
      </c>
      <c r="C61" s="8"/>
      <c r="D61" s="29"/>
      <c r="E61" s="29"/>
      <c r="F61" s="29">
        <f t="shared" si="21"/>
        <v>0</v>
      </c>
      <c r="G61" s="27">
        <f t="shared" si="2"/>
        <v>0</v>
      </c>
      <c r="H61" s="27">
        <f t="shared" si="3"/>
        <v>0</v>
      </c>
      <c r="I61" s="39"/>
      <c r="J61" s="39"/>
      <c r="K61" s="39"/>
      <c r="L61" s="39"/>
      <c r="M61" s="39"/>
      <c r="N61" s="29"/>
      <c r="O61" s="39"/>
      <c r="P61" s="29"/>
      <c r="Q61" s="27">
        <f t="shared" si="5"/>
        <v>0</v>
      </c>
      <c r="R61" s="27">
        <f t="shared" si="6"/>
        <v>0</v>
      </c>
      <c r="S61" s="44">
        <v>0</v>
      </c>
      <c r="T61" s="29"/>
    </row>
    <row r="62" spans="1:20" s="7" customFormat="1" ht="63.75">
      <c r="A62" s="9" t="s">
        <v>60</v>
      </c>
      <c r="B62" s="10" t="s">
        <v>61</v>
      </c>
      <c r="C62" s="8" t="s">
        <v>23</v>
      </c>
      <c r="D62" s="29">
        <f t="shared" ref="D62:D69" si="23">F62</f>
        <v>2.4897480000000001</v>
      </c>
      <c r="E62" s="29">
        <f>SUM(E63:E69)</f>
        <v>0</v>
      </c>
      <c r="F62" s="29">
        <f t="shared" si="21"/>
        <v>2.4897480000000001</v>
      </c>
      <c r="G62" s="27">
        <f t="shared" si="2"/>
        <v>2.4897480000000001</v>
      </c>
      <c r="H62" s="27">
        <f t="shared" si="3"/>
        <v>0.29078000000000004</v>
      </c>
      <c r="I62" s="39">
        <f t="shared" ref="I62:P62" si="24">SUM(I63:I69)</f>
        <v>0.67400400000000005</v>
      </c>
      <c r="J62" s="39">
        <f t="shared" si="24"/>
        <v>0.29078000000000004</v>
      </c>
      <c r="K62" s="39">
        <f t="shared" si="24"/>
        <v>1.4128240000000001</v>
      </c>
      <c r="L62" s="39">
        <f t="shared" si="24"/>
        <v>0</v>
      </c>
      <c r="M62" s="39">
        <f t="shared" si="24"/>
        <v>0.40292</v>
      </c>
      <c r="N62" s="39">
        <f t="shared" si="24"/>
        <v>0</v>
      </c>
      <c r="O62" s="39">
        <f t="shared" si="24"/>
        <v>0</v>
      </c>
      <c r="P62" s="39">
        <f t="shared" si="24"/>
        <v>0</v>
      </c>
      <c r="Q62" s="27">
        <f t="shared" si="5"/>
        <v>2.1989679999999998</v>
      </c>
      <c r="R62" s="27">
        <f t="shared" si="6"/>
        <v>2.1989679999999998</v>
      </c>
      <c r="S62" s="44">
        <f t="shared" si="7"/>
        <v>88.320906372853784</v>
      </c>
      <c r="T62" s="29"/>
    </row>
    <row r="63" spans="1:20" s="7" customFormat="1" ht="69.75" customHeight="1">
      <c r="A63" s="9" t="s">
        <v>124</v>
      </c>
      <c r="B63" s="43" t="s">
        <v>139</v>
      </c>
      <c r="C63" s="45" t="s">
        <v>151</v>
      </c>
      <c r="D63" s="29">
        <f t="shared" si="23"/>
        <v>0.40292</v>
      </c>
      <c r="E63" s="29">
        <v>0</v>
      </c>
      <c r="F63" s="29">
        <f t="shared" si="21"/>
        <v>0.40292</v>
      </c>
      <c r="G63" s="27">
        <f t="shared" si="2"/>
        <v>0.40292</v>
      </c>
      <c r="H63" s="27">
        <f t="shared" si="3"/>
        <v>0</v>
      </c>
      <c r="I63" s="39">
        <v>0</v>
      </c>
      <c r="J63" s="39">
        <v>0</v>
      </c>
      <c r="K63" s="39">
        <v>0</v>
      </c>
      <c r="L63" s="39">
        <v>0</v>
      </c>
      <c r="M63" s="39">
        <v>0.40292</v>
      </c>
      <c r="N63" s="29">
        <v>0</v>
      </c>
      <c r="O63" s="39">
        <v>0</v>
      </c>
      <c r="P63" s="29">
        <v>0</v>
      </c>
      <c r="Q63" s="27">
        <f t="shared" si="5"/>
        <v>0.40292</v>
      </c>
      <c r="R63" s="27">
        <f t="shared" si="6"/>
        <v>0.40292</v>
      </c>
      <c r="S63" s="44">
        <f t="shared" si="7"/>
        <v>100</v>
      </c>
      <c r="T63" s="29"/>
    </row>
    <row r="64" spans="1:20" s="7" customFormat="1" ht="68.25" customHeight="1">
      <c r="A64" s="9" t="s">
        <v>125</v>
      </c>
      <c r="B64" s="43" t="s">
        <v>140</v>
      </c>
      <c r="C64" s="45" t="s">
        <v>152</v>
      </c>
      <c r="D64" s="29">
        <f t="shared" si="23"/>
        <v>0.43710500000000002</v>
      </c>
      <c r="E64" s="29">
        <v>0</v>
      </c>
      <c r="F64" s="29">
        <f t="shared" si="21"/>
        <v>0.43710500000000002</v>
      </c>
      <c r="G64" s="27">
        <f t="shared" si="2"/>
        <v>0.43710500000000002</v>
      </c>
      <c r="H64" s="27">
        <f t="shared" si="3"/>
        <v>0</v>
      </c>
      <c r="I64" s="39">
        <v>0</v>
      </c>
      <c r="J64" s="39">
        <v>0</v>
      </c>
      <c r="K64" s="39">
        <v>0.43710500000000002</v>
      </c>
      <c r="L64" s="39">
        <v>0</v>
      </c>
      <c r="M64" s="39">
        <v>0</v>
      </c>
      <c r="N64" s="29">
        <v>0</v>
      </c>
      <c r="O64" s="39">
        <v>0</v>
      </c>
      <c r="P64" s="29">
        <v>0</v>
      </c>
      <c r="Q64" s="27">
        <f t="shared" si="5"/>
        <v>0.43710500000000002</v>
      </c>
      <c r="R64" s="27">
        <f t="shared" si="6"/>
        <v>0.43710500000000002</v>
      </c>
      <c r="S64" s="44">
        <f t="shared" si="7"/>
        <v>100</v>
      </c>
      <c r="T64" s="29"/>
    </row>
    <row r="65" spans="1:20" s="7" customFormat="1" ht="69" customHeight="1">
      <c r="A65" s="9" t="s">
        <v>126</v>
      </c>
      <c r="B65" s="43" t="s">
        <v>141</v>
      </c>
      <c r="C65" s="45" t="s">
        <v>153</v>
      </c>
      <c r="D65" s="29">
        <f t="shared" si="23"/>
        <v>0.32907199999999998</v>
      </c>
      <c r="E65" s="29">
        <v>0</v>
      </c>
      <c r="F65" s="29">
        <f t="shared" si="21"/>
        <v>0.32907199999999998</v>
      </c>
      <c r="G65" s="27">
        <f t="shared" si="2"/>
        <v>0.32907199999999998</v>
      </c>
      <c r="H65" s="27">
        <f t="shared" si="3"/>
        <v>0.26875500000000002</v>
      </c>
      <c r="I65" s="39">
        <v>0.32907199999999998</v>
      </c>
      <c r="J65" s="39">
        <v>0.26875500000000002</v>
      </c>
      <c r="K65" s="39">
        <v>0</v>
      </c>
      <c r="L65" s="39">
        <v>0</v>
      </c>
      <c r="M65" s="39">
        <v>0</v>
      </c>
      <c r="N65" s="29">
        <v>0</v>
      </c>
      <c r="O65" s="39">
        <v>0</v>
      </c>
      <c r="P65" s="29">
        <v>0</v>
      </c>
      <c r="Q65" s="27">
        <f t="shared" si="5"/>
        <v>6.0316999999999954E-2</v>
      </c>
      <c r="R65" s="27">
        <f t="shared" si="6"/>
        <v>6.0316999999999954E-2</v>
      </c>
      <c r="S65" s="44">
        <f t="shared" si="7"/>
        <v>18.329423348081868</v>
      </c>
      <c r="T65" s="29"/>
    </row>
    <row r="66" spans="1:20" s="7" customFormat="1" ht="64.5" customHeight="1">
      <c r="A66" s="9" t="s">
        <v>127</v>
      </c>
      <c r="B66" s="43" t="s">
        <v>142</v>
      </c>
      <c r="C66" s="45" t="s">
        <v>154</v>
      </c>
      <c r="D66" s="29">
        <f t="shared" si="23"/>
        <v>0.384521</v>
      </c>
      <c r="E66" s="29">
        <v>0</v>
      </c>
      <c r="F66" s="29">
        <f t="shared" si="21"/>
        <v>0.384521</v>
      </c>
      <c r="G66" s="27">
        <f t="shared" si="2"/>
        <v>0.384521</v>
      </c>
      <c r="H66" s="27">
        <f t="shared" si="3"/>
        <v>0</v>
      </c>
      <c r="I66" s="39">
        <v>0</v>
      </c>
      <c r="J66" s="39">
        <v>0</v>
      </c>
      <c r="K66" s="39">
        <v>0.384521</v>
      </c>
      <c r="L66" s="39">
        <v>0</v>
      </c>
      <c r="M66" s="39">
        <v>0</v>
      </c>
      <c r="N66" s="29">
        <v>0</v>
      </c>
      <c r="O66" s="39">
        <v>0</v>
      </c>
      <c r="P66" s="29">
        <v>0</v>
      </c>
      <c r="Q66" s="27">
        <f t="shared" si="5"/>
        <v>0.384521</v>
      </c>
      <c r="R66" s="27">
        <f t="shared" si="6"/>
        <v>0.384521</v>
      </c>
      <c r="S66" s="44">
        <f t="shared" si="7"/>
        <v>100</v>
      </c>
      <c r="T66" s="29"/>
    </row>
    <row r="67" spans="1:20" s="7" customFormat="1" ht="63.75" customHeight="1">
      <c r="A67" s="9" t="s">
        <v>128</v>
      </c>
      <c r="B67" s="43" t="s">
        <v>143</v>
      </c>
      <c r="C67" s="45" t="s">
        <v>155</v>
      </c>
      <c r="D67" s="29">
        <f t="shared" si="23"/>
        <v>0.380019</v>
      </c>
      <c r="E67" s="29">
        <v>0</v>
      </c>
      <c r="F67" s="29">
        <f t="shared" si="21"/>
        <v>0.380019</v>
      </c>
      <c r="G67" s="27">
        <f t="shared" si="2"/>
        <v>0.380019</v>
      </c>
      <c r="H67" s="27">
        <f t="shared" si="3"/>
        <v>0</v>
      </c>
      <c r="I67" s="39">
        <v>0</v>
      </c>
      <c r="J67" s="39">
        <v>0</v>
      </c>
      <c r="K67" s="39">
        <v>0.380019</v>
      </c>
      <c r="L67" s="39">
        <v>0</v>
      </c>
      <c r="M67" s="39">
        <v>0</v>
      </c>
      <c r="N67" s="29">
        <v>0</v>
      </c>
      <c r="O67" s="39">
        <v>0</v>
      </c>
      <c r="P67" s="29">
        <v>0</v>
      </c>
      <c r="Q67" s="27">
        <f t="shared" si="5"/>
        <v>0.380019</v>
      </c>
      <c r="R67" s="27">
        <f t="shared" si="6"/>
        <v>0.380019</v>
      </c>
      <c r="S67" s="44">
        <f t="shared" si="7"/>
        <v>100</v>
      </c>
      <c r="T67" s="29"/>
    </row>
    <row r="68" spans="1:20" s="7" customFormat="1" ht="62.25" customHeight="1">
      <c r="A68" s="9" t="s">
        <v>129</v>
      </c>
      <c r="B68" s="43" t="s">
        <v>156</v>
      </c>
      <c r="C68" s="45" t="s">
        <v>157</v>
      </c>
      <c r="D68" s="29">
        <f t="shared" si="23"/>
        <v>0.21117900000000001</v>
      </c>
      <c r="E68" s="29">
        <v>0</v>
      </c>
      <c r="F68" s="29">
        <f t="shared" si="21"/>
        <v>0.21117900000000001</v>
      </c>
      <c r="G68" s="27">
        <f t="shared" si="2"/>
        <v>0.21117900000000001</v>
      </c>
      <c r="H68" s="27">
        <f t="shared" si="3"/>
        <v>0</v>
      </c>
      <c r="I68" s="39">
        <v>0</v>
      </c>
      <c r="J68" s="39">
        <v>0</v>
      </c>
      <c r="K68" s="39">
        <v>0.21117900000000001</v>
      </c>
      <c r="L68" s="39">
        <v>0</v>
      </c>
      <c r="M68" s="39">
        <v>0</v>
      </c>
      <c r="N68" s="29">
        <v>0</v>
      </c>
      <c r="O68" s="39">
        <v>0</v>
      </c>
      <c r="P68" s="29">
        <v>0</v>
      </c>
      <c r="Q68" s="27">
        <f t="shared" si="5"/>
        <v>0.21117900000000001</v>
      </c>
      <c r="R68" s="27">
        <f t="shared" si="6"/>
        <v>0.21117900000000001</v>
      </c>
      <c r="S68" s="44">
        <f t="shared" si="7"/>
        <v>100</v>
      </c>
      <c r="T68" s="29"/>
    </row>
    <row r="69" spans="1:20" s="7" customFormat="1" ht="66.75" customHeight="1">
      <c r="A69" s="9" t="s">
        <v>130</v>
      </c>
      <c r="B69" s="43" t="s">
        <v>144</v>
      </c>
      <c r="C69" s="45" t="s">
        <v>158</v>
      </c>
      <c r="D69" s="29">
        <f t="shared" si="23"/>
        <v>0.34493200000000002</v>
      </c>
      <c r="E69" s="29">
        <v>0</v>
      </c>
      <c r="F69" s="29">
        <f t="shared" si="21"/>
        <v>0.34493200000000002</v>
      </c>
      <c r="G69" s="27">
        <f t="shared" si="2"/>
        <v>0.34493200000000002</v>
      </c>
      <c r="H69" s="27">
        <f t="shared" si="3"/>
        <v>2.2024999999999999E-2</v>
      </c>
      <c r="I69" s="39">
        <v>0.34493200000000002</v>
      </c>
      <c r="J69" s="39">
        <v>2.2024999999999999E-2</v>
      </c>
      <c r="K69" s="39">
        <v>0</v>
      </c>
      <c r="L69" s="39">
        <v>0</v>
      </c>
      <c r="M69" s="39">
        <v>0</v>
      </c>
      <c r="N69" s="29">
        <v>0</v>
      </c>
      <c r="O69" s="39">
        <v>0</v>
      </c>
      <c r="P69" s="29">
        <v>0</v>
      </c>
      <c r="Q69" s="27">
        <f t="shared" si="5"/>
        <v>0.322907</v>
      </c>
      <c r="R69" s="27">
        <f t="shared" si="6"/>
        <v>0.322907</v>
      </c>
      <c r="S69" s="44">
        <f t="shared" si="7"/>
        <v>93.614683473844124</v>
      </c>
      <c r="T69" s="29"/>
    </row>
    <row r="70" spans="1:20" s="11" customFormat="1" ht="15">
      <c r="A70" s="9"/>
      <c r="B70" s="26"/>
      <c r="C70" s="25"/>
      <c r="D70" s="29"/>
      <c r="E70" s="29"/>
      <c r="F70" s="29">
        <f t="shared" si="21"/>
        <v>0</v>
      </c>
      <c r="G70" s="27">
        <f t="shared" si="2"/>
        <v>0</v>
      </c>
      <c r="H70" s="27">
        <f t="shared" si="3"/>
        <v>0</v>
      </c>
      <c r="I70" s="39"/>
      <c r="J70" s="39"/>
      <c r="K70" s="39"/>
      <c r="L70" s="39"/>
      <c r="M70" s="39"/>
      <c r="N70" s="29"/>
      <c r="O70" s="39"/>
      <c r="P70" s="29"/>
      <c r="Q70" s="27">
        <f t="shared" si="5"/>
        <v>0</v>
      </c>
      <c r="R70" s="27">
        <f t="shared" si="6"/>
        <v>0</v>
      </c>
      <c r="S70" s="44">
        <v>0</v>
      </c>
      <c r="T70" s="29"/>
    </row>
    <row r="71" spans="1:20" s="11" customFormat="1" ht="38.25">
      <c r="A71" s="12" t="s">
        <v>19</v>
      </c>
      <c r="B71" s="13" t="s">
        <v>62</v>
      </c>
      <c r="C71" s="5" t="s">
        <v>23</v>
      </c>
      <c r="D71" s="27">
        <f>D82</f>
        <v>6.9886499999999998</v>
      </c>
      <c r="E71" s="27">
        <f t="shared" ref="E71:P71" si="25">E82</f>
        <v>0</v>
      </c>
      <c r="F71" s="29">
        <f t="shared" si="21"/>
        <v>6.9886499999999998</v>
      </c>
      <c r="G71" s="27">
        <f t="shared" si="2"/>
        <v>6.9886499999999998</v>
      </c>
      <c r="H71" s="27">
        <f t="shared" si="3"/>
        <v>2.5911089999999999</v>
      </c>
      <c r="I71" s="31">
        <f t="shared" si="25"/>
        <v>0</v>
      </c>
      <c r="J71" s="31">
        <f t="shared" si="25"/>
        <v>2.9092E-2</v>
      </c>
      <c r="K71" s="31">
        <f>K82</f>
        <v>0</v>
      </c>
      <c r="L71" s="31">
        <f t="shared" si="25"/>
        <v>2.562017</v>
      </c>
      <c r="M71" s="31">
        <f t="shared" si="25"/>
        <v>6.9886499999999998</v>
      </c>
      <c r="N71" s="27">
        <f t="shared" si="25"/>
        <v>0</v>
      </c>
      <c r="O71" s="31">
        <f t="shared" si="25"/>
        <v>0</v>
      </c>
      <c r="P71" s="27">
        <f t="shared" si="25"/>
        <v>0</v>
      </c>
      <c r="Q71" s="27">
        <f t="shared" si="5"/>
        <v>4.3975410000000004</v>
      </c>
      <c r="R71" s="27">
        <f t="shared" si="6"/>
        <v>4.3975409999999995</v>
      </c>
      <c r="S71" s="44">
        <v>0</v>
      </c>
      <c r="T71" s="27"/>
    </row>
    <row r="72" spans="1:20" s="11" customFormat="1" ht="51">
      <c r="A72" s="9" t="s">
        <v>63</v>
      </c>
      <c r="B72" s="10" t="s">
        <v>64</v>
      </c>
      <c r="C72" s="8" t="s">
        <v>23</v>
      </c>
      <c r="D72" s="29">
        <v>0</v>
      </c>
      <c r="E72" s="29">
        <f>E73+E75</f>
        <v>0</v>
      </c>
      <c r="F72" s="29">
        <f t="shared" si="21"/>
        <v>0</v>
      </c>
      <c r="G72" s="27">
        <f t="shared" si="2"/>
        <v>0</v>
      </c>
      <c r="H72" s="27">
        <f t="shared" si="3"/>
        <v>0</v>
      </c>
      <c r="I72" s="39">
        <f t="shared" ref="I72:P72" si="26">I73+I75</f>
        <v>0</v>
      </c>
      <c r="J72" s="39">
        <f t="shared" si="26"/>
        <v>0</v>
      </c>
      <c r="K72" s="39">
        <f t="shared" si="26"/>
        <v>0</v>
      </c>
      <c r="L72" s="39">
        <f t="shared" si="26"/>
        <v>0</v>
      </c>
      <c r="M72" s="39">
        <f t="shared" si="26"/>
        <v>0</v>
      </c>
      <c r="N72" s="29">
        <f t="shared" si="26"/>
        <v>0</v>
      </c>
      <c r="O72" s="39">
        <f t="shared" si="26"/>
        <v>0</v>
      </c>
      <c r="P72" s="29">
        <f t="shared" si="26"/>
        <v>0</v>
      </c>
      <c r="Q72" s="27">
        <f t="shared" si="5"/>
        <v>0</v>
      </c>
      <c r="R72" s="27">
        <f t="shared" si="6"/>
        <v>0</v>
      </c>
      <c r="S72" s="44">
        <v>0</v>
      </c>
      <c r="T72" s="29"/>
    </row>
    <row r="73" spans="1:20" s="11" customFormat="1" ht="25.5">
      <c r="A73" s="9" t="s">
        <v>65</v>
      </c>
      <c r="B73" s="10" t="s">
        <v>66</v>
      </c>
      <c r="C73" s="8" t="s">
        <v>23</v>
      </c>
      <c r="D73" s="29">
        <v>0</v>
      </c>
      <c r="E73" s="29">
        <f>SUM(E74:E74)</f>
        <v>0</v>
      </c>
      <c r="F73" s="29">
        <f t="shared" si="21"/>
        <v>0</v>
      </c>
      <c r="G73" s="27">
        <f t="shared" si="2"/>
        <v>0</v>
      </c>
      <c r="H73" s="27">
        <f t="shared" si="3"/>
        <v>0</v>
      </c>
      <c r="I73" s="39">
        <f t="shared" ref="I73:P73" si="27">SUM(I74:I74)</f>
        <v>0</v>
      </c>
      <c r="J73" s="39">
        <f t="shared" si="27"/>
        <v>0</v>
      </c>
      <c r="K73" s="39">
        <f t="shared" si="27"/>
        <v>0</v>
      </c>
      <c r="L73" s="39">
        <f t="shared" si="27"/>
        <v>0</v>
      </c>
      <c r="M73" s="39">
        <f t="shared" si="27"/>
        <v>0</v>
      </c>
      <c r="N73" s="29">
        <f t="shared" si="27"/>
        <v>0</v>
      </c>
      <c r="O73" s="39">
        <f t="shared" si="27"/>
        <v>0</v>
      </c>
      <c r="P73" s="29">
        <f t="shared" si="27"/>
        <v>0</v>
      </c>
      <c r="Q73" s="27">
        <f t="shared" si="5"/>
        <v>0</v>
      </c>
      <c r="R73" s="27">
        <f t="shared" si="6"/>
        <v>0</v>
      </c>
      <c r="S73" s="44">
        <v>0</v>
      </c>
      <c r="T73" s="29"/>
    </row>
    <row r="74" spans="1:20">
      <c r="A74" s="9" t="s">
        <v>18</v>
      </c>
      <c r="B74" s="10" t="s">
        <v>18</v>
      </c>
      <c r="C74" s="8"/>
      <c r="D74" s="29"/>
      <c r="E74" s="29"/>
      <c r="F74" s="29">
        <f t="shared" si="21"/>
        <v>0</v>
      </c>
      <c r="G74" s="27">
        <f t="shared" si="2"/>
        <v>0</v>
      </c>
      <c r="H74" s="27">
        <f t="shared" si="3"/>
        <v>0</v>
      </c>
      <c r="I74" s="39"/>
      <c r="J74" s="39"/>
      <c r="K74" s="39"/>
      <c r="L74" s="39"/>
      <c r="M74" s="39"/>
      <c r="N74" s="29"/>
      <c r="O74" s="39"/>
      <c r="P74" s="29"/>
      <c r="Q74" s="27">
        <f t="shared" si="5"/>
        <v>0</v>
      </c>
      <c r="R74" s="27">
        <f t="shared" si="6"/>
        <v>0</v>
      </c>
      <c r="S74" s="44">
        <v>0</v>
      </c>
      <c r="T74" s="29"/>
    </row>
    <row r="75" spans="1:20" ht="51">
      <c r="A75" s="9" t="s">
        <v>67</v>
      </c>
      <c r="B75" s="10" t="s">
        <v>68</v>
      </c>
      <c r="C75" s="8" t="s">
        <v>23</v>
      </c>
      <c r="D75" s="29">
        <v>0</v>
      </c>
      <c r="E75" s="29">
        <f>SUM(E76:E76)</f>
        <v>0</v>
      </c>
      <c r="F75" s="29">
        <f t="shared" si="21"/>
        <v>0</v>
      </c>
      <c r="G75" s="27">
        <f t="shared" si="2"/>
        <v>0</v>
      </c>
      <c r="H75" s="27">
        <f t="shared" si="3"/>
        <v>0</v>
      </c>
      <c r="I75" s="39">
        <f t="shared" ref="I75:P75" si="28">SUM(I76:I76)</f>
        <v>0</v>
      </c>
      <c r="J75" s="39">
        <f t="shared" si="28"/>
        <v>0</v>
      </c>
      <c r="K75" s="39">
        <f t="shared" si="28"/>
        <v>0</v>
      </c>
      <c r="L75" s="39">
        <f t="shared" si="28"/>
        <v>0</v>
      </c>
      <c r="M75" s="39">
        <f t="shared" si="28"/>
        <v>0</v>
      </c>
      <c r="N75" s="29">
        <f t="shared" si="28"/>
        <v>0</v>
      </c>
      <c r="O75" s="39">
        <f t="shared" si="28"/>
        <v>0</v>
      </c>
      <c r="P75" s="29">
        <f t="shared" si="28"/>
        <v>0</v>
      </c>
      <c r="Q75" s="27">
        <f t="shared" si="5"/>
        <v>0</v>
      </c>
      <c r="R75" s="27">
        <f t="shared" si="6"/>
        <v>0</v>
      </c>
      <c r="S75" s="44">
        <v>0</v>
      </c>
      <c r="T75" s="29"/>
    </row>
    <row r="76" spans="1:20">
      <c r="A76" s="9" t="s">
        <v>18</v>
      </c>
      <c r="B76" s="10" t="s">
        <v>18</v>
      </c>
      <c r="C76" s="8"/>
      <c r="D76" s="29"/>
      <c r="E76" s="29"/>
      <c r="F76" s="29">
        <f t="shared" si="21"/>
        <v>0</v>
      </c>
      <c r="G76" s="27">
        <f t="shared" si="2"/>
        <v>0</v>
      </c>
      <c r="H76" s="27">
        <f t="shared" si="3"/>
        <v>0</v>
      </c>
      <c r="I76" s="39"/>
      <c r="J76" s="39"/>
      <c r="K76" s="39"/>
      <c r="L76" s="39"/>
      <c r="M76" s="39"/>
      <c r="N76" s="29"/>
      <c r="O76" s="39"/>
      <c r="P76" s="29"/>
      <c r="Q76" s="27">
        <f t="shared" si="5"/>
        <v>0</v>
      </c>
      <c r="R76" s="27">
        <f t="shared" si="6"/>
        <v>0</v>
      </c>
      <c r="S76" s="44">
        <v>0</v>
      </c>
      <c r="T76" s="29"/>
    </row>
    <row r="77" spans="1:20" ht="38.25">
      <c r="A77" s="9" t="s">
        <v>69</v>
      </c>
      <c r="B77" s="10" t="s">
        <v>70</v>
      </c>
      <c r="C77" s="8" t="s">
        <v>23</v>
      </c>
      <c r="D77" s="29">
        <v>0</v>
      </c>
      <c r="E77" s="29">
        <f>E78+E80</f>
        <v>0</v>
      </c>
      <c r="F77" s="29">
        <f t="shared" si="21"/>
        <v>0</v>
      </c>
      <c r="G77" s="27">
        <f t="shared" si="2"/>
        <v>0</v>
      </c>
      <c r="H77" s="27">
        <f t="shared" si="3"/>
        <v>0</v>
      </c>
      <c r="I77" s="39">
        <f t="shared" ref="I77:P77" si="29">I78+I80</f>
        <v>0</v>
      </c>
      <c r="J77" s="39">
        <f t="shared" si="29"/>
        <v>0</v>
      </c>
      <c r="K77" s="39">
        <f t="shared" si="29"/>
        <v>0</v>
      </c>
      <c r="L77" s="39">
        <f t="shared" si="29"/>
        <v>0</v>
      </c>
      <c r="M77" s="39">
        <f t="shared" si="29"/>
        <v>0</v>
      </c>
      <c r="N77" s="29">
        <f t="shared" si="29"/>
        <v>0</v>
      </c>
      <c r="O77" s="39">
        <f t="shared" si="29"/>
        <v>0</v>
      </c>
      <c r="P77" s="29">
        <f t="shared" si="29"/>
        <v>0</v>
      </c>
      <c r="Q77" s="27">
        <f t="shared" si="5"/>
        <v>0</v>
      </c>
      <c r="R77" s="27">
        <f t="shared" si="6"/>
        <v>0</v>
      </c>
      <c r="S77" s="44">
        <v>0</v>
      </c>
      <c r="T77" s="29"/>
    </row>
    <row r="78" spans="1:20" ht="25.5">
      <c r="A78" s="12" t="s">
        <v>71</v>
      </c>
      <c r="B78" s="13" t="s">
        <v>72</v>
      </c>
      <c r="C78" s="8" t="s">
        <v>23</v>
      </c>
      <c r="D78" s="29">
        <v>0</v>
      </c>
      <c r="E78" s="29">
        <f>SUM(E79:E79)</f>
        <v>0</v>
      </c>
      <c r="F78" s="29">
        <f t="shared" si="21"/>
        <v>0</v>
      </c>
      <c r="G78" s="27">
        <f t="shared" si="2"/>
        <v>0</v>
      </c>
      <c r="H78" s="27">
        <f t="shared" si="3"/>
        <v>0</v>
      </c>
      <c r="I78" s="39">
        <f t="shared" ref="I78:P78" si="30">SUM(I79:I79)</f>
        <v>0</v>
      </c>
      <c r="J78" s="39">
        <f t="shared" si="30"/>
        <v>0</v>
      </c>
      <c r="K78" s="39">
        <f t="shared" si="30"/>
        <v>0</v>
      </c>
      <c r="L78" s="39">
        <f t="shared" si="30"/>
        <v>0</v>
      </c>
      <c r="M78" s="39">
        <f t="shared" si="30"/>
        <v>0</v>
      </c>
      <c r="N78" s="29">
        <f t="shared" si="30"/>
        <v>0</v>
      </c>
      <c r="O78" s="39">
        <f t="shared" si="30"/>
        <v>0</v>
      </c>
      <c r="P78" s="29">
        <f t="shared" si="30"/>
        <v>0</v>
      </c>
      <c r="Q78" s="27">
        <f t="shared" si="5"/>
        <v>0</v>
      </c>
      <c r="R78" s="27">
        <f t="shared" si="6"/>
        <v>0</v>
      </c>
      <c r="S78" s="44">
        <v>0</v>
      </c>
      <c r="T78" s="29"/>
    </row>
    <row r="79" spans="1:20">
      <c r="A79" s="9" t="s">
        <v>18</v>
      </c>
      <c r="B79" s="10" t="s">
        <v>18</v>
      </c>
      <c r="C79" s="8"/>
      <c r="D79" s="29"/>
      <c r="E79" s="29"/>
      <c r="F79" s="29">
        <f t="shared" si="21"/>
        <v>0</v>
      </c>
      <c r="G79" s="27">
        <f t="shared" ref="G79:G115" si="31">I79+K79+M79+O79</f>
        <v>0</v>
      </c>
      <c r="H79" s="27">
        <f t="shared" ref="H79:H115" si="32">J79+L79+N79+P79</f>
        <v>0</v>
      </c>
      <c r="I79" s="39"/>
      <c r="J79" s="39"/>
      <c r="K79" s="39"/>
      <c r="L79" s="39"/>
      <c r="M79" s="39"/>
      <c r="N79" s="29"/>
      <c r="O79" s="39"/>
      <c r="P79" s="29"/>
      <c r="Q79" s="27">
        <f t="shared" ref="Q79:Q115" si="33">F79-H79</f>
        <v>0</v>
      </c>
      <c r="R79" s="27">
        <f t="shared" ref="R79:R115" si="34">I79+K79+M79+O79-J79-L79-N79-P79</f>
        <v>0</v>
      </c>
      <c r="S79" s="44">
        <v>0</v>
      </c>
      <c r="T79" s="29"/>
    </row>
    <row r="80" spans="1:20" ht="38.25">
      <c r="A80" s="9" t="s">
        <v>73</v>
      </c>
      <c r="B80" s="10" t="s">
        <v>74</v>
      </c>
      <c r="C80" s="8" t="s">
        <v>23</v>
      </c>
      <c r="D80" s="29">
        <v>0</v>
      </c>
      <c r="E80" s="29">
        <f>SUM(E81:E81)</f>
        <v>0</v>
      </c>
      <c r="F80" s="29">
        <f t="shared" si="21"/>
        <v>0</v>
      </c>
      <c r="G80" s="27">
        <f t="shared" si="31"/>
        <v>0</v>
      </c>
      <c r="H80" s="27">
        <f t="shared" si="32"/>
        <v>0</v>
      </c>
      <c r="I80" s="39">
        <f t="shared" ref="I80:P80" si="35">SUM(I81:I81)</f>
        <v>0</v>
      </c>
      <c r="J80" s="39">
        <f t="shared" si="35"/>
        <v>0</v>
      </c>
      <c r="K80" s="39">
        <f t="shared" si="35"/>
        <v>0</v>
      </c>
      <c r="L80" s="39">
        <f t="shared" si="35"/>
        <v>0</v>
      </c>
      <c r="M80" s="39">
        <f t="shared" si="35"/>
        <v>0</v>
      </c>
      <c r="N80" s="29">
        <f t="shared" si="35"/>
        <v>0</v>
      </c>
      <c r="O80" s="39">
        <f t="shared" si="35"/>
        <v>0</v>
      </c>
      <c r="P80" s="29">
        <f t="shared" si="35"/>
        <v>0</v>
      </c>
      <c r="Q80" s="27">
        <f t="shared" si="33"/>
        <v>0</v>
      </c>
      <c r="R80" s="27">
        <f t="shared" si="34"/>
        <v>0</v>
      </c>
      <c r="S80" s="44">
        <v>0</v>
      </c>
      <c r="T80" s="29"/>
    </row>
    <row r="81" spans="1:20">
      <c r="A81" s="9" t="s">
        <v>18</v>
      </c>
      <c r="B81" s="10" t="s">
        <v>18</v>
      </c>
      <c r="C81" s="8"/>
      <c r="D81" s="29"/>
      <c r="E81" s="29"/>
      <c r="F81" s="29">
        <f t="shared" si="21"/>
        <v>0</v>
      </c>
      <c r="G81" s="27">
        <f t="shared" si="31"/>
        <v>0</v>
      </c>
      <c r="H81" s="27">
        <f t="shared" si="32"/>
        <v>0</v>
      </c>
      <c r="I81" s="39"/>
      <c r="J81" s="39"/>
      <c r="K81" s="39"/>
      <c r="L81" s="39"/>
      <c r="M81" s="39"/>
      <c r="N81" s="29"/>
      <c r="O81" s="39"/>
      <c r="P81" s="29"/>
      <c r="Q81" s="27">
        <f t="shared" si="33"/>
        <v>0</v>
      </c>
      <c r="R81" s="27">
        <f t="shared" si="34"/>
        <v>0</v>
      </c>
      <c r="S81" s="44">
        <v>0</v>
      </c>
      <c r="T81" s="29"/>
    </row>
    <row r="82" spans="1:20" ht="38.25">
      <c r="A82" s="9" t="s">
        <v>75</v>
      </c>
      <c r="B82" s="10" t="s">
        <v>76</v>
      </c>
      <c r="C82" s="8" t="s">
        <v>23</v>
      </c>
      <c r="D82" s="29">
        <f>D83</f>
        <v>6.9886499999999998</v>
      </c>
      <c r="E82" s="29">
        <f>E83+E86+E88+E90+E92+E94+E96+E98</f>
        <v>0</v>
      </c>
      <c r="F82" s="29">
        <f t="shared" si="21"/>
        <v>6.9886499999999998</v>
      </c>
      <c r="G82" s="27">
        <f t="shared" si="31"/>
        <v>6.9886499999999998</v>
      </c>
      <c r="H82" s="39">
        <f t="shared" ref="H82:L82" si="36">H83+H86+H88+H90+H92+H94+H96+H98</f>
        <v>2.5911089999999999</v>
      </c>
      <c r="I82" s="39">
        <f t="shared" si="36"/>
        <v>0</v>
      </c>
      <c r="J82" s="39">
        <f t="shared" si="36"/>
        <v>2.9092E-2</v>
      </c>
      <c r="K82" s="39">
        <f t="shared" si="36"/>
        <v>0</v>
      </c>
      <c r="L82" s="39">
        <f t="shared" si="36"/>
        <v>2.562017</v>
      </c>
      <c r="M82" s="39">
        <f t="shared" ref="M82:P82" si="37">M83+M86+M88+M90+M92+M94+M96+M98</f>
        <v>6.9886499999999998</v>
      </c>
      <c r="N82" s="29">
        <f t="shared" si="37"/>
        <v>0</v>
      </c>
      <c r="O82" s="39">
        <f t="shared" si="37"/>
        <v>0</v>
      </c>
      <c r="P82" s="29">
        <f t="shared" si="37"/>
        <v>0</v>
      </c>
      <c r="Q82" s="27">
        <f t="shared" si="33"/>
        <v>4.3975410000000004</v>
      </c>
      <c r="R82" s="27">
        <f t="shared" si="34"/>
        <v>4.3975409999999995</v>
      </c>
      <c r="S82" s="44">
        <f t="shared" ref="S82:S84" si="38">R82/G82*100</f>
        <v>62.924041123822192</v>
      </c>
      <c r="T82" s="29"/>
    </row>
    <row r="83" spans="1:20" ht="38.25">
      <c r="A83" s="9" t="s">
        <v>77</v>
      </c>
      <c r="B83" s="10" t="s">
        <v>78</v>
      </c>
      <c r="C83" s="8" t="s">
        <v>23</v>
      </c>
      <c r="D83" s="29">
        <f>D84</f>
        <v>6.9886499999999998</v>
      </c>
      <c r="E83" s="29">
        <f>SUM(E85:E85)</f>
        <v>0</v>
      </c>
      <c r="F83" s="29">
        <f t="shared" si="21"/>
        <v>6.9886499999999998</v>
      </c>
      <c r="G83" s="27">
        <f t="shared" si="31"/>
        <v>6.9886499999999998</v>
      </c>
      <c r="H83" s="27">
        <f t="shared" si="32"/>
        <v>2.5911089999999999</v>
      </c>
      <c r="I83" s="39">
        <f t="shared" ref="I83:L83" si="39">I84</f>
        <v>0</v>
      </c>
      <c r="J83" s="39">
        <f t="shared" si="39"/>
        <v>2.9092E-2</v>
      </c>
      <c r="K83" s="39">
        <f t="shared" si="39"/>
        <v>0</v>
      </c>
      <c r="L83" s="39">
        <f t="shared" si="39"/>
        <v>2.562017</v>
      </c>
      <c r="M83" s="39">
        <f t="shared" ref="M83:P83" si="40">M84</f>
        <v>6.9886499999999998</v>
      </c>
      <c r="N83" s="39">
        <f t="shared" si="40"/>
        <v>0</v>
      </c>
      <c r="O83" s="39">
        <f t="shared" si="40"/>
        <v>0</v>
      </c>
      <c r="P83" s="39">
        <f t="shared" si="40"/>
        <v>0</v>
      </c>
      <c r="Q83" s="27">
        <f t="shared" si="33"/>
        <v>4.3975410000000004</v>
      </c>
      <c r="R83" s="27">
        <f t="shared" si="34"/>
        <v>4.3975409999999995</v>
      </c>
      <c r="S83" s="44">
        <f t="shared" si="38"/>
        <v>62.924041123822192</v>
      </c>
      <c r="T83" s="29"/>
    </row>
    <row r="84" spans="1:20">
      <c r="A84" s="9" t="s">
        <v>131</v>
      </c>
      <c r="B84" s="10" t="s">
        <v>132</v>
      </c>
      <c r="C84" s="45" t="s">
        <v>159</v>
      </c>
      <c r="D84" s="29">
        <f>F84</f>
        <v>6.9886499999999998</v>
      </c>
      <c r="E84" s="29"/>
      <c r="F84" s="29">
        <f t="shared" si="21"/>
        <v>6.9886499999999998</v>
      </c>
      <c r="G84" s="27">
        <f t="shared" si="31"/>
        <v>6.9886499999999998</v>
      </c>
      <c r="H84" s="27">
        <f t="shared" si="32"/>
        <v>2.5911089999999999</v>
      </c>
      <c r="I84" s="39">
        <v>0</v>
      </c>
      <c r="J84" s="39">
        <v>2.9092E-2</v>
      </c>
      <c r="K84" s="39">
        <v>0</v>
      </c>
      <c r="L84" s="39">
        <v>2.562017</v>
      </c>
      <c r="M84" s="39">
        <v>6.9886499999999998</v>
      </c>
      <c r="N84" s="29">
        <v>0</v>
      </c>
      <c r="O84" s="39">
        <v>0</v>
      </c>
      <c r="P84" s="29">
        <v>0</v>
      </c>
      <c r="Q84" s="27">
        <f t="shared" si="33"/>
        <v>4.3975410000000004</v>
      </c>
      <c r="R84" s="27">
        <f t="shared" si="34"/>
        <v>4.3975409999999995</v>
      </c>
      <c r="S84" s="44">
        <f t="shared" si="38"/>
        <v>62.924041123822192</v>
      </c>
      <c r="T84" s="29"/>
    </row>
    <row r="85" spans="1:20">
      <c r="A85" s="9" t="s">
        <v>18</v>
      </c>
      <c r="B85" s="10" t="s">
        <v>18</v>
      </c>
      <c r="C85" s="8"/>
      <c r="D85" s="29"/>
      <c r="E85" s="29"/>
      <c r="F85" s="29">
        <f t="shared" si="21"/>
        <v>0</v>
      </c>
      <c r="G85" s="27">
        <f t="shared" si="31"/>
        <v>0</v>
      </c>
      <c r="H85" s="27">
        <f t="shared" si="32"/>
        <v>0</v>
      </c>
      <c r="I85" s="39"/>
      <c r="J85" s="39"/>
      <c r="K85" s="39"/>
      <c r="L85" s="39"/>
      <c r="M85" s="39"/>
      <c r="N85" s="29"/>
      <c r="O85" s="39"/>
      <c r="P85" s="29"/>
      <c r="Q85" s="27">
        <f t="shared" si="33"/>
        <v>0</v>
      </c>
      <c r="R85" s="27">
        <f t="shared" si="34"/>
        <v>0</v>
      </c>
      <c r="S85" s="44">
        <v>0</v>
      </c>
      <c r="T85" s="29"/>
    </row>
    <row r="86" spans="1:20" ht="25.5">
      <c r="A86" s="9" t="s">
        <v>79</v>
      </c>
      <c r="B86" s="10" t="s">
        <v>80</v>
      </c>
      <c r="C86" s="8" t="s">
        <v>23</v>
      </c>
      <c r="D86" s="29">
        <v>0</v>
      </c>
      <c r="E86" s="29">
        <v>0</v>
      </c>
      <c r="F86" s="29">
        <f t="shared" si="21"/>
        <v>0</v>
      </c>
      <c r="G86" s="27">
        <f t="shared" si="31"/>
        <v>0</v>
      </c>
      <c r="H86" s="27">
        <f t="shared" si="32"/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29">
        <v>0</v>
      </c>
      <c r="O86" s="39">
        <v>0</v>
      </c>
      <c r="P86" s="29">
        <v>0</v>
      </c>
      <c r="Q86" s="27">
        <f t="shared" si="33"/>
        <v>0</v>
      </c>
      <c r="R86" s="27">
        <f t="shared" si="34"/>
        <v>0</v>
      </c>
      <c r="S86" s="44">
        <v>0</v>
      </c>
      <c r="T86" s="29"/>
    </row>
    <row r="87" spans="1:20">
      <c r="A87" s="9" t="s">
        <v>18</v>
      </c>
      <c r="B87" s="10" t="s">
        <v>18</v>
      </c>
      <c r="C87" s="8"/>
      <c r="D87" s="29"/>
      <c r="E87" s="29"/>
      <c r="F87" s="29">
        <f t="shared" si="21"/>
        <v>0</v>
      </c>
      <c r="G87" s="27">
        <f t="shared" si="31"/>
        <v>0</v>
      </c>
      <c r="H87" s="27">
        <f t="shared" si="32"/>
        <v>0</v>
      </c>
      <c r="I87" s="39"/>
      <c r="J87" s="39"/>
      <c r="K87" s="39"/>
      <c r="L87" s="39"/>
      <c r="M87" s="39"/>
      <c r="N87" s="29"/>
      <c r="O87" s="39"/>
      <c r="P87" s="29"/>
      <c r="Q87" s="27">
        <f t="shared" si="33"/>
        <v>0</v>
      </c>
      <c r="R87" s="27">
        <f t="shared" si="34"/>
        <v>0</v>
      </c>
      <c r="S87" s="44">
        <v>0</v>
      </c>
      <c r="T87" s="29"/>
    </row>
    <row r="88" spans="1:20" ht="25.5">
      <c r="A88" s="9" t="s">
        <v>81</v>
      </c>
      <c r="B88" s="10" t="s">
        <v>82</v>
      </c>
      <c r="C88" s="8" t="s">
        <v>23</v>
      </c>
      <c r="D88" s="29">
        <v>0</v>
      </c>
      <c r="E88" s="29">
        <v>0</v>
      </c>
      <c r="F88" s="29">
        <f t="shared" si="21"/>
        <v>0</v>
      </c>
      <c r="G88" s="27">
        <f t="shared" si="31"/>
        <v>0</v>
      </c>
      <c r="H88" s="27">
        <f t="shared" si="32"/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29">
        <v>0</v>
      </c>
      <c r="O88" s="39">
        <v>0</v>
      </c>
      <c r="P88" s="29">
        <v>0</v>
      </c>
      <c r="Q88" s="27">
        <f t="shared" si="33"/>
        <v>0</v>
      </c>
      <c r="R88" s="27">
        <f t="shared" si="34"/>
        <v>0</v>
      </c>
      <c r="S88" s="44">
        <v>0</v>
      </c>
      <c r="T88" s="29"/>
    </row>
    <row r="89" spans="1:20">
      <c r="A89" s="9" t="s">
        <v>18</v>
      </c>
      <c r="B89" s="10" t="s">
        <v>18</v>
      </c>
      <c r="C89" s="8"/>
      <c r="D89" s="29"/>
      <c r="E89" s="29"/>
      <c r="F89" s="29">
        <f t="shared" si="21"/>
        <v>0</v>
      </c>
      <c r="G89" s="27">
        <f t="shared" si="31"/>
        <v>0</v>
      </c>
      <c r="H89" s="27">
        <f t="shared" si="32"/>
        <v>0</v>
      </c>
      <c r="I89" s="39"/>
      <c r="J89" s="39"/>
      <c r="K89" s="39"/>
      <c r="L89" s="39"/>
      <c r="M89" s="39"/>
      <c r="N89" s="29"/>
      <c r="O89" s="39"/>
      <c r="P89" s="29"/>
      <c r="Q89" s="27">
        <f t="shared" si="33"/>
        <v>0</v>
      </c>
      <c r="R89" s="27">
        <f t="shared" si="34"/>
        <v>0</v>
      </c>
      <c r="S89" s="44">
        <v>0</v>
      </c>
      <c r="T89" s="29"/>
    </row>
    <row r="90" spans="1:20" ht="38.25">
      <c r="A90" s="9" t="s">
        <v>83</v>
      </c>
      <c r="B90" s="10" t="s">
        <v>84</v>
      </c>
      <c r="C90" s="8" t="s">
        <v>23</v>
      </c>
      <c r="D90" s="29">
        <v>0</v>
      </c>
      <c r="E90" s="29">
        <v>0</v>
      </c>
      <c r="F90" s="29">
        <f t="shared" si="21"/>
        <v>0</v>
      </c>
      <c r="G90" s="27">
        <f t="shared" si="31"/>
        <v>0</v>
      </c>
      <c r="H90" s="27">
        <f t="shared" si="32"/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29">
        <v>0</v>
      </c>
      <c r="O90" s="39">
        <v>0</v>
      </c>
      <c r="P90" s="29">
        <v>0</v>
      </c>
      <c r="Q90" s="27">
        <f t="shared" si="33"/>
        <v>0</v>
      </c>
      <c r="R90" s="27">
        <f t="shared" si="34"/>
        <v>0</v>
      </c>
      <c r="S90" s="44">
        <v>0</v>
      </c>
      <c r="T90" s="29"/>
    </row>
    <row r="91" spans="1:20">
      <c r="A91" s="9" t="s">
        <v>18</v>
      </c>
      <c r="B91" s="10" t="s">
        <v>18</v>
      </c>
      <c r="C91" s="8"/>
      <c r="D91" s="29"/>
      <c r="E91" s="29"/>
      <c r="F91" s="29">
        <f t="shared" si="21"/>
        <v>0</v>
      </c>
      <c r="G91" s="27">
        <f t="shared" si="31"/>
        <v>0</v>
      </c>
      <c r="H91" s="27">
        <f t="shared" si="32"/>
        <v>0</v>
      </c>
      <c r="I91" s="39"/>
      <c r="J91" s="39"/>
      <c r="K91" s="39"/>
      <c r="L91" s="39"/>
      <c r="M91" s="39"/>
      <c r="N91" s="29"/>
      <c r="O91" s="39"/>
      <c r="P91" s="29"/>
      <c r="Q91" s="27">
        <f t="shared" si="33"/>
        <v>0</v>
      </c>
      <c r="R91" s="27">
        <f t="shared" si="34"/>
        <v>0</v>
      </c>
      <c r="S91" s="44">
        <v>0</v>
      </c>
      <c r="T91" s="29"/>
    </row>
    <row r="92" spans="1:20" ht="51">
      <c r="A92" s="9" t="s">
        <v>85</v>
      </c>
      <c r="B92" s="10" t="s">
        <v>86</v>
      </c>
      <c r="C92" s="8" t="s">
        <v>23</v>
      </c>
      <c r="D92" s="29">
        <v>0</v>
      </c>
      <c r="E92" s="29">
        <v>0</v>
      </c>
      <c r="F92" s="29">
        <f t="shared" si="21"/>
        <v>0</v>
      </c>
      <c r="G92" s="27">
        <f t="shared" si="31"/>
        <v>0</v>
      </c>
      <c r="H92" s="27">
        <f t="shared" si="32"/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29">
        <v>0</v>
      </c>
      <c r="O92" s="39">
        <v>0</v>
      </c>
      <c r="P92" s="29">
        <v>0</v>
      </c>
      <c r="Q92" s="27">
        <f t="shared" si="33"/>
        <v>0</v>
      </c>
      <c r="R92" s="27">
        <f t="shared" si="34"/>
        <v>0</v>
      </c>
      <c r="S92" s="44">
        <v>0</v>
      </c>
      <c r="T92" s="29"/>
    </row>
    <row r="93" spans="1:20">
      <c r="A93" s="9" t="s">
        <v>18</v>
      </c>
      <c r="B93" s="10" t="s">
        <v>18</v>
      </c>
      <c r="C93" s="8"/>
      <c r="D93" s="29"/>
      <c r="E93" s="29"/>
      <c r="F93" s="29">
        <f t="shared" si="21"/>
        <v>0</v>
      </c>
      <c r="G93" s="27">
        <f t="shared" si="31"/>
        <v>0</v>
      </c>
      <c r="H93" s="27">
        <f t="shared" si="32"/>
        <v>0</v>
      </c>
      <c r="I93" s="39"/>
      <c r="J93" s="39"/>
      <c r="K93" s="39"/>
      <c r="L93" s="39"/>
      <c r="M93" s="39"/>
      <c r="N93" s="29"/>
      <c r="O93" s="39"/>
      <c r="P93" s="29"/>
      <c r="Q93" s="27">
        <f t="shared" si="33"/>
        <v>0</v>
      </c>
      <c r="R93" s="27">
        <f t="shared" si="34"/>
        <v>0</v>
      </c>
      <c r="S93" s="44">
        <v>0</v>
      </c>
      <c r="T93" s="29"/>
    </row>
    <row r="94" spans="1:20" ht="38.25">
      <c r="A94" s="9" t="s">
        <v>87</v>
      </c>
      <c r="B94" s="10" t="s">
        <v>88</v>
      </c>
      <c r="C94" s="8" t="s">
        <v>23</v>
      </c>
      <c r="D94" s="29">
        <v>0</v>
      </c>
      <c r="E94" s="29">
        <v>0</v>
      </c>
      <c r="F94" s="29">
        <f t="shared" si="21"/>
        <v>0</v>
      </c>
      <c r="G94" s="27">
        <f t="shared" si="31"/>
        <v>0</v>
      </c>
      <c r="H94" s="27">
        <f t="shared" si="32"/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29">
        <v>0</v>
      </c>
      <c r="O94" s="39">
        <v>0</v>
      </c>
      <c r="P94" s="29">
        <v>0</v>
      </c>
      <c r="Q94" s="27">
        <f t="shared" si="33"/>
        <v>0</v>
      </c>
      <c r="R94" s="27">
        <f t="shared" si="34"/>
        <v>0</v>
      </c>
      <c r="S94" s="44">
        <v>0</v>
      </c>
      <c r="T94" s="29"/>
    </row>
    <row r="95" spans="1:20">
      <c r="A95" s="9" t="s">
        <v>18</v>
      </c>
      <c r="B95" s="10" t="s">
        <v>18</v>
      </c>
      <c r="C95" s="8"/>
      <c r="D95" s="29"/>
      <c r="E95" s="29"/>
      <c r="F95" s="29">
        <f t="shared" si="21"/>
        <v>0</v>
      </c>
      <c r="G95" s="27">
        <f t="shared" si="31"/>
        <v>0</v>
      </c>
      <c r="H95" s="27">
        <f t="shared" si="32"/>
        <v>0</v>
      </c>
      <c r="I95" s="39"/>
      <c r="J95" s="39"/>
      <c r="K95" s="39"/>
      <c r="L95" s="39"/>
      <c r="M95" s="39"/>
      <c r="N95" s="29"/>
      <c r="O95" s="39"/>
      <c r="P95" s="29"/>
      <c r="Q95" s="27">
        <f t="shared" si="33"/>
        <v>0</v>
      </c>
      <c r="R95" s="27">
        <f t="shared" si="34"/>
        <v>0</v>
      </c>
      <c r="S95" s="44">
        <v>0</v>
      </c>
      <c r="T95" s="29"/>
    </row>
    <row r="96" spans="1:20" ht="38.25">
      <c r="A96" s="9" t="s">
        <v>89</v>
      </c>
      <c r="B96" s="10" t="s">
        <v>90</v>
      </c>
      <c r="C96" s="8" t="s">
        <v>23</v>
      </c>
      <c r="D96" s="29">
        <v>0</v>
      </c>
      <c r="E96" s="29">
        <v>0</v>
      </c>
      <c r="F96" s="29">
        <f t="shared" si="21"/>
        <v>0</v>
      </c>
      <c r="G96" s="27">
        <f t="shared" si="31"/>
        <v>0</v>
      </c>
      <c r="H96" s="27">
        <f t="shared" si="32"/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29">
        <v>0</v>
      </c>
      <c r="O96" s="39">
        <v>0</v>
      </c>
      <c r="P96" s="29">
        <v>0</v>
      </c>
      <c r="Q96" s="27">
        <f t="shared" si="33"/>
        <v>0</v>
      </c>
      <c r="R96" s="27">
        <f t="shared" si="34"/>
        <v>0</v>
      </c>
      <c r="S96" s="44">
        <v>0</v>
      </c>
      <c r="T96" s="29"/>
    </row>
    <row r="97" spans="1:20">
      <c r="A97" s="9" t="s">
        <v>18</v>
      </c>
      <c r="B97" s="10" t="s">
        <v>18</v>
      </c>
      <c r="C97" s="8"/>
      <c r="D97" s="29"/>
      <c r="E97" s="29"/>
      <c r="F97" s="29">
        <f t="shared" si="21"/>
        <v>0</v>
      </c>
      <c r="G97" s="27">
        <f t="shared" si="31"/>
        <v>0</v>
      </c>
      <c r="H97" s="27">
        <f t="shared" si="32"/>
        <v>0</v>
      </c>
      <c r="I97" s="39"/>
      <c r="J97" s="39"/>
      <c r="K97" s="39"/>
      <c r="L97" s="39"/>
      <c r="M97" s="39"/>
      <c r="N97" s="29"/>
      <c r="O97" s="39"/>
      <c r="P97" s="29"/>
      <c r="Q97" s="27">
        <f t="shared" si="33"/>
        <v>0</v>
      </c>
      <c r="R97" s="27">
        <f t="shared" si="34"/>
        <v>0</v>
      </c>
      <c r="S97" s="44">
        <v>0</v>
      </c>
      <c r="T97" s="29"/>
    </row>
    <row r="98" spans="1:20" ht="51">
      <c r="A98" s="9" t="s">
        <v>91</v>
      </c>
      <c r="B98" s="10" t="s">
        <v>92</v>
      </c>
      <c r="C98" s="8" t="s">
        <v>23</v>
      </c>
      <c r="D98" s="29">
        <v>0</v>
      </c>
      <c r="E98" s="29">
        <v>0</v>
      </c>
      <c r="F98" s="29">
        <f t="shared" si="21"/>
        <v>0</v>
      </c>
      <c r="G98" s="27">
        <f t="shared" si="31"/>
        <v>0</v>
      </c>
      <c r="H98" s="27">
        <f t="shared" si="32"/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29">
        <v>0</v>
      </c>
      <c r="O98" s="39">
        <v>0</v>
      </c>
      <c r="P98" s="29">
        <v>0</v>
      </c>
      <c r="Q98" s="27">
        <f t="shared" si="33"/>
        <v>0</v>
      </c>
      <c r="R98" s="27">
        <f t="shared" si="34"/>
        <v>0</v>
      </c>
      <c r="S98" s="44">
        <v>0</v>
      </c>
      <c r="T98" s="29"/>
    </row>
    <row r="99" spans="1:20">
      <c r="A99" s="9" t="s">
        <v>18</v>
      </c>
      <c r="B99" s="10" t="s">
        <v>18</v>
      </c>
      <c r="C99" s="8"/>
      <c r="D99" s="29"/>
      <c r="E99" s="29"/>
      <c r="F99" s="29">
        <f t="shared" si="21"/>
        <v>0</v>
      </c>
      <c r="G99" s="27">
        <f t="shared" si="31"/>
        <v>0</v>
      </c>
      <c r="H99" s="27">
        <f t="shared" si="32"/>
        <v>0</v>
      </c>
      <c r="I99" s="39"/>
      <c r="J99" s="39"/>
      <c r="K99" s="39"/>
      <c r="L99" s="39"/>
      <c r="M99" s="39"/>
      <c r="N99" s="29"/>
      <c r="O99" s="39"/>
      <c r="P99" s="29"/>
      <c r="Q99" s="27">
        <f t="shared" si="33"/>
        <v>0</v>
      </c>
      <c r="R99" s="27">
        <f t="shared" si="34"/>
        <v>0</v>
      </c>
      <c r="S99" s="44">
        <v>0</v>
      </c>
      <c r="T99" s="29"/>
    </row>
    <row r="100" spans="1:20" ht="38.25">
      <c r="A100" s="9" t="s">
        <v>93</v>
      </c>
      <c r="B100" s="10" t="s">
        <v>94</v>
      </c>
      <c r="C100" s="8" t="s">
        <v>23</v>
      </c>
      <c r="D100" s="29">
        <v>0</v>
      </c>
      <c r="E100" s="29">
        <v>0</v>
      </c>
      <c r="F100" s="29">
        <f t="shared" si="21"/>
        <v>0</v>
      </c>
      <c r="G100" s="27">
        <f t="shared" si="31"/>
        <v>0</v>
      </c>
      <c r="H100" s="27">
        <f t="shared" si="32"/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29">
        <v>0</v>
      </c>
      <c r="O100" s="39">
        <v>0</v>
      </c>
      <c r="P100" s="29">
        <v>0</v>
      </c>
      <c r="Q100" s="27">
        <f t="shared" si="33"/>
        <v>0</v>
      </c>
      <c r="R100" s="27">
        <f t="shared" si="34"/>
        <v>0</v>
      </c>
      <c r="S100" s="44">
        <v>0</v>
      </c>
      <c r="T100" s="29"/>
    </row>
    <row r="101" spans="1:20" ht="25.5">
      <c r="A101" s="9" t="s">
        <v>95</v>
      </c>
      <c r="B101" s="10" t="s">
        <v>96</v>
      </c>
      <c r="C101" s="8" t="s">
        <v>23</v>
      </c>
      <c r="D101" s="29">
        <v>0</v>
      </c>
      <c r="E101" s="29">
        <v>0</v>
      </c>
      <c r="F101" s="29">
        <f t="shared" si="21"/>
        <v>0</v>
      </c>
      <c r="G101" s="27">
        <f t="shared" si="31"/>
        <v>0</v>
      </c>
      <c r="H101" s="27">
        <f t="shared" si="32"/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29">
        <v>0</v>
      </c>
      <c r="O101" s="39">
        <v>0</v>
      </c>
      <c r="P101" s="29">
        <v>0</v>
      </c>
      <c r="Q101" s="27">
        <f t="shared" si="33"/>
        <v>0</v>
      </c>
      <c r="R101" s="27">
        <f t="shared" si="34"/>
        <v>0</v>
      </c>
      <c r="S101" s="44">
        <v>0</v>
      </c>
      <c r="T101" s="29"/>
    </row>
    <row r="102" spans="1:20">
      <c r="A102" s="9" t="s">
        <v>18</v>
      </c>
      <c r="B102" s="10" t="s">
        <v>18</v>
      </c>
      <c r="C102" s="8"/>
      <c r="D102" s="29"/>
      <c r="E102" s="29"/>
      <c r="F102" s="29">
        <f t="shared" si="21"/>
        <v>0</v>
      </c>
      <c r="G102" s="27">
        <f t="shared" si="31"/>
        <v>0</v>
      </c>
      <c r="H102" s="27">
        <f t="shared" si="32"/>
        <v>0</v>
      </c>
      <c r="I102" s="39"/>
      <c r="J102" s="39"/>
      <c r="K102" s="39"/>
      <c r="L102" s="39"/>
      <c r="M102" s="39"/>
      <c r="N102" s="29"/>
      <c r="O102" s="39"/>
      <c r="P102" s="29"/>
      <c r="Q102" s="27">
        <f t="shared" si="33"/>
        <v>0</v>
      </c>
      <c r="R102" s="27">
        <f t="shared" si="34"/>
        <v>0</v>
      </c>
      <c r="S102" s="44">
        <v>0</v>
      </c>
      <c r="T102" s="29"/>
    </row>
    <row r="103" spans="1:20" ht="38.25">
      <c r="A103" s="9" t="s">
        <v>97</v>
      </c>
      <c r="B103" s="10" t="s">
        <v>98</v>
      </c>
      <c r="C103" s="8" t="s">
        <v>23</v>
      </c>
      <c r="D103" s="29">
        <v>0</v>
      </c>
      <c r="E103" s="29">
        <v>0</v>
      </c>
      <c r="F103" s="29">
        <f t="shared" si="21"/>
        <v>0</v>
      </c>
      <c r="G103" s="27">
        <f t="shared" si="31"/>
        <v>0</v>
      </c>
      <c r="H103" s="27">
        <f t="shared" si="32"/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29">
        <v>0</v>
      </c>
      <c r="O103" s="39">
        <v>0</v>
      </c>
      <c r="P103" s="29">
        <v>0</v>
      </c>
      <c r="Q103" s="27">
        <f t="shared" si="33"/>
        <v>0</v>
      </c>
      <c r="R103" s="27">
        <f t="shared" si="34"/>
        <v>0</v>
      </c>
      <c r="S103" s="44">
        <v>0</v>
      </c>
      <c r="T103" s="29"/>
    </row>
    <row r="104" spans="1:20">
      <c r="A104" s="9" t="s">
        <v>18</v>
      </c>
      <c r="B104" s="10" t="s">
        <v>18</v>
      </c>
      <c r="C104" s="8"/>
      <c r="D104" s="29"/>
      <c r="E104" s="29"/>
      <c r="F104" s="29">
        <f t="shared" si="21"/>
        <v>0</v>
      </c>
      <c r="G104" s="27">
        <f t="shared" si="31"/>
        <v>0</v>
      </c>
      <c r="H104" s="27">
        <f t="shared" si="32"/>
        <v>0</v>
      </c>
      <c r="I104" s="39"/>
      <c r="J104" s="39"/>
      <c r="K104" s="39"/>
      <c r="L104" s="39"/>
      <c r="M104" s="39"/>
      <c r="N104" s="29"/>
      <c r="O104" s="39"/>
      <c r="P104" s="29"/>
      <c r="Q104" s="27">
        <f t="shared" si="33"/>
        <v>0</v>
      </c>
      <c r="R104" s="27">
        <f t="shared" si="34"/>
        <v>0</v>
      </c>
      <c r="S104" s="44">
        <v>0</v>
      </c>
      <c r="T104" s="29"/>
    </row>
    <row r="105" spans="1:20" ht="51">
      <c r="A105" s="12" t="s">
        <v>20</v>
      </c>
      <c r="B105" s="13" t="s">
        <v>99</v>
      </c>
      <c r="C105" s="5" t="s">
        <v>23</v>
      </c>
      <c r="D105" s="27">
        <f t="shared" ref="D105:P105" si="41">SUM(D106:D107)</f>
        <v>0</v>
      </c>
      <c r="E105" s="27">
        <f t="shared" si="41"/>
        <v>0</v>
      </c>
      <c r="F105" s="29">
        <f t="shared" si="21"/>
        <v>0</v>
      </c>
      <c r="G105" s="27">
        <f t="shared" si="31"/>
        <v>0</v>
      </c>
      <c r="H105" s="27">
        <f t="shared" si="32"/>
        <v>0</v>
      </c>
      <c r="I105" s="31">
        <f t="shared" si="41"/>
        <v>0</v>
      </c>
      <c r="J105" s="31">
        <f t="shared" si="41"/>
        <v>0</v>
      </c>
      <c r="K105" s="31">
        <f t="shared" si="41"/>
        <v>0</v>
      </c>
      <c r="L105" s="31">
        <f t="shared" si="41"/>
        <v>0</v>
      </c>
      <c r="M105" s="31">
        <f t="shared" si="41"/>
        <v>0</v>
      </c>
      <c r="N105" s="27">
        <f t="shared" si="41"/>
        <v>0</v>
      </c>
      <c r="O105" s="31">
        <f t="shared" si="41"/>
        <v>0</v>
      </c>
      <c r="P105" s="27">
        <f t="shared" si="41"/>
        <v>0</v>
      </c>
      <c r="Q105" s="27">
        <f t="shared" si="33"/>
        <v>0</v>
      </c>
      <c r="R105" s="27">
        <f t="shared" si="34"/>
        <v>0</v>
      </c>
      <c r="S105" s="44">
        <v>0</v>
      </c>
      <c r="T105" s="27"/>
    </row>
    <row r="106" spans="1:20" ht="51">
      <c r="A106" s="9" t="s">
        <v>100</v>
      </c>
      <c r="B106" s="10" t="s">
        <v>101</v>
      </c>
      <c r="C106" s="8" t="s">
        <v>23</v>
      </c>
      <c r="D106" s="29">
        <v>0</v>
      </c>
      <c r="E106" s="29">
        <v>0</v>
      </c>
      <c r="F106" s="29">
        <f t="shared" si="21"/>
        <v>0</v>
      </c>
      <c r="G106" s="27">
        <f t="shared" si="31"/>
        <v>0</v>
      </c>
      <c r="H106" s="27">
        <f t="shared" si="32"/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29">
        <v>0</v>
      </c>
      <c r="O106" s="39">
        <v>0</v>
      </c>
      <c r="P106" s="29">
        <v>0</v>
      </c>
      <c r="Q106" s="27">
        <f t="shared" si="33"/>
        <v>0</v>
      </c>
      <c r="R106" s="27">
        <f t="shared" si="34"/>
        <v>0</v>
      </c>
      <c r="S106" s="44">
        <v>0</v>
      </c>
      <c r="T106" s="29"/>
    </row>
    <row r="107" spans="1:20">
      <c r="A107" s="9" t="s">
        <v>18</v>
      </c>
      <c r="B107" s="14" t="s">
        <v>18</v>
      </c>
      <c r="C107" s="8"/>
      <c r="D107" s="29"/>
      <c r="E107" s="29"/>
      <c r="F107" s="29">
        <f t="shared" si="21"/>
        <v>0</v>
      </c>
      <c r="G107" s="27">
        <f t="shared" si="31"/>
        <v>0</v>
      </c>
      <c r="H107" s="27">
        <f t="shared" si="32"/>
        <v>0</v>
      </c>
      <c r="I107" s="39"/>
      <c r="J107" s="39"/>
      <c r="K107" s="39"/>
      <c r="L107" s="39"/>
      <c r="M107" s="39"/>
      <c r="N107" s="29"/>
      <c r="O107" s="39"/>
      <c r="P107" s="29"/>
      <c r="Q107" s="27">
        <f t="shared" si="33"/>
        <v>0</v>
      </c>
      <c r="R107" s="27">
        <f t="shared" si="34"/>
        <v>0</v>
      </c>
      <c r="S107" s="44">
        <v>0</v>
      </c>
      <c r="T107" s="29"/>
    </row>
    <row r="108" spans="1:20" ht="51">
      <c r="A108" s="9" t="s">
        <v>102</v>
      </c>
      <c r="B108" s="10" t="s">
        <v>103</v>
      </c>
      <c r="C108" s="8" t="s">
        <v>23</v>
      </c>
      <c r="D108" s="29">
        <v>0</v>
      </c>
      <c r="E108" s="29">
        <v>0</v>
      </c>
      <c r="F108" s="29">
        <f t="shared" si="21"/>
        <v>0</v>
      </c>
      <c r="G108" s="27">
        <f t="shared" si="31"/>
        <v>0</v>
      </c>
      <c r="H108" s="27">
        <f t="shared" si="32"/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29">
        <v>0</v>
      </c>
      <c r="O108" s="39">
        <v>0</v>
      </c>
      <c r="P108" s="29">
        <v>0</v>
      </c>
      <c r="Q108" s="27">
        <f t="shared" si="33"/>
        <v>0</v>
      </c>
      <c r="R108" s="27">
        <f t="shared" si="34"/>
        <v>0</v>
      </c>
      <c r="S108" s="44">
        <v>0</v>
      </c>
      <c r="T108" s="29"/>
    </row>
    <row r="109" spans="1:20">
      <c r="A109" s="9" t="s">
        <v>18</v>
      </c>
      <c r="B109" s="14" t="s">
        <v>18</v>
      </c>
      <c r="C109" s="8"/>
      <c r="D109" s="29"/>
      <c r="E109" s="29"/>
      <c r="F109" s="29">
        <f t="shared" si="21"/>
        <v>0</v>
      </c>
      <c r="G109" s="27">
        <f t="shared" si="31"/>
        <v>0</v>
      </c>
      <c r="H109" s="27">
        <f t="shared" si="32"/>
        <v>0</v>
      </c>
      <c r="I109" s="39"/>
      <c r="J109" s="39"/>
      <c r="K109" s="39"/>
      <c r="L109" s="39"/>
      <c r="M109" s="39"/>
      <c r="N109" s="29"/>
      <c r="O109" s="39"/>
      <c r="P109" s="29"/>
      <c r="Q109" s="27">
        <f t="shared" si="33"/>
        <v>0</v>
      </c>
      <c r="R109" s="27">
        <f t="shared" si="34"/>
        <v>0</v>
      </c>
      <c r="S109" s="44">
        <v>0</v>
      </c>
      <c r="T109" s="29"/>
    </row>
    <row r="110" spans="1:20" ht="38.25">
      <c r="A110" s="12" t="s">
        <v>21</v>
      </c>
      <c r="B110" s="13" t="s">
        <v>133</v>
      </c>
      <c r="C110" s="5" t="s">
        <v>23</v>
      </c>
      <c r="D110" s="27">
        <v>0</v>
      </c>
      <c r="E110" s="27">
        <f>SUM(E111:E111)</f>
        <v>0</v>
      </c>
      <c r="F110" s="29">
        <f t="shared" si="21"/>
        <v>0</v>
      </c>
      <c r="G110" s="27">
        <f t="shared" si="31"/>
        <v>0</v>
      </c>
      <c r="H110" s="27">
        <f t="shared" si="32"/>
        <v>0</v>
      </c>
      <c r="I110" s="31">
        <f t="shared" ref="I110:P110" si="42">SUM(I111:I111)</f>
        <v>0</v>
      </c>
      <c r="J110" s="31">
        <f t="shared" si="42"/>
        <v>0</v>
      </c>
      <c r="K110" s="31">
        <f t="shared" si="42"/>
        <v>0</v>
      </c>
      <c r="L110" s="31">
        <f t="shared" si="42"/>
        <v>0</v>
      </c>
      <c r="M110" s="31">
        <f t="shared" si="42"/>
        <v>0</v>
      </c>
      <c r="N110" s="27">
        <f t="shared" si="42"/>
        <v>0</v>
      </c>
      <c r="O110" s="31">
        <f t="shared" si="42"/>
        <v>0</v>
      </c>
      <c r="P110" s="27">
        <f t="shared" si="42"/>
        <v>0</v>
      </c>
      <c r="Q110" s="27">
        <f t="shared" si="33"/>
        <v>0</v>
      </c>
      <c r="R110" s="27">
        <f t="shared" si="34"/>
        <v>0</v>
      </c>
      <c r="S110" s="44">
        <v>0</v>
      </c>
      <c r="T110" s="27"/>
    </row>
    <row r="111" spans="1:20">
      <c r="A111" s="9" t="s">
        <v>18</v>
      </c>
      <c r="B111" s="14" t="s">
        <v>18</v>
      </c>
      <c r="C111" s="15"/>
      <c r="D111" s="30"/>
      <c r="E111" s="30"/>
      <c r="F111" s="29">
        <f t="shared" si="21"/>
        <v>0</v>
      </c>
      <c r="G111" s="27">
        <f t="shared" si="31"/>
        <v>0</v>
      </c>
      <c r="H111" s="27">
        <f t="shared" si="32"/>
        <v>0</v>
      </c>
      <c r="I111" s="40"/>
      <c r="J111" s="40"/>
      <c r="K111" s="40"/>
      <c r="L111" s="40"/>
      <c r="M111" s="40"/>
      <c r="N111" s="30"/>
      <c r="O111" s="40"/>
      <c r="P111" s="30"/>
      <c r="Q111" s="27">
        <f t="shared" si="33"/>
        <v>0</v>
      </c>
      <c r="R111" s="27">
        <f t="shared" si="34"/>
        <v>0</v>
      </c>
      <c r="S111" s="44">
        <v>0</v>
      </c>
      <c r="T111" s="30"/>
    </row>
    <row r="112" spans="1:20" ht="38.25">
      <c r="A112" s="12" t="s">
        <v>22</v>
      </c>
      <c r="B112" s="16" t="s">
        <v>104</v>
      </c>
      <c r="C112" s="5" t="s">
        <v>23</v>
      </c>
      <c r="D112" s="27">
        <v>0</v>
      </c>
      <c r="E112" s="27">
        <v>0</v>
      </c>
      <c r="F112" s="29">
        <f t="shared" si="21"/>
        <v>0</v>
      </c>
      <c r="G112" s="27">
        <f t="shared" si="31"/>
        <v>0</v>
      </c>
      <c r="H112" s="27">
        <f t="shared" si="32"/>
        <v>0</v>
      </c>
      <c r="I112" s="31">
        <v>0</v>
      </c>
      <c r="J112" s="31">
        <v>0</v>
      </c>
      <c r="K112" s="31">
        <v>0</v>
      </c>
      <c r="L112" s="31">
        <v>0</v>
      </c>
      <c r="M112" s="31">
        <v>0</v>
      </c>
      <c r="N112" s="27">
        <v>0</v>
      </c>
      <c r="O112" s="31">
        <v>0</v>
      </c>
      <c r="P112" s="27">
        <v>0</v>
      </c>
      <c r="Q112" s="27">
        <f t="shared" si="33"/>
        <v>0</v>
      </c>
      <c r="R112" s="27">
        <f t="shared" si="34"/>
        <v>0</v>
      </c>
      <c r="S112" s="44">
        <v>0</v>
      </c>
      <c r="T112" s="27"/>
    </row>
    <row r="113" spans="1:20">
      <c r="A113" s="9" t="s">
        <v>18</v>
      </c>
      <c r="B113" s="14" t="s">
        <v>18</v>
      </c>
      <c r="C113" s="15"/>
      <c r="D113" s="30"/>
      <c r="E113" s="30"/>
      <c r="F113" s="29">
        <f t="shared" si="21"/>
        <v>0</v>
      </c>
      <c r="G113" s="27">
        <f t="shared" si="31"/>
        <v>0</v>
      </c>
      <c r="H113" s="27">
        <f t="shared" si="32"/>
        <v>0</v>
      </c>
      <c r="I113" s="40"/>
      <c r="J113" s="40"/>
      <c r="K113" s="40"/>
      <c r="L113" s="40"/>
      <c r="M113" s="40"/>
      <c r="N113" s="30"/>
      <c r="O113" s="40"/>
      <c r="P113" s="30"/>
      <c r="Q113" s="27">
        <f t="shared" si="33"/>
        <v>0</v>
      </c>
      <c r="R113" s="27">
        <f t="shared" si="34"/>
        <v>0</v>
      </c>
      <c r="S113" s="44">
        <v>0</v>
      </c>
      <c r="T113" s="30"/>
    </row>
    <row r="114" spans="1:20" ht="25.5">
      <c r="A114" s="12" t="s">
        <v>105</v>
      </c>
      <c r="B114" s="13" t="s">
        <v>106</v>
      </c>
      <c r="C114" s="5" t="s">
        <v>23</v>
      </c>
      <c r="D114" s="27">
        <f t="shared" ref="D114:P114" si="43">SUM(D115:D115)</f>
        <v>0</v>
      </c>
      <c r="E114" s="27">
        <f t="shared" si="43"/>
        <v>0</v>
      </c>
      <c r="F114" s="29">
        <f t="shared" si="21"/>
        <v>0</v>
      </c>
      <c r="G114" s="27">
        <f t="shared" si="31"/>
        <v>0</v>
      </c>
      <c r="H114" s="27">
        <f t="shared" si="32"/>
        <v>0</v>
      </c>
      <c r="I114" s="31">
        <f t="shared" si="43"/>
        <v>0</v>
      </c>
      <c r="J114" s="31">
        <f t="shared" si="43"/>
        <v>0</v>
      </c>
      <c r="K114" s="31">
        <f t="shared" si="43"/>
        <v>0</v>
      </c>
      <c r="L114" s="31">
        <f t="shared" si="43"/>
        <v>0</v>
      </c>
      <c r="M114" s="31">
        <f t="shared" si="43"/>
        <v>0</v>
      </c>
      <c r="N114" s="27">
        <f t="shared" si="43"/>
        <v>0</v>
      </c>
      <c r="O114" s="31">
        <f t="shared" si="43"/>
        <v>0</v>
      </c>
      <c r="P114" s="27">
        <f t="shared" si="43"/>
        <v>0</v>
      </c>
      <c r="Q114" s="27">
        <f t="shared" si="33"/>
        <v>0</v>
      </c>
      <c r="R114" s="27">
        <f t="shared" si="34"/>
        <v>0</v>
      </c>
      <c r="S114" s="44">
        <v>0</v>
      </c>
      <c r="T114" s="27"/>
    </row>
    <row r="115" spans="1:20">
      <c r="A115" s="9" t="s">
        <v>18</v>
      </c>
      <c r="B115" s="14" t="s">
        <v>18</v>
      </c>
      <c r="C115" s="15"/>
      <c r="D115" s="30"/>
      <c r="E115" s="30"/>
      <c r="F115" s="29">
        <f t="shared" si="21"/>
        <v>0</v>
      </c>
      <c r="G115" s="27">
        <f t="shared" si="31"/>
        <v>0</v>
      </c>
      <c r="H115" s="27">
        <f t="shared" si="32"/>
        <v>0</v>
      </c>
      <c r="I115" s="40"/>
      <c r="J115" s="40"/>
      <c r="K115" s="40"/>
      <c r="L115" s="40"/>
      <c r="M115" s="40"/>
      <c r="N115" s="30"/>
      <c r="O115" s="40"/>
      <c r="P115" s="30"/>
      <c r="Q115" s="27">
        <f t="shared" si="33"/>
        <v>0</v>
      </c>
      <c r="R115" s="27">
        <f t="shared" si="34"/>
        <v>0</v>
      </c>
      <c r="S115" s="44">
        <v>0</v>
      </c>
      <c r="T115" s="30"/>
    </row>
  </sheetData>
  <mergeCells count="22"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  <mergeCell ref="A4:T4"/>
    <mergeCell ref="A7:T7"/>
    <mergeCell ref="A10:T10"/>
    <mergeCell ref="A12:T12"/>
    <mergeCell ref="A5:T5"/>
    <mergeCell ref="F15:F17"/>
    <mergeCell ref="C15:C17"/>
    <mergeCell ref="D15:D17"/>
    <mergeCell ref="E15:E17"/>
    <mergeCell ref="A15:A17"/>
    <mergeCell ref="B15:B17"/>
  </mergeCells>
  <conditionalFormatting sqref="T57 D19:S115">
    <cfRule type="cellIs" dxfId="0" priority="6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4" fitToHeight="0" orientation="landscape" r:id="rId1"/>
  <ignoredErrors>
    <ignoredError sqref="E32 E83 D105:E105 E110 T110 T105 I110:P110 I32:P32 I105:P105" formulaRange="1"/>
    <ignoredError sqref="A19 A27:A28" numberStoredAsText="1"/>
    <ignoredError sqref="A29" twoDigitTextYear="1" numberStoredAsText="1"/>
    <ignoredError sqref="A85:A114 A61:A62 A71:A83 A30:A5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/>
  <cp:keywords>Отчет ИП 2019 I квартал</cp:keywords>
  <cp:lastModifiedBy/>
  <dcterms:created xsi:type="dcterms:W3CDTF">2015-06-05T18:19:34Z</dcterms:created>
  <dcterms:modified xsi:type="dcterms:W3CDTF">2022-08-01T11:08:32Z</dcterms:modified>
  <cp:contentStatus>готова</cp:contentStatus>
</cp:coreProperties>
</file>