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 codeName="ЭтаКнига"/>
  <bookViews>
    <workbookView xWindow="0" yWindow="0" windowWidth="19440" windowHeight="11640"/>
  </bookViews>
  <sheets>
    <sheet name="Лист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3" i="1"/>
  <c r="M83"/>
  <c r="H59"/>
  <c r="H60"/>
  <c r="I84"/>
  <c r="D64"/>
  <c r="D65"/>
  <c r="D66"/>
  <c r="D67"/>
  <c r="D68"/>
  <c r="D69"/>
  <c r="D63"/>
  <c r="F64"/>
  <c r="F65"/>
  <c r="F66"/>
  <c r="F67"/>
  <c r="F68"/>
  <c r="F69"/>
  <c r="F63"/>
  <c r="F59"/>
  <c r="D59" s="1"/>
  <c r="F60"/>
  <c r="D60" s="1"/>
  <c r="H58"/>
  <c r="F58" s="1"/>
  <c r="D58" s="1"/>
  <c r="I58"/>
  <c r="I59"/>
  <c r="G59" s="1"/>
  <c r="I60"/>
  <c r="I69"/>
  <c r="H69"/>
  <c r="I68"/>
  <c r="H68"/>
  <c r="I67"/>
  <c r="H67"/>
  <c r="I66"/>
  <c r="H66"/>
  <c r="I65"/>
  <c r="H65"/>
  <c r="I64"/>
  <c r="H64"/>
  <c r="I63"/>
  <c r="H63"/>
  <c r="K57"/>
  <c r="I57" s="1"/>
  <c r="L57"/>
  <c r="M57"/>
  <c r="N57"/>
  <c r="O57"/>
  <c r="P57"/>
  <c r="Q57"/>
  <c r="G60"/>
  <c r="G58"/>
  <c r="T84" l="1"/>
  <c r="H84" l="1"/>
  <c r="O83" l="1"/>
  <c r="G83" l="1"/>
  <c r="I83"/>
  <c r="J83"/>
  <c r="K83"/>
  <c r="N83"/>
  <c r="Q83"/>
  <c r="F84"/>
  <c r="D84" s="1"/>
  <c r="H72"/>
  <c r="I72"/>
  <c r="J72"/>
  <c r="K72"/>
  <c r="M72"/>
  <c r="N72"/>
  <c r="O72"/>
  <c r="P72"/>
  <c r="Q72"/>
  <c r="G62"/>
  <c r="H62"/>
  <c r="I62"/>
  <c r="J62"/>
  <c r="K62"/>
  <c r="L62"/>
  <c r="M62"/>
  <c r="N62"/>
  <c r="O62"/>
  <c r="P62"/>
  <c r="Q62"/>
  <c r="E62"/>
  <c r="F62"/>
  <c r="D62"/>
  <c r="G57"/>
  <c r="H57"/>
  <c r="J57"/>
  <c r="D57"/>
  <c r="E57"/>
  <c r="F57"/>
  <c r="H83" l="1"/>
  <c r="T26"/>
  <c r="T27"/>
  <c r="T31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8"/>
  <c r="U58" s="1"/>
  <c r="T59"/>
  <c r="T60"/>
  <c r="T61"/>
  <c r="T62"/>
  <c r="T63"/>
  <c r="U63" s="1"/>
  <c r="T64"/>
  <c r="T65"/>
  <c r="T66"/>
  <c r="T67"/>
  <c r="T68"/>
  <c r="T69"/>
  <c r="T70"/>
  <c r="T72"/>
  <c r="T73"/>
  <c r="T75"/>
  <c r="T76"/>
  <c r="T77"/>
  <c r="T78"/>
  <c r="T79"/>
  <c r="T81"/>
  <c r="U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1"/>
  <c r="T112"/>
  <c r="T113"/>
  <c r="T115"/>
  <c r="I26" l="1"/>
  <c r="I27"/>
  <c r="I31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61"/>
  <c r="I81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1"/>
  <c r="I112"/>
  <c r="I113"/>
  <c r="I115"/>
  <c r="R31" l="1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61"/>
  <c r="R73"/>
  <c r="R75"/>
  <c r="R76"/>
  <c r="R77"/>
  <c r="R78"/>
  <c r="R79"/>
  <c r="R81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1"/>
  <c r="R112"/>
  <c r="R113"/>
  <c r="R115"/>
  <c r="U64"/>
  <c r="U65"/>
  <c r="U66"/>
  <c r="U67"/>
  <c r="U68"/>
  <c r="U62"/>
  <c r="S62"/>
  <c r="E56"/>
  <c r="G56"/>
  <c r="K56"/>
  <c r="M56"/>
  <c r="S56" l="1"/>
  <c r="R69"/>
  <c r="U69"/>
  <c r="Q56"/>
  <c r="R62"/>
  <c r="O56"/>
  <c r="R66"/>
  <c r="R63"/>
  <c r="R68"/>
  <c r="R67"/>
  <c r="R65"/>
  <c r="R64"/>
  <c r="J56"/>
  <c r="N56"/>
  <c r="L56"/>
  <c r="U60"/>
  <c r="I56" l="1"/>
  <c r="R60"/>
  <c r="U59"/>
  <c r="R59" l="1"/>
  <c r="T57" l="1"/>
  <c r="U57" s="1"/>
  <c r="P56"/>
  <c r="T56" s="1"/>
  <c r="R58"/>
  <c r="R57" l="1"/>
  <c r="H56"/>
  <c r="U56" s="1"/>
  <c r="D56"/>
  <c r="F56"/>
  <c r="R56" l="1"/>
  <c r="R84"/>
  <c r="F83" l="1"/>
  <c r="F82" s="1"/>
  <c r="J28"/>
  <c r="H28"/>
  <c r="J20" l="1"/>
  <c r="H20"/>
  <c r="D83" l="1"/>
  <c r="F110"/>
  <c r="F22"/>
  <c r="F24"/>
  <c r="F25"/>
  <c r="F30"/>
  <c r="F32"/>
  <c r="F75"/>
  <c r="F78"/>
  <c r="F80"/>
  <c r="F77" l="1"/>
  <c r="F72"/>
  <c r="F29"/>
  <c r="F28" s="1"/>
  <c r="F20" s="1"/>
  <c r="F71" l="1"/>
  <c r="F21" s="1"/>
  <c r="F19" s="1"/>
  <c r="D82"/>
  <c r="E32" l="1"/>
  <c r="E78"/>
  <c r="H114" l="1"/>
  <c r="S75" l="1"/>
  <c r="D32"/>
  <c r="S22"/>
  <c r="S24"/>
  <c r="S80" l="1"/>
  <c r="S114"/>
  <c r="S110"/>
  <c r="S78"/>
  <c r="S73"/>
  <c r="S72" s="1"/>
  <c r="S71" l="1"/>
  <c r="S77"/>
  <c r="D114" l="1"/>
  <c r="Q114"/>
  <c r="Q25" s="1"/>
  <c r="P114"/>
  <c r="P25" s="1"/>
  <c r="O114"/>
  <c r="O25" s="1"/>
  <c r="N114"/>
  <c r="N25" s="1"/>
  <c r="M114"/>
  <c r="M25" s="1"/>
  <c r="L114"/>
  <c r="L25" s="1"/>
  <c r="K114"/>
  <c r="J114"/>
  <c r="G114"/>
  <c r="E114"/>
  <c r="E25" s="1"/>
  <c r="E110"/>
  <c r="E23" s="1"/>
  <c r="G110"/>
  <c r="H110"/>
  <c r="J110"/>
  <c r="K110"/>
  <c r="L110"/>
  <c r="L23" s="1"/>
  <c r="M110"/>
  <c r="M23" s="1"/>
  <c r="N110"/>
  <c r="N23" s="1"/>
  <c r="O110"/>
  <c r="O23" s="1"/>
  <c r="P110"/>
  <c r="P23" s="1"/>
  <c r="Q110"/>
  <c r="Q23" s="1"/>
  <c r="D110"/>
  <c r="G82"/>
  <c r="O82"/>
  <c r="O71" s="1"/>
  <c r="O21" s="1"/>
  <c r="P71"/>
  <c r="P21" s="1"/>
  <c r="Q82"/>
  <c r="Q71" s="1"/>
  <c r="Q21" s="1"/>
  <c r="E80"/>
  <c r="E77" s="1"/>
  <c r="G80"/>
  <c r="H80"/>
  <c r="J80"/>
  <c r="K80"/>
  <c r="L80"/>
  <c r="M80"/>
  <c r="N80"/>
  <c r="O80"/>
  <c r="P80"/>
  <c r="Q80"/>
  <c r="D80"/>
  <c r="G78"/>
  <c r="D78"/>
  <c r="D75"/>
  <c r="E75"/>
  <c r="G75"/>
  <c r="G72" s="1"/>
  <c r="E73"/>
  <c r="D73"/>
  <c r="H32"/>
  <c r="J32"/>
  <c r="K32"/>
  <c r="L32"/>
  <c r="M32"/>
  <c r="N32"/>
  <c r="O32"/>
  <c r="P32"/>
  <c r="Q32"/>
  <c r="D30"/>
  <c r="D29" s="1"/>
  <c r="D28" s="1"/>
  <c r="E30"/>
  <c r="E29" s="1"/>
  <c r="E28" s="1"/>
  <c r="E20" s="1"/>
  <c r="L30"/>
  <c r="M30"/>
  <c r="N30"/>
  <c r="O30"/>
  <c r="P30"/>
  <c r="Q30"/>
  <c r="E22"/>
  <c r="G22"/>
  <c r="H22"/>
  <c r="J22"/>
  <c r="K22"/>
  <c r="L22"/>
  <c r="M22"/>
  <c r="N22"/>
  <c r="O22"/>
  <c r="P22"/>
  <c r="Q22"/>
  <c r="E24"/>
  <c r="G24"/>
  <c r="H24"/>
  <c r="J24"/>
  <c r="K24"/>
  <c r="I24" s="1"/>
  <c r="L24"/>
  <c r="M24"/>
  <c r="N24"/>
  <c r="O24"/>
  <c r="P24"/>
  <c r="Q24"/>
  <c r="D24"/>
  <c r="D22"/>
  <c r="T114" l="1"/>
  <c r="I22"/>
  <c r="I114"/>
  <c r="R114" s="1"/>
  <c r="T22"/>
  <c r="T32"/>
  <c r="R24"/>
  <c r="I32"/>
  <c r="I25"/>
  <c r="R25" s="1"/>
  <c r="J23"/>
  <c r="T110"/>
  <c r="I30"/>
  <c r="R30" s="1"/>
  <c r="T24"/>
  <c r="R22"/>
  <c r="T30"/>
  <c r="T80"/>
  <c r="T25"/>
  <c r="K23"/>
  <c r="I23" s="1"/>
  <c r="I110"/>
  <c r="R110" s="1"/>
  <c r="R32"/>
  <c r="H23"/>
  <c r="R23" s="1"/>
  <c r="D77"/>
  <c r="D72"/>
  <c r="G77"/>
  <c r="G71" s="1"/>
  <c r="N29"/>
  <c r="N28" s="1"/>
  <c r="N20" s="1"/>
  <c r="Q29"/>
  <c r="Q28" s="1"/>
  <c r="Q20" s="1"/>
  <c r="M29"/>
  <c r="M28" s="1"/>
  <c r="M20" s="1"/>
  <c r="E72"/>
  <c r="E19" s="1"/>
  <c r="P29"/>
  <c r="P28" s="1"/>
  <c r="P20" s="1"/>
  <c r="L29"/>
  <c r="O29"/>
  <c r="O28" s="1"/>
  <c r="K29"/>
  <c r="K28" l="1"/>
  <c r="I28" s="1"/>
  <c r="R28" s="1"/>
  <c r="I29"/>
  <c r="R29" s="1"/>
  <c r="T23"/>
  <c r="L28"/>
  <c r="L20" s="1"/>
  <c r="T29"/>
  <c r="O20"/>
  <c r="O19" s="1"/>
  <c r="D71"/>
  <c r="D21" s="1"/>
  <c r="Q19"/>
  <c r="P19"/>
  <c r="K20" l="1"/>
  <c r="I20" s="1"/>
  <c r="R20" s="1"/>
  <c r="T28"/>
  <c r="U28" s="1"/>
  <c r="T20" l="1"/>
  <c r="U20" s="1"/>
  <c r="D20"/>
  <c r="D19" s="1"/>
  <c r="L82" l="1"/>
  <c r="L71" s="1"/>
  <c r="L21" s="1"/>
  <c r="L19" s="1"/>
  <c r="M82"/>
  <c r="M71" s="1"/>
  <c r="M21" s="1"/>
  <c r="N82"/>
  <c r="N71" s="1"/>
  <c r="N21" s="1"/>
  <c r="N19" s="1"/>
  <c r="T83"/>
  <c r="U83" s="1"/>
  <c r="K82"/>
  <c r="K71" s="1"/>
  <c r="K21" s="1"/>
  <c r="K19" s="1"/>
  <c r="R83"/>
  <c r="J82"/>
  <c r="H82" l="1"/>
  <c r="H71" s="1"/>
  <c r="H21" s="1"/>
  <c r="I82"/>
  <c r="I71" s="1"/>
  <c r="I21" s="1"/>
  <c r="T82"/>
  <c r="T71" s="1"/>
  <c r="J71"/>
  <c r="J21" s="1"/>
  <c r="J19" s="1"/>
  <c r="M19"/>
  <c r="H19" l="1"/>
  <c r="R21"/>
  <c r="T21"/>
  <c r="U21" s="1"/>
  <c r="U71"/>
  <c r="U82"/>
  <c r="R82"/>
  <c r="R71" s="1"/>
  <c r="T19"/>
  <c r="I19"/>
  <c r="U19" l="1"/>
  <c r="R19"/>
</calcChain>
</file>

<file path=xl/sharedStrings.xml><?xml version="1.0" encoding="utf-8"?>
<sst xmlns="http://schemas.openxmlformats.org/spreadsheetml/2006/main" count="298" uniqueCount="164">
  <si>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</si>
  <si>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</si>
  <si>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</si>
  <si>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</si>
  <si>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</si>
  <si>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</si>
  <si>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</si>
  <si>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ВСЕГО по инвестиционной программе,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</si>
  <si>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</si>
  <si>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Остаток освоения капитальных вложений на конец отчетного периода, млн. рублей (без НДС)</t>
  </si>
  <si>
    <t>Отклонение от плана освоения по итогам отчетного периода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</si>
  <si>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</si>
  <si>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</si>
  <si>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</si>
  <si>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</si>
  <si>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</si>
  <si>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</si>
  <si>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</si>
  <si>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млн. рублей (без НДС)</t>
  </si>
  <si>
    <t>Г</t>
  </si>
  <si>
    <t>1.1</t>
  </si>
  <si>
    <t>1.2</t>
  </si>
  <si>
    <t>1.3</t>
  </si>
  <si>
    <t>1.4</t>
  </si>
  <si>
    <t>1.5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</si>
  <si>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</si>
  <si>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</si>
  <si>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</si>
  <si>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</si>
  <si>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</si>
  <si>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</si>
  <si>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</si>
  <si>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</si>
  <si>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</si>
  <si>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</si>
  <si>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</si>
  <si>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</si>
  <si>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</si>
  <si>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</si>
  <si>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</si>
  <si>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</si>
  <si>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</si>
  <si>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</si>
  <si>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</si>
  <si>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</si>
  <si>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</si>
  <si>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</si>
  <si>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</si>
  <si>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</si>
  <si>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</si>
  <si>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</si>
  <si>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</si>
  <si>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</si>
  <si>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</si>
  <si>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</si>
  <si>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</si>
  <si>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</si>
  <si>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</si>
  <si>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</si>
  <si>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</si>
  <si>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</si>
  <si>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</si>
  <si>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</si>
  <si>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</si>
  <si>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</si>
  <si>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</si>
  <si>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</si>
  <si>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</si>
  <si>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</si>
  <si>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</si>
  <si>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</si>
  <si>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</si>
  <si>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</si>
  <si>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</si>
  <si>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</si>
  <si>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</si>
  <si>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</si>
  <si>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</si>
  <si>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</si>
  <si>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</si>
  <si>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</si>
  <si>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</si>
  <si>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</si>
  <si>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</si>
  <si>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</si>
  <si>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</si>
  <si>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</si>
  <si>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</si>
  <si>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</si>
  <si>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</si>
  <si>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</si>
  <si>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</si>
  <si>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</si>
  <si>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</si>
  <si>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</si>
  <si>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</si>
  <si>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</si>
  <si>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</si>
  <si>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</si>
  <si>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</si>
  <si>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</si>
  <si>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</si>
  <si>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</si>
  <si>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</si>
  <si>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</si>
  <si>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</si>
  <si>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</si>
  <si>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</si>
  <si>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</si>
  <si>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</si>
  <si>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</si>
  <si>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</si>
  <si>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</si>
  <si>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</si>
  <si>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</si>
  <si>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 приказу Минэнерго России</t>
  </si>
  <si>
    <t>от 25 апреля 2018 г. N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</si>
  <si>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</si>
  <si>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…</t>
  </si>
  <si>
    <t>Приложение № 12</t>
  </si>
  <si>
    <t xml:space="preserve">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</si>
  <si>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</si>
  <si>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</si>
  <si>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</si>
  <si>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Сетевая компания</t>
    </r>
  </si>
  <si>
    <t>ООО "Сетевая компания"</t>
  </si>
  <si>
    <t>АИИСКУЭ</t>
  </si>
  <si>
    <t>1.1.4.2.1</t>
  </si>
  <si>
    <t>1.1.4.2.2</t>
  </si>
  <si>
    <t>1.1.4.2.3</t>
  </si>
  <si>
    <t>1.1.4.2.4</t>
  </si>
  <si>
    <t>1.1.4.2.5</t>
  </si>
  <si>
    <t>1.1.4.2.6</t>
  </si>
  <si>
    <t>1.1.4.2.7</t>
  </si>
  <si>
    <t>1.1.4.1.1</t>
  </si>
  <si>
    <t>1.1.4.1.2</t>
  </si>
  <si>
    <t>1.1.4.1.3</t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</si>
  <si>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</t>
    </r>
  </si>
  <si>
    <t>Освоение капитальных вложений 2022 года, млн. рублей (без НДС)</t>
  </si>
  <si>
    <t>Строительство ВЛИ-0,4кВ от ТП-220 ул.Дзержинского, Акмуллы, Уфимская</t>
  </si>
  <si>
    <t>L_CK0032022</t>
  </si>
  <si>
    <t>Установка КТПН 400/10/0,4  с. Иглино, ул.8Марта</t>
  </si>
  <si>
    <t>L_CK0062022</t>
  </si>
  <si>
    <t>Строительство ВЛИ-0,4кВ от ТП №226 с.Акбердино,ул.Космонавтов</t>
  </si>
  <si>
    <t>L_CK0722022</t>
  </si>
  <si>
    <t>Остаток освоения капитальных вложений на 01.01.2022 года, млн. рублей (без НДС)</t>
  </si>
  <si>
    <t>Фактический объем освоения капитальных вложений на 01.01.2022 года в прогнозных ценах соответствующих лет, млн. рублей (без НДС)</t>
  </si>
  <si>
    <t xml:space="preserve">Реконструкция участка  ВЛ -0,4 кВ (L-05км) от ТП-207 замена провода А-16 на СИП 4*70 по  ул. Лесная,           с. Акбердино </t>
  </si>
  <si>
    <t>L_CK0102022</t>
  </si>
  <si>
    <t>Реконструкция участка  ВЛ-0,4 кВ (L-0,,45км) от ТП-144 замена провода А-16 на СИП 4*70 по  ул.Пархоменко, с.Иглино</t>
  </si>
  <si>
    <t>L_CK0142022</t>
  </si>
  <si>
    <t>Реконструкция ТП-224, замена трансформатора (160 на 250 кВА) ул.Южная, с.Иглино</t>
  </si>
  <si>
    <t>L_CK0162022</t>
  </si>
  <si>
    <t>Реконструкция участка ВЛ-0,4кВ(L-0,5км) от ТП-161 замена провода А-16 на СИП 4*50 по ул.Чкалова с.Тавтиманово</t>
  </si>
  <si>
    <t>L_CK0732022</t>
  </si>
  <si>
    <t>Реконструкция участка ВЛ-0,4кВ(L-0,35км) от ТП-143 замена провода А-16 на СИП 4*50 по ул.Горная, с.Иглино</t>
  </si>
  <si>
    <t>L_CK0742022</t>
  </si>
  <si>
    <t>Реконструкция участка ВЛ-0,4кВ(L-0,45км) от ТП-194 замена провода А-16 на СИП 4*50 по пер.Якутова, с.Иглино</t>
  </si>
  <si>
    <t>L_CK0752022</t>
  </si>
  <si>
    <t>Реконструкция ТП-223 замена трансформатора (250на 400кВА) с.Иглино, ул.Левитана</t>
  </si>
  <si>
    <t>L_CK0762022</t>
  </si>
  <si>
    <t>L_CK0172022</t>
  </si>
  <si>
    <r>
      <t xml:space="preserve">за  IIквартал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года</t>
    </r>
  </si>
  <si>
    <t xml:space="preserve">Утвержденные плановые значения показателей приведены в соответствии с приказом МПИП РБ от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</si>
</sst>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"/>
    <numFmt numFmtId="166" formatCode="0.00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22222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71">
    <xf numFmtId="0" fontId="0" fillId="0" borderId="0" xfId="0"/>
    <xf numFmtId="4" fontId="5" fillId="0" borderId="0" xfId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4" fontId="4" fillId="0" borderId="0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>
      <alignment horizontal="center" vertical="center"/>
    </xf>
    <xf numFmtId="4" fontId="4" fillId="0" borderId="0" xfId="1" applyNumberFormat="1" applyFont="1" applyFill="1" applyBorder="1"/>
    <xf numFmtId="164" fontId="4" fillId="0" borderId="0" xfId="1" applyNumberFormat="1" applyFont="1" applyFill="1" applyBorder="1"/>
    <xf numFmtId="0" fontId="4" fillId="0" borderId="0" xfId="1" applyFont="1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0" fontId="5" fillId="0" borderId="1" xfId="1" applyFont="1" applyFill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vertical="top"/>
    </xf>
    <xf numFmtId="166" fontId="4" fillId="0" borderId="1" xfId="1" applyNumberFormat="1" applyFont="1" applyFill="1" applyBorder="1" applyAlignment="1">
      <alignment horizontal="center" vertical="center"/>
    </xf>
    <xf numFmtId="166" fontId="5" fillId="0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0" fontId="6" fillId="2" borderId="0" xfId="0" applyFont="1" applyFill="1"/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top"/>
    </xf>
    <xf numFmtId="0" fontId="5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/>
    <xf numFmtId="0" fontId="0" fillId="2" borderId="0" xfId="0" applyFill="1"/>
    <xf numFmtId="0" fontId="8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4" fontId="4" fillId="2" borderId="0" xfId="1" applyNumberFormat="1" applyFont="1" applyFill="1" applyBorder="1" applyAlignment="1">
      <alignment horizontal="center" vertical="center"/>
    </xf>
    <xf numFmtId="164" fontId="4" fillId="2" borderId="0" xfId="1" applyNumberFormat="1" applyFont="1" applyFill="1" applyBorder="1" applyAlignment="1">
      <alignment horizontal="center" vertical="center"/>
    </xf>
    <xf numFmtId="165" fontId="4" fillId="2" borderId="0" xfId="1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  <xf numFmtId="2" fontId="5" fillId="0" borderId="1" xfId="1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center" wrapText="1"/>
    </xf>
    <xf numFmtId="49" fontId="3" fillId="2" borderId="2" xfId="1" applyNumberFormat="1" applyFont="1" applyFill="1" applyBorder="1" applyAlignment="1">
      <alignment horizontal="center" vertical="center"/>
    </xf>
    <xf numFmtId="49" fontId="11" fillId="2" borderId="1" xfId="2" applyNumberFormat="1" applyFont="1" applyFill="1" applyBorder="1" applyAlignment="1">
      <alignment horizontal="center" vertical="center" wrapText="1"/>
    </xf>
    <xf numFmtId="49" fontId="12" fillId="2" borderId="1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2" borderId="0" xfId="0" applyFont="1" applyFill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2"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M116"/>
  <sheetViews>
    <sheetView tabSelected="1" zoomScale="70" zoomScaleNormal="70" workbookViewId="0">
      <selection activeCell="O9" sqref="O9"/>
    </sheetView>
  </sheetViews>
  <sheetFormatPr defaultRowHeight="15"/>
  <cols>
    <col min="1" max="1" width="17.85546875" style="11" customWidth="1"/>
    <col min="2" max="2" width="45" style="10" customWidth="1"/>
    <col min="3" max="3" width="18.5703125" style="11" customWidth="1"/>
    <col min="4" max="5" width="18.85546875" style="10" customWidth="1"/>
    <col min="6" max="7" width="11.5703125" style="10" customWidth="1"/>
    <col min="8" max="8" width="9.85546875" style="47" customWidth="1"/>
    <col min="9" max="9" width="9.85546875" style="10" customWidth="1"/>
    <col min="10" max="17" width="9.85546875" style="47" customWidth="1"/>
    <col min="18" max="19" width="11.5703125" style="10" customWidth="1"/>
    <col min="20" max="20" width="12.28515625" style="10" customWidth="1"/>
    <col min="21" max="21" width="9.140625" style="10"/>
    <col min="22" max="22" width="18.28515625" style="10" customWidth="1"/>
  </cols>
  <sheetData>
    <row r="1" spans="1:39" s="13" customFormat="1" ht="15" customHeight="1">
      <c r="A1" s="12"/>
      <c r="C1" s="14"/>
      <c r="H1" s="37"/>
      <c r="J1" s="37"/>
      <c r="K1" s="37"/>
      <c r="L1" s="37"/>
      <c r="M1" s="37"/>
      <c r="N1" s="37"/>
      <c r="O1" s="37"/>
      <c r="P1" s="40"/>
      <c r="Q1" s="37"/>
      <c r="R1" s="15"/>
      <c r="S1" s="15"/>
      <c r="V1" s="16" t="s">
        <v>119</v>
      </c>
    </row>
    <row r="2" spans="1:39" s="13" customFormat="1" ht="15" customHeight="1">
      <c r="A2" s="12"/>
      <c r="B2" s="17"/>
      <c r="C2" s="17"/>
      <c r="D2" s="17"/>
      <c r="E2" s="17"/>
      <c r="F2" s="17"/>
      <c r="G2" s="17"/>
      <c r="H2" s="38"/>
      <c r="I2" s="17"/>
      <c r="J2" s="38"/>
      <c r="K2" s="38"/>
      <c r="L2" s="38"/>
      <c r="M2" s="38"/>
      <c r="N2" s="41"/>
      <c r="O2" s="38"/>
      <c r="P2" s="41"/>
      <c r="Q2" s="38"/>
      <c r="R2" s="15"/>
      <c r="S2" s="15"/>
      <c r="V2" s="16" t="s">
        <v>115</v>
      </c>
    </row>
    <row r="3" spans="1:39" s="13" customFormat="1" ht="15" customHeight="1">
      <c r="A3" s="17"/>
      <c r="B3" s="17"/>
      <c r="C3" s="17"/>
      <c r="D3" s="17"/>
      <c r="E3" s="17"/>
      <c r="F3" s="17"/>
      <c r="G3" s="17"/>
      <c r="H3" s="38"/>
      <c r="I3" s="17"/>
      <c r="J3" s="38"/>
      <c r="K3" s="38"/>
      <c r="L3" s="38"/>
      <c r="M3" s="38"/>
      <c r="N3" s="48"/>
      <c r="O3" s="38"/>
      <c r="P3" s="48"/>
      <c r="Q3" s="38"/>
      <c r="R3" s="15"/>
      <c r="S3" s="15"/>
      <c r="V3" s="16" t="s">
        <v>116</v>
      </c>
    </row>
    <row r="4" spans="1:39" s="13" customFormat="1" ht="15" customHeight="1">
      <c r="A4" s="69" t="s">
        <v>117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70"/>
      <c r="O4" s="69"/>
      <c r="P4" s="70"/>
      <c r="Q4" s="69"/>
      <c r="R4" s="69"/>
      <c r="S4" s="69"/>
      <c r="T4" s="69"/>
      <c r="U4" s="69"/>
      <c r="V4" s="69"/>
    </row>
    <row r="5" spans="1:39" s="13" customFormat="1" ht="15" customHeight="1">
      <c r="A5" s="69" t="s">
        <v>162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70"/>
      <c r="O5" s="69"/>
      <c r="P5" s="70"/>
      <c r="Q5" s="69"/>
      <c r="R5" s="69"/>
      <c r="S5" s="69"/>
      <c r="T5" s="69"/>
      <c r="U5" s="69"/>
      <c r="V5" s="69"/>
    </row>
    <row r="6" spans="1:39" s="13" customFormat="1" ht="15" customHeight="1">
      <c r="A6" s="19"/>
      <c r="B6" s="19"/>
      <c r="C6" s="19"/>
      <c r="D6" s="19"/>
      <c r="E6" s="19"/>
      <c r="F6" s="19"/>
      <c r="G6" s="19"/>
      <c r="H6" s="39"/>
      <c r="I6" s="19"/>
      <c r="J6" s="39"/>
      <c r="K6" s="39"/>
      <c r="L6" s="39"/>
      <c r="M6" s="39"/>
      <c r="N6" s="48"/>
      <c r="O6" s="39"/>
      <c r="P6" s="48"/>
      <c r="Q6" s="39"/>
      <c r="R6" s="19"/>
      <c r="S6" s="19"/>
      <c r="T6" s="19"/>
      <c r="U6" s="19"/>
      <c r="V6" s="19"/>
    </row>
    <row r="7" spans="1:39" s="13" customFormat="1" ht="15" customHeight="1">
      <c r="A7" s="67" t="s">
        <v>124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8"/>
      <c r="O7" s="67"/>
      <c r="P7" s="68"/>
      <c r="Q7" s="67"/>
      <c r="R7" s="67"/>
      <c r="S7" s="67"/>
      <c r="T7" s="67"/>
      <c r="U7" s="67"/>
      <c r="V7" s="67"/>
    </row>
    <row r="8" spans="1:39" s="13" customFormat="1" ht="15" customHeight="1">
      <c r="A8" s="33" t="s">
        <v>120</v>
      </c>
      <c r="B8" s="33"/>
      <c r="C8" s="33"/>
      <c r="D8" s="33"/>
      <c r="E8" s="33"/>
      <c r="F8" s="33"/>
      <c r="G8" s="33"/>
      <c r="H8" s="40"/>
      <c r="I8" s="33"/>
      <c r="J8" s="40" t="s">
        <v>121</v>
      </c>
      <c r="K8" s="40"/>
      <c r="L8" s="40"/>
      <c r="M8" s="40"/>
      <c r="N8" s="48"/>
      <c r="O8" s="40"/>
      <c r="P8" s="48"/>
      <c r="Q8" s="40"/>
      <c r="R8" s="33"/>
      <c r="S8" s="33"/>
      <c r="T8" s="33"/>
      <c r="U8" s="33"/>
      <c r="V8" s="33"/>
    </row>
    <row r="9" spans="1:39" s="13" customFormat="1" ht="15" customHeight="1">
      <c r="A9" s="18"/>
      <c r="B9" s="18"/>
      <c r="C9" s="18"/>
      <c r="D9" s="18"/>
      <c r="E9" s="18"/>
      <c r="F9" s="18"/>
      <c r="G9" s="18"/>
      <c r="H9" s="41"/>
      <c r="I9" s="18"/>
      <c r="J9" s="41"/>
      <c r="K9" s="41"/>
      <c r="L9" s="41"/>
      <c r="M9" s="41"/>
      <c r="N9" s="40"/>
      <c r="O9" s="41"/>
      <c r="P9" s="40"/>
      <c r="Q9" s="41"/>
      <c r="R9" s="18"/>
      <c r="S9" s="18"/>
      <c r="T9" s="18"/>
    </row>
    <row r="10" spans="1:39" s="13" customFormat="1" ht="15" customHeight="1">
      <c r="A10" s="67" t="s">
        <v>137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8"/>
      <c r="O10" s="67"/>
      <c r="P10" s="68"/>
      <c r="Q10" s="67"/>
      <c r="R10" s="67"/>
      <c r="S10" s="67"/>
      <c r="T10" s="67"/>
      <c r="U10" s="67"/>
      <c r="V10" s="67"/>
    </row>
    <row r="11" spans="1:39" s="13" customFormat="1" ht="15" customHeight="1">
      <c r="A11" s="32"/>
      <c r="B11" s="32"/>
      <c r="C11" s="32"/>
      <c r="D11" s="32"/>
      <c r="E11" s="32"/>
      <c r="F11" s="32"/>
      <c r="G11" s="32"/>
      <c r="H11" s="42"/>
      <c r="I11" s="32"/>
      <c r="J11" s="48"/>
      <c r="K11" s="59"/>
      <c r="L11" s="48"/>
      <c r="M11" s="59"/>
      <c r="N11" s="37"/>
      <c r="O11" s="57"/>
      <c r="P11" s="37"/>
      <c r="Q11" s="57"/>
      <c r="R11" s="32"/>
      <c r="S11" s="32"/>
      <c r="T11" s="32"/>
      <c r="U11" s="32"/>
      <c r="V11" s="32"/>
    </row>
    <row r="12" spans="1:39" s="13" customFormat="1" ht="15" customHeight="1">
      <c r="A12" s="67" t="s">
        <v>163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8"/>
      <c r="O12" s="67"/>
      <c r="P12" s="68"/>
      <c r="Q12" s="67"/>
      <c r="R12" s="67"/>
      <c r="S12" s="67"/>
      <c r="T12" s="67"/>
      <c r="U12" s="67"/>
      <c r="V12" s="67"/>
    </row>
    <row r="13" spans="1:39" s="13" customFormat="1" ht="15" customHeight="1">
      <c r="A13" s="33" t="s">
        <v>122</v>
      </c>
      <c r="B13" s="33"/>
      <c r="C13" s="33"/>
      <c r="D13" s="33"/>
      <c r="E13" s="33"/>
      <c r="F13" s="33"/>
      <c r="G13" s="33"/>
      <c r="H13" s="40"/>
      <c r="I13" s="33"/>
      <c r="J13" s="40" t="s">
        <v>123</v>
      </c>
      <c r="K13" s="40"/>
      <c r="L13" s="40"/>
      <c r="M13" s="40"/>
      <c r="N13" s="49"/>
      <c r="O13" s="40"/>
      <c r="P13" s="49"/>
      <c r="Q13" s="40"/>
      <c r="R13" s="33"/>
      <c r="S13" s="33"/>
      <c r="T13" s="33"/>
      <c r="U13" s="33"/>
      <c r="V13" s="33"/>
    </row>
    <row r="14" spans="1:39" s="13" customFormat="1" ht="15" customHeight="1">
      <c r="A14" s="12"/>
      <c r="C14" s="14"/>
      <c r="H14" s="37"/>
      <c r="J14" s="37"/>
      <c r="K14" s="37"/>
      <c r="L14" s="37"/>
      <c r="M14" s="37"/>
      <c r="N14" s="49"/>
      <c r="O14" s="37"/>
      <c r="P14" s="49"/>
      <c r="Q14" s="37"/>
    </row>
    <row r="15" spans="1:39" ht="72" customHeight="1">
      <c r="A15" s="65" t="s">
        <v>0</v>
      </c>
      <c r="B15" s="65" t="s">
        <v>1</v>
      </c>
      <c r="C15" s="65" t="s">
        <v>2</v>
      </c>
      <c r="D15" s="65" t="s">
        <v>8</v>
      </c>
      <c r="E15" s="65" t="s">
        <v>146</v>
      </c>
      <c r="F15" s="65" t="s">
        <v>145</v>
      </c>
      <c r="G15" s="65"/>
      <c r="H15" s="65" t="s">
        <v>138</v>
      </c>
      <c r="I15" s="65"/>
      <c r="J15" s="65"/>
      <c r="K15" s="65"/>
      <c r="L15" s="65"/>
      <c r="M15" s="65"/>
      <c r="N15" s="66"/>
      <c r="O15" s="65"/>
      <c r="P15" s="66"/>
      <c r="Q15" s="65"/>
      <c r="R15" s="65" t="s">
        <v>9</v>
      </c>
      <c r="S15" s="65"/>
      <c r="T15" s="65" t="s">
        <v>10</v>
      </c>
      <c r="U15" s="65"/>
      <c r="V15" s="65" t="s">
        <v>3</v>
      </c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</row>
    <row r="16" spans="1:39" ht="33" customHeight="1">
      <c r="A16" s="65"/>
      <c r="B16" s="65"/>
      <c r="C16" s="65"/>
      <c r="D16" s="65"/>
      <c r="E16" s="65"/>
      <c r="F16" s="65" t="s">
        <v>11</v>
      </c>
      <c r="G16" s="65" t="s">
        <v>12</v>
      </c>
      <c r="H16" s="65" t="s">
        <v>13</v>
      </c>
      <c r="I16" s="65"/>
      <c r="J16" s="65" t="s">
        <v>14</v>
      </c>
      <c r="K16" s="65"/>
      <c r="L16" s="65" t="s">
        <v>15</v>
      </c>
      <c r="M16" s="65"/>
      <c r="N16" s="66" t="s">
        <v>16</v>
      </c>
      <c r="O16" s="65"/>
      <c r="P16" s="66" t="s">
        <v>17</v>
      </c>
      <c r="Q16" s="65"/>
      <c r="R16" s="65" t="s">
        <v>11</v>
      </c>
      <c r="S16" s="65" t="s">
        <v>12</v>
      </c>
      <c r="T16" s="65"/>
      <c r="U16" s="65"/>
      <c r="V16" s="65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</row>
    <row r="17" spans="1:39" ht="33" customHeight="1">
      <c r="A17" s="65"/>
      <c r="B17" s="65"/>
      <c r="C17" s="65"/>
      <c r="D17" s="65"/>
      <c r="E17" s="65"/>
      <c r="F17" s="65"/>
      <c r="G17" s="65"/>
      <c r="H17" s="43" t="s">
        <v>5</v>
      </c>
      <c r="I17" s="20" t="s">
        <v>6</v>
      </c>
      <c r="J17" s="49" t="s">
        <v>5</v>
      </c>
      <c r="K17" s="60" t="s">
        <v>6</v>
      </c>
      <c r="L17" s="49" t="s">
        <v>5</v>
      </c>
      <c r="M17" s="60" t="s">
        <v>6</v>
      </c>
      <c r="N17" s="49" t="s">
        <v>5</v>
      </c>
      <c r="O17" s="56" t="s">
        <v>6</v>
      </c>
      <c r="P17" s="49" t="s">
        <v>5</v>
      </c>
      <c r="Q17" s="56" t="s">
        <v>6</v>
      </c>
      <c r="R17" s="65"/>
      <c r="S17" s="65"/>
      <c r="T17" s="20" t="s">
        <v>18</v>
      </c>
      <c r="U17" s="20" t="s">
        <v>4</v>
      </c>
      <c r="V17" s="65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</row>
    <row r="18" spans="1:39" ht="9.75" customHeight="1">
      <c r="A18" s="20">
        <v>1</v>
      </c>
      <c r="B18" s="20">
        <v>2</v>
      </c>
      <c r="C18" s="20">
        <v>3</v>
      </c>
      <c r="D18" s="20">
        <v>4</v>
      </c>
      <c r="E18" s="20">
        <v>5</v>
      </c>
      <c r="F18" s="20">
        <v>6</v>
      </c>
      <c r="G18" s="20">
        <v>7</v>
      </c>
      <c r="H18" s="43">
        <v>8</v>
      </c>
      <c r="I18" s="20">
        <v>9</v>
      </c>
      <c r="J18" s="49">
        <v>10</v>
      </c>
      <c r="K18" s="60">
        <v>11</v>
      </c>
      <c r="L18" s="49">
        <v>12</v>
      </c>
      <c r="M18" s="60">
        <v>13</v>
      </c>
      <c r="N18" s="49">
        <v>14</v>
      </c>
      <c r="O18" s="56">
        <v>15</v>
      </c>
      <c r="P18" s="49">
        <v>16</v>
      </c>
      <c r="Q18" s="56">
        <v>17</v>
      </c>
      <c r="R18" s="20">
        <v>18</v>
      </c>
      <c r="S18" s="20">
        <v>19</v>
      </c>
      <c r="T18" s="20">
        <v>20</v>
      </c>
      <c r="U18" s="20">
        <v>21</v>
      </c>
      <c r="V18" s="20">
        <v>22</v>
      </c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</row>
    <row r="19" spans="1:39" ht="30.75" customHeight="1">
      <c r="A19" s="21" t="s">
        <v>25</v>
      </c>
      <c r="B19" s="22" t="s">
        <v>7</v>
      </c>
      <c r="C19" s="21" t="s">
        <v>19</v>
      </c>
      <c r="D19" s="35">
        <f>D20+D21</f>
        <v>10.556051</v>
      </c>
      <c r="E19" s="35">
        <f t="shared" ref="E19:Q19" si="0">SUM(E20:E26)</f>
        <v>0</v>
      </c>
      <c r="F19" s="35">
        <f>F20+F21</f>
        <v>10.556051</v>
      </c>
      <c r="G19" s="35">
        <v>0</v>
      </c>
      <c r="H19" s="44">
        <f>H20+H21</f>
        <v>10.556051</v>
      </c>
      <c r="I19" s="35">
        <f>K19+M19+O19+Q19</f>
        <v>2.8818900000000003</v>
      </c>
      <c r="J19" s="44">
        <f>J20+J21</f>
        <v>0.67400400000000005</v>
      </c>
      <c r="K19" s="44">
        <f>K20+K21</f>
        <v>0.31987200000000005</v>
      </c>
      <c r="L19" s="44">
        <f t="shared" si="0"/>
        <v>1.7628650000000001</v>
      </c>
      <c r="M19" s="44">
        <f t="shared" si="0"/>
        <v>2.5620180000000001</v>
      </c>
      <c r="N19" s="44">
        <f t="shared" si="0"/>
        <v>8.1191820000000003</v>
      </c>
      <c r="O19" s="44">
        <f t="shared" si="0"/>
        <v>0</v>
      </c>
      <c r="P19" s="44">
        <f t="shared" si="0"/>
        <v>0</v>
      </c>
      <c r="Q19" s="44">
        <f t="shared" si="0"/>
        <v>0</v>
      </c>
      <c r="R19" s="35">
        <f>H19-I19</f>
        <v>7.6741609999999998</v>
      </c>
      <c r="S19" s="35">
        <v>0</v>
      </c>
      <c r="T19" s="35">
        <f>J19+L19+N19+P19-K19-M19-O19-Q19</f>
        <v>7.6741609999999998</v>
      </c>
      <c r="U19" s="58">
        <f>T19/H19*100</f>
        <v>72.699165625478685</v>
      </c>
      <c r="V19" s="2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2"/>
      <c r="AM19" s="3"/>
    </row>
    <row r="20" spans="1:39">
      <c r="A20" s="21" t="s">
        <v>26</v>
      </c>
      <c r="B20" s="22" t="s">
        <v>27</v>
      </c>
      <c r="C20" s="21" t="s">
        <v>19</v>
      </c>
      <c r="D20" s="35">
        <f>D28</f>
        <v>3.5674010000000003</v>
      </c>
      <c r="E20" s="35">
        <f t="shared" ref="E20:Q20" si="1">E28</f>
        <v>0</v>
      </c>
      <c r="F20" s="35">
        <f t="shared" ref="F20" si="2">F28</f>
        <v>3.5674010000000003</v>
      </c>
      <c r="G20" s="35">
        <v>0</v>
      </c>
      <c r="H20" s="44">
        <f>H28</f>
        <v>3.5674010000000003</v>
      </c>
      <c r="I20" s="35">
        <f t="shared" ref="I20:I61" si="3">K20+M20+O20+Q20</f>
        <v>0.29078000000000004</v>
      </c>
      <c r="J20" s="44">
        <f>J28</f>
        <v>0.67400400000000005</v>
      </c>
      <c r="K20" s="44">
        <f>K28</f>
        <v>0.29078000000000004</v>
      </c>
      <c r="L20" s="44">
        <f t="shared" si="1"/>
        <v>1.7628650000000001</v>
      </c>
      <c r="M20" s="44">
        <f t="shared" si="1"/>
        <v>0</v>
      </c>
      <c r="N20" s="44">
        <f t="shared" si="1"/>
        <v>1.1305320000000001</v>
      </c>
      <c r="O20" s="44">
        <f t="shared" si="1"/>
        <v>0</v>
      </c>
      <c r="P20" s="44">
        <f t="shared" si="1"/>
        <v>0</v>
      </c>
      <c r="Q20" s="44">
        <f t="shared" si="1"/>
        <v>0</v>
      </c>
      <c r="R20" s="35">
        <f t="shared" ref="R20:R78" si="4">H20-I20</f>
        <v>3.2766210000000004</v>
      </c>
      <c r="S20" s="35">
        <v>0</v>
      </c>
      <c r="T20" s="35">
        <f t="shared" ref="T20:T78" si="5">J20+L20+N20+P20-K20-M20-O20-Q20</f>
        <v>3.2766210000000004</v>
      </c>
      <c r="U20" s="58">
        <f t="shared" ref="U20:U71" si="6">T20/H20*100</f>
        <v>91.848967918100612</v>
      </c>
      <c r="V20" s="2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2"/>
      <c r="AM20" s="3"/>
    </row>
    <row r="21" spans="1:39" ht="25.5">
      <c r="A21" s="21" t="s">
        <v>28</v>
      </c>
      <c r="B21" s="22" t="s">
        <v>29</v>
      </c>
      <c r="C21" s="21" t="s">
        <v>19</v>
      </c>
      <c r="D21" s="35">
        <f>D71</f>
        <v>6.9886499999999998</v>
      </c>
      <c r="E21" s="35">
        <v>0</v>
      </c>
      <c r="F21" s="35">
        <f>F71</f>
        <v>6.9886499999999998</v>
      </c>
      <c r="G21" s="35">
        <v>0</v>
      </c>
      <c r="H21" s="44">
        <f>H71</f>
        <v>6.9886499999999998</v>
      </c>
      <c r="I21" s="44">
        <f t="shared" ref="I21:Q21" si="7">I71</f>
        <v>2.59111</v>
      </c>
      <c r="J21" s="44">
        <f t="shared" si="7"/>
        <v>0</v>
      </c>
      <c r="K21" s="44">
        <f t="shared" si="7"/>
        <v>2.9092E-2</v>
      </c>
      <c r="L21" s="44">
        <f t="shared" si="7"/>
        <v>0</v>
      </c>
      <c r="M21" s="44">
        <f t="shared" si="7"/>
        <v>2.5620180000000001</v>
      </c>
      <c r="N21" s="44">
        <f t="shared" si="7"/>
        <v>6.9886499999999998</v>
      </c>
      <c r="O21" s="44">
        <f t="shared" si="7"/>
        <v>0</v>
      </c>
      <c r="P21" s="44">
        <f t="shared" si="7"/>
        <v>0</v>
      </c>
      <c r="Q21" s="44">
        <f t="shared" si="7"/>
        <v>0</v>
      </c>
      <c r="R21" s="35">
        <f t="shared" si="4"/>
        <v>4.3975399999999993</v>
      </c>
      <c r="S21" s="35">
        <v>0</v>
      </c>
      <c r="T21" s="35">
        <f t="shared" si="5"/>
        <v>4.3975399999999993</v>
      </c>
      <c r="U21" s="58">
        <f t="shared" si="6"/>
        <v>62.924026814907016</v>
      </c>
      <c r="V21" s="2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2"/>
      <c r="AM21" s="3"/>
    </row>
    <row r="22" spans="1:39" ht="38.25">
      <c r="A22" s="21" t="s">
        <v>30</v>
      </c>
      <c r="B22" s="22" t="s">
        <v>31</v>
      </c>
      <c r="C22" s="21" t="s">
        <v>19</v>
      </c>
      <c r="D22" s="35">
        <f>D105</f>
        <v>0</v>
      </c>
      <c r="E22" s="35">
        <f t="shared" ref="E22:Q22" si="8">E105</f>
        <v>0</v>
      </c>
      <c r="F22" s="35">
        <f t="shared" ref="F22" si="9">F105</f>
        <v>0</v>
      </c>
      <c r="G22" s="35">
        <f t="shared" si="8"/>
        <v>0</v>
      </c>
      <c r="H22" s="44">
        <f t="shared" si="8"/>
        <v>0</v>
      </c>
      <c r="I22" s="35">
        <f t="shared" si="3"/>
        <v>0</v>
      </c>
      <c r="J22" s="44">
        <f t="shared" si="8"/>
        <v>0</v>
      </c>
      <c r="K22" s="44">
        <f t="shared" si="8"/>
        <v>0</v>
      </c>
      <c r="L22" s="44">
        <f t="shared" si="8"/>
        <v>0</v>
      </c>
      <c r="M22" s="44">
        <f t="shared" si="8"/>
        <v>0</v>
      </c>
      <c r="N22" s="44">
        <f t="shared" si="8"/>
        <v>0</v>
      </c>
      <c r="O22" s="44">
        <f t="shared" si="8"/>
        <v>0</v>
      </c>
      <c r="P22" s="44">
        <f t="shared" si="8"/>
        <v>0</v>
      </c>
      <c r="Q22" s="44">
        <f t="shared" si="8"/>
        <v>0</v>
      </c>
      <c r="R22" s="35">
        <f t="shared" si="4"/>
        <v>0</v>
      </c>
      <c r="S22" s="35">
        <f t="shared" ref="S22" si="10">S105</f>
        <v>0</v>
      </c>
      <c r="T22" s="35">
        <f t="shared" si="5"/>
        <v>0</v>
      </c>
      <c r="U22" s="58">
        <v>0</v>
      </c>
      <c r="V22" s="2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2"/>
      <c r="AM22" s="3"/>
    </row>
    <row r="23" spans="1:39" ht="25.5">
      <c r="A23" s="21" t="s">
        <v>32</v>
      </c>
      <c r="B23" s="22" t="s">
        <v>33</v>
      </c>
      <c r="C23" s="21" t="s">
        <v>19</v>
      </c>
      <c r="D23" s="35">
        <v>0</v>
      </c>
      <c r="E23" s="35">
        <f>E110</f>
        <v>0</v>
      </c>
      <c r="F23" s="35">
        <v>0</v>
      </c>
      <c r="G23" s="35">
        <v>0</v>
      </c>
      <c r="H23" s="44">
        <f t="shared" ref="H23:Q23" si="11">H110</f>
        <v>0</v>
      </c>
      <c r="I23" s="35">
        <f t="shared" si="3"/>
        <v>0</v>
      </c>
      <c r="J23" s="44">
        <f t="shared" si="11"/>
        <v>0</v>
      </c>
      <c r="K23" s="44">
        <f t="shared" si="11"/>
        <v>0</v>
      </c>
      <c r="L23" s="44">
        <f t="shared" si="11"/>
        <v>0</v>
      </c>
      <c r="M23" s="44">
        <f t="shared" si="11"/>
        <v>0</v>
      </c>
      <c r="N23" s="44">
        <f t="shared" si="11"/>
        <v>0</v>
      </c>
      <c r="O23" s="44">
        <f t="shared" si="11"/>
        <v>0</v>
      </c>
      <c r="P23" s="44">
        <f t="shared" si="11"/>
        <v>0</v>
      </c>
      <c r="Q23" s="44">
        <f t="shared" si="11"/>
        <v>0</v>
      </c>
      <c r="R23" s="35">
        <f t="shared" si="4"/>
        <v>0</v>
      </c>
      <c r="S23" s="35">
        <v>0</v>
      </c>
      <c r="T23" s="35">
        <f t="shared" si="5"/>
        <v>0</v>
      </c>
      <c r="U23" s="58">
        <v>0</v>
      </c>
      <c r="V23" s="2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2"/>
      <c r="AM23" s="3"/>
    </row>
    <row r="24" spans="1:39" ht="25.5">
      <c r="A24" s="21" t="s">
        <v>34</v>
      </c>
      <c r="B24" s="22" t="s">
        <v>35</v>
      </c>
      <c r="C24" s="21" t="s">
        <v>19</v>
      </c>
      <c r="D24" s="35">
        <f>D112</f>
        <v>0</v>
      </c>
      <c r="E24" s="35">
        <f t="shared" ref="E24:Q24" si="12">E112</f>
        <v>0</v>
      </c>
      <c r="F24" s="35">
        <f t="shared" ref="F24" si="13">F112</f>
        <v>0</v>
      </c>
      <c r="G24" s="35">
        <f t="shared" si="12"/>
        <v>0</v>
      </c>
      <c r="H24" s="44">
        <f t="shared" si="12"/>
        <v>0</v>
      </c>
      <c r="I24" s="35">
        <f t="shared" si="3"/>
        <v>0</v>
      </c>
      <c r="J24" s="44">
        <f t="shared" si="12"/>
        <v>0</v>
      </c>
      <c r="K24" s="44">
        <f t="shared" si="12"/>
        <v>0</v>
      </c>
      <c r="L24" s="44">
        <f t="shared" si="12"/>
        <v>0</v>
      </c>
      <c r="M24" s="44">
        <f t="shared" si="12"/>
        <v>0</v>
      </c>
      <c r="N24" s="44">
        <f t="shared" si="12"/>
        <v>0</v>
      </c>
      <c r="O24" s="44">
        <f t="shared" si="12"/>
        <v>0</v>
      </c>
      <c r="P24" s="44">
        <f t="shared" si="12"/>
        <v>0</v>
      </c>
      <c r="Q24" s="44">
        <f t="shared" si="12"/>
        <v>0</v>
      </c>
      <c r="R24" s="35">
        <f t="shared" si="4"/>
        <v>0</v>
      </c>
      <c r="S24" s="35">
        <f t="shared" ref="S24" si="14">S112</f>
        <v>0</v>
      </c>
      <c r="T24" s="35">
        <f t="shared" si="5"/>
        <v>0</v>
      </c>
      <c r="U24" s="58">
        <v>0</v>
      </c>
      <c r="V24" s="2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2"/>
      <c r="AM24" s="3"/>
    </row>
    <row r="25" spans="1:39">
      <c r="A25" s="21" t="s">
        <v>36</v>
      </c>
      <c r="B25" s="22" t="s">
        <v>37</v>
      </c>
      <c r="C25" s="21" t="s">
        <v>19</v>
      </c>
      <c r="D25" s="35">
        <v>0</v>
      </c>
      <c r="E25" s="35">
        <f>E114</f>
        <v>0</v>
      </c>
      <c r="F25" s="35">
        <f t="shared" ref="F25" si="15">F114</f>
        <v>0</v>
      </c>
      <c r="G25" s="35">
        <v>0</v>
      </c>
      <c r="H25" s="44">
        <v>0</v>
      </c>
      <c r="I25" s="35">
        <f t="shared" si="3"/>
        <v>0</v>
      </c>
      <c r="J25" s="44">
        <v>0</v>
      </c>
      <c r="K25" s="44">
        <v>0</v>
      </c>
      <c r="L25" s="44">
        <f t="shared" ref="L25:Q25" si="16">L114</f>
        <v>0</v>
      </c>
      <c r="M25" s="44">
        <f t="shared" si="16"/>
        <v>0</v>
      </c>
      <c r="N25" s="44">
        <f t="shared" si="16"/>
        <v>0</v>
      </c>
      <c r="O25" s="44">
        <f t="shared" si="16"/>
        <v>0</v>
      </c>
      <c r="P25" s="44">
        <f t="shared" si="16"/>
        <v>0</v>
      </c>
      <c r="Q25" s="44">
        <f t="shared" si="16"/>
        <v>0</v>
      </c>
      <c r="R25" s="35">
        <f t="shared" si="4"/>
        <v>0</v>
      </c>
      <c r="S25" s="35">
        <v>0</v>
      </c>
      <c r="T25" s="35">
        <f t="shared" si="5"/>
        <v>0</v>
      </c>
      <c r="U25" s="58">
        <v>0</v>
      </c>
      <c r="V25" s="2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2"/>
      <c r="AM25" s="3"/>
    </row>
    <row r="26" spans="1:39">
      <c r="A26" s="23"/>
      <c r="B26" s="24"/>
      <c r="C26" s="23"/>
      <c r="D26" s="34"/>
      <c r="E26" s="34"/>
      <c r="F26" s="34"/>
      <c r="G26" s="34"/>
      <c r="H26" s="45"/>
      <c r="I26" s="35">
        <f t="shared" si="3"/>
        <v>0</v>
      </c>
      <c r="J26" s="45"/>
      <c r="K26" s="45"/>
      <c r="L26" s="45"/>
      <c r="M26" s="45"/>
      <c r="N26" s="45"/>
      <c r="O26" s="45"/>
      <c r="P26" s="45"/>
      <c r="Q26" s="45"/>
      <c r="R26" s="35"/>
      <c r="S26" s="34"/>
      <c r="T26" s="35">
        <f t="shared" si="5"/>
        <v>0</v>
      </c>
      <c r="U26" s="58">
        <v>0</v>
      </c>
      <c r="V26" s="23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  <c r="AM26" s="6"/>
    </row>
    <row r="27" spans="1:39">
      <c r="A27" s="21" t="s">
        <v>38</v>
      </c>
      <c r="B27" s="22" t="s">
        <v>125</v>
      </c>
      <c r="C27" s="21" t="s">
        <v>19</v>
      </c>
      <c r="D27" s="35"/>
      <c r="E27" s="35"/>
      <c r="F27" s="35"/>
      <c r="G27" s="35"/>
      <c r="H27" s="44"/>
      <c r="I27" s="35">
        <f t="shared" si="3"/>
        <v>0</v>
      </c>
      <c r="J27" s="44"/>
      <c r="K27" s="44"/>
      <c r="L27" s="44"/>
      <c r="M27" s="44"/>
      <c r="N27" s="44"/>
      <c r="O27" s="44"/>
      <c r="P27" s="44"/>
      <c r="Q27" s="44"/>
      <c r="R27" s="35"/>
      <c r="S27" s="35"/>
      <c r="T27" s="35">
        <f t="shared" si="5"/>
        <v>0</v>
      </c>
      <c r="U27" s="58">
        <v>0</v>
      </c>
      <c r="V27" s="2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2"/>
      <c r="AM27" s="3"/>
    </row>
    <row r="28" spans="1:39" ht="27.75" customHeight="1">
      <c r="A28" s="21" t="s">
        <v>20</v>
      </c>
      <c r="B28" s="22" t="s">
        <v>39</v>
      </c>
      <c r="C28" s="21" t="s">
        <v>19</v>
      </c>
      <c r="D28" s="35">
        <f>D29+D36+D41+D56</f>
        <v>3.5674010000000003</v>
      </c>
      <c r="E28" s="35">
        <f>E29+E36+E41+E56</f>
        <v>0</v>
      </c>
      <c r="F28" s="35">
        <f>F29+F36+F41+F56</f>
        <v>3.5674010000000003</v>
      </c>
      <c r="G28" s="35">
        <v>0</v>
      </c>
      <c r="H28" s="44">
        <f>H29+H36+H41+H56</f>
        <v>3.5674010000000003</v>
      </c>
      <c r="I28" s="35">
        <f t="shared" si="3"/>
        <v>0.29078000000000004</v>
      </c>
      <c r="J28" s="44">
        <f>J29+J36+J41+J56</f>
        <v>0.67400400000000005</v>
      </c>
      <c r="K28" s="44">
        <f>K29+K36+K41+K56</f>
        <v>0.29078000000000004</v>
      </c>
      <c r="L28" s="44">
        <f t="shared" ref="L28:Q28" si="17">L29+L36+L41+L56</f>
        <v>1.7628650000000001</v>
      </c>
      <c r="M28" s="44">
        <f t="shared" si="17"/>
        <v>0</v>
      </c>
      <c r="N28" s="44">
        <f t="shared" si="17"/>
        <v>1.1305320000000001</v>
      </c>
      <c r="O28" s="44">
        <f t="shared" si="17"/>
        <v>0</v>
      </c>
      <c r="P28" s="44">
        <f t="shared" si="17"/>
        <v>0</v>
      </c>
      <c r="Q28" s="44">
        <f t="shared" si="17"/>
        <v>0</v>
      </c>
      <c r="R28" s="35">
        <f t="shared" si="4"/>
        <v>3.2766210000000004</v>
      </c>
      <c r="S28" s="35">
        <v>0</v>
      </c>
      <c r="T28" s="35">
        <f t="shared" si="5"/>
        <v>3.2766210000000004</v>
      </c>
      <c r="U28" s="58">
        <f t="shared" si="6"/>
        <v>91.848967918100612</v>
      </c>
      <c r="V28" s="2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2"/>
      <c r="AM28" s="3"/>
    </row>
    <row r="29" spans="1:39" ht="38.25">
      <c r="A29" s="25" t="s">
        <v>40</v>
      </c>
      <c r="B29" s="26" t="s">
        <v>41</v>
      </c>
      <c r="C29" s="23" t="s">
        <v>19</v>
      </c>
      <c r="D29" s="34">
        <f>D30+D32+D34</f>
        <v>0</v>
      </c>
      <c r="E29" s="34">
        <f>E30+E32+E34</f>
        <v>0</v>
      </c>
      <c r="F29" s="34">
        <f>F30+F32+F34</f>
        <v>0</v>
      </c>
      <c r="G29" s="34">
        <v>0</v>
      </c>
      <c r="H29" s="45">
        <v>0</v>
      </c>
      <c r="I29" s="35">
        <f t="shared" si="3"/>
        <v>0</v>
      </c>
      <c r="J29" s="45">
        <v>0</v>
      </c>
      <c r="K29" s="45">
        <f t="shared" ref="K29:Q29" si="18">K30+K32+K34</f>
        <v>0</v>
      </c>
      <c r="L29" s="45">
        <f t="shared" si="18"/>
        <v>0</v>
      </c>
      <c r="M29" s="45">
        <f t="shared" si="18"/>
        <v>0</v>
      </c>
      <c r="N29" s="45">
        <f t="shared" si="18"/>
        <v>0</v>
      </c>
      <c r="O29" s="45">
        <f t="shared" si="18"/>
        <v>0</v>
      </c>
      <c r="P29" s="45">
        <f t="shared" si="18"/>
        <v>0</v>
      </c>
      <c r="Q29" s="45">
        <f t="shared" si="18"/>
        <v>0</v>
      </c>
      <c r="R29" s="35">
        <f t="shared" si="4"/>
        <v>0</v>
      </c>
      <c r="S29" s="34">
        <v>0</v>
      </c>
      <c r="T29" s="35">
        <f t="shared" si="5"/>
        <v>0</v>
      </c>
      <c r="U29" s="58">
        <v>0</v>
      </c>
      <c r="V29" s="23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  <c r="AM29" s="6"/>
    </row>
    <row r="30" spans="1:39" ht="51">
      <c r="A30" s="25" t="s">
        <v>42</v>
      </c>
      <c r="B30" s="26" t="s">
        <v>43</v>
      </c>
      <c r="C30" s="23" t="s">
        <v>19</v>
      </c>
      <c r="D30" s="34">
        <f>SUM(D31:D31)</f>
        <v>0</v>
      </c>
      <c r="E30" s="34">
        <f>SUM(E31:E31)</f>
        <v>0</v>
      </c>
      <c r="F30" s="34">
        <f>SUM(F31:F31)</f>
        <v>0</v>
      </c>
      <c r="G30" s="34">
        <v>0</v>
      </c>
      <c r="H30" s="45">
        <v>0</v>
      </c>
      <c r="I30" s="35">
        <f t="shared" si="3"/>
        <v>0</v>
      </c>
      <c r="J30" s="45">
        <v>0</v>
      </c>
      <c r="K30" s="45">
        <v>0</v>
      </c>
      <c r="L30" s="45">
        <f t="shared" ref="L30:Q30" si="19">SUM(L31:L31)</f>
        <v>0</v>
      </c>
      <c r="M30" s="45">
        <f t="shared" si="19"/>
        <v>0</v>
      </c>
      <c r="N30" s="45">
        <f t="shared" si="19"/>
        <v>0</v>
      </c>
      <c r="O30" s="45">
        <f t="shared" si="19"/>
        <v>0</v>
      </c>
      <c r="P30" s="45">
        <f t="shared" si="19"/>
        <v>0</v>
      </c>
      <c r="Q30" s="45">
        <f t="shared" si="19"/>
        <v>0</v>
      </c>
      <c r="R30" s="35">
        <f t="shared" si="4"/>
        <v>0</v>
      </c>
      <c r="S30" s="34">
        <v>0</v>
      </c>
      <c r="T30" s="35">
        <f t="shared" si="5"/>
        <v>0</v>
      </c>
      <c r="U30" s="58">
        <v>0</v>
      </c>
      <c r="V30" s="23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  <c r="AM30" s="6"/>
    </row>
    <row r="31" spans="1:39">
      <c r="A31" s="25" t="s">
        <v>118</v>
      </c>
      <c r="B31" s="26" t="s">
        <v>118</v>
      </c>
      <c r="C31" s="23"/>
      <c r="D31" s="34"/>
      <c r="E31" s="34"/>
      <c r="F31" s="34"/>
      <c r="G31" s="34"/>
      <c r="H31" s="45"/>
      <c r="I31" s="35">
        <f t="shared" si="3"/>
        <v>0</v>
      </c>
      <c r="J31" s="45"/>
      <c r="K31" s="45"/>
      <c r="L31" s="45"/>
      <c r="M31" s="45"/>
      <c r="N31" s="45"/>
      <c r="O31" s="45"/>
      <c r="P31" s="45"/>
      <c r="Q31" s="45"/>
      <c r="R31" s="35">
        <f t="shared" si="4"/>
        <v>0</v>
      </c>
      <c r="S31" s="34"/>
      <c r="T31" s="35">
        <f t="shared" si="5"/>
        <v>0</v>
      </c>
      <c r="U31" s="58">
        <v>0</v>
      </c>
      <c r="V31" s="23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  <c r="AM31" s="6"/>
    </row>
    <row r="32" spans="1:39" ht="51">
      <c r="A32" s="25" t="s">
        <v>44</v>
      </c>
      <c r="B32" s="26" t="s">
        <v>45</v>
      </c>
      <c r="C32" s="23" t="s">
        <v>19</v>
      </c>
      <c r="D32" s="34">
        <f>SUM(D33:D33)</f>
        <v>0</v>
      </c>
      <c r="E32" s="34">
        <f>SUM(E33:E33)</f>
        <v>0</v>
      </c>
      <c r="F32" s="34">
        <f>SUM(F33:F33)</f>
        <v>0</v>
      </c>
      <c r="G32" s="34">
        <v>0</v>
      </c>
      <c r="H32" s="45">
        <f t="shared" ref="H32:Q32" si="20">SUM(H33:H33)</f>
        <v>0</v>
      </c>
      <c r="I32" s="35">
        <f t="shared" si="3"/>
        <v>0</v>
      </c>
      <c r="J32" s="45">
        <f t="shared" si="20"/>
        <v>0</v>
      </c>
      <c r="K32" s="45">
        <f t="shared" si="20"/>
        <v>0</v>
      </c>
      <c r="L32" s="45">
        <f t="shared" si="20"/>
        <v>0</v>
      </c>
      <c r="M32" s="45">
        <f t="shared" si="20"/>
        <v>0</v>
      </c>
      <c r="N32" s="45">
        <f t="shared" si="20"/>
        <v>0</v>
      </c>
      <c r="O32" s="45">
        <f t="shared" si="20"/>
        <v>0</v>
      </c>
      <c r="P32" s="45">
        <f t="shared" si="20"/>
        <v>0</v>
      </c>
      <c r="Q32" s="45">
        <f t="shared" si="20"/>
        <v>0</v>
      </c>
      <c r="R32" s="35">
        <f t="shared" si="4"/>
        <v>0</v>
      </c>
      <c r="S32" s="34">
        <v>0</v>
      </c>
      <c r="T32" s="35">
        <f t="shared" si="5"/>
        <v>0</v>
      </c>
      <c r="U32" s="58">
        <v>0</v>
      </c>
      <c r="V32" s="23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  <c r="AM32" s="6"/>
    </row>
    <row r="33" spans="1:39">
      <c r="A33" s="25" t="s">
        <v>118</v>
      </c>
      <c r="B33" s="26" t="s">
        <v>118</v>
      </c>
      <c r="C33" s="23"/>
      <c r="D33" s="34"/>
      <c r="E33" s="34"/>
      <c r="F33" s="34"/>
      <c r="G33" s="34"/>
      <c r="H33" s="45"/>
      <c r="I33" s="35">
        <f t="shared" si="3"/>
        <v>0</v>
      </c>
      <c r="J33" s="45"/>
      <c r="K33" s="45"/>
      <c r="L33" s="45"/>
      <c r="M33" s="45"/>
      <c r="N33" s="45"/>
      <c r="O33" s="45"/>
      <c r="P33" s="45"/>
      <c r="Q33" s="45"/>
      <c r="R33" s="35">
        <f t="shared" si="4"/>
        <v>0</v>
      </c>
      <c r="S33" s="34"/>
      <c r="T33" s="35">
        <f t="shared" si="5"/>
        <v>0</v>
      </c>
      <c r="U33" s="58">
        <v>0</v>
      </c>
      <c r="V33" s="23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  <c r="AM33" s="6"/>
    </row>
    <row r="34" spans="1:39" ht="38.25">
      <c r="A34" s="25" t="s">
        <v>46</v>
      </c>
      <c r="B34" s="26" t="s">
        <v>47</v>
      </c>
      <c r="C34" s="23" t="s">
        <v>19</v>
      </c>
      <c r="D34" s="34">
        <v>0</v>
      </c>
      <c r="E34" s="34">
        <v>0</v>
      </c>
      <c r="F34" s="34">
        <v>0</v>
      </c>
      <c r="G34" s="34">
        <v>0</v>
      </c>
      <c r="H34" s="45">
        <v>0</v>
      </c>
      <c r="I34" s="35">
        <f t="shared" si="3"/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35">
        <f t="shared" si="4"/>
        <v>0</v>
      </c>
      <c r="S34" s="34">
        <v>0</v>
      </c>
      <c r="T34" s="35">
        <f t="shared" si="5"/>
        <v>0</v>
      </c>
      <c r="U34" s="58">
        <v>0</v>
      </c>
      <c r="V34" s="23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  <c r="AM34" s="6"/>
    </row>
    <row r="35" spans="1:39">
      <c r="A35" s="25" t="s">
        <v>118</v>
      </c>
      <c r="B35" s="26" t="s">
        <v>118</v>
      </c>
      <c r="C35" s="23"/>
      <c r="D35" s="34"/>
      <c r="E35" s="34"/>
      <c r="F35" s="34"/>
      <c r="G35" s="34"/>
      <c r="H35" s="45"/>
      <c r="I35" s="35">
        <f t="shared" si="3"/>
        <v>0</v>
      </c>
      <c r="J35" s="45"/>
      <c r="K35" s="45"/>
      <c r="L35" s="45"/>
      <c r="M35" s="45"/>
      <c r="N35" s="45"/>
      <c r="O35" s="45"/>
      <c r="P35" s="45"/>
      <c r="Q35" s="45"/>
      <c r="R35" s="35">
        <f t="shared" si="4"/>
        <v>0</v>
      </c>
      <c r="S35" s="34"/>
      <c r="T35" s="35">
        <f t="shared" si="5"/>
        <v>0</v>
      </c>
      <c r="U35" s="58">
        <v>0</v>
      </c>
      <c r="V35" s="23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  <c r="AM35" s="6"/>
    </row>
    <row r="36" spans="1:39" ht="25.5">
      <c r="A36" s="25" t="s">
        <v>48</v>
      </c>
      <c r="B36" s="26" t="s">
        <v>49</v>
      </c>
      <c r="C36" s="23" t="s">
        <v>19</v>
      </c>
      <c r="D36" s="34">
        <v>0</v>
      </c>
      <c r="E36" s="34">
        <v>0</v>
      </c>
      <c r="F36" s="34">
        <v>0</v>
      </c>
      <c r="G36" s="34">
        <v>0</v>
      </c>
      <c r="H36" s="45">
        <v>0</v>
      </c>
      <c r="I36" s="35">
        <f t="shared" si="3"/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35">
        <f t="shared" si="4"/>
        <v>0</v>
      </c>
      <c r="S36" s="34">
        <v>0</v>
      </c>
      <c r="T36" s="35">
        <f t="shared" si="5"/>
        <v>0</v>
      </c>
      <c r="U36" s="58">
        <v>0</v>
      </c>
      <c r="V36" s="23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  <c r="AM36" s="6"/>
    </row>
    <row r="37" spans="1:39" ht="51">
      <c r="A37" s="25" t="s">
        <v>50</v>
      </c>
      <c r="B37" s="26" t="s">
        <v>51</v>
      </c>
      <c r="C37" s="23" t="s">
        <v>19</v>
      </c>
      <c r="D37" s="34">
        <v>0</v>
      </c>
      <c r="E37" s="34">
        <v>0</v>
      </c>
      <c r="F37" s="34">
        <v>0</v>
      </c>
      <c r="G37" s="34">
        <v>0</v>
      </c>
      <c r="H37" s="45">
        <v>0</v>
      </c>
      <c r="I37" s="35">
        <f t="shared" si="3"/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35">
        <f t="shared" si="4"/>
        <v>0</v>
      </c>
      <c r="S37" s="34">
        <v>0</v>
      </c>
      <c r="T37" s="35">
        <f t="shared" si="5"/>
        <v>0</v>
      </c>
      <c r="U37" s="58">
        <v>0</v>
      </c>
      <c r="V37" s="23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  <c r="AM37" s="6"/>
    </row>
    <row r="38" spans="1:39">
      <c r="A38" s="25" t="s">
        <v>118</v>
      </c>
      <c r="B38" s="26" t="s">
        <v>118</v>
      </c>
      <c r="C38" s="23"/>
      <c r="D38" s="34"/>
      <c r="E38" s="34"/>
      <c r="F38" s="34"/>
      <c r="G38" s="34"/>
      <c r="H38" s="45"/>
      <c r="I38" s="35">
        <f t="shared" si="3"/>
        <v>0</v>
      </c>
      <c r="J38" s="45"/>
      <c r="K38" s="45"/>
      <c r="L38" s="45"/>
      <c r="M38" s="45"/>
      <c r="N38" s="45"/>
      <c r="O38" s="45"/>
      <c r="P38" s="45"/>
      <c r="Q38" s="45"/>
      <c r="R38" s="35">
        <f t="shared" si="4"/>
        <v>0</v>
      </c>
      <c r="S38" s="34"/>
      <c r="T38" s="35">
        <f t="shared" si="5"/>
        <v>0</v>
      </c>
      <c r="U38" s="58">
        <v>0</v>
      </c>
      <c r="V38" s="23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  <c r="AM38" s="6"/>
    </row>
    <row r="39" spans="1:39" ht="25.5">
      <c r="A39" s="25" t="s">
        <v>52</v>
      </c>
      <c r="B39" s="26" t="s">
        <v>53</v>
      </c>
      <c r="C39" s="23" t="s">
        <v>19</v>
      </c>
      <c r="D39" s="34">
        <v>0</v>
      </c>
      <c r="E39" s="34">
        <v>0</v>
      </c>
      <c r="F39" s="34">
        <v>0</v>
      </c>
      <c r="G39" s="34">
        <v>0</v>
      </c>
      <c r="H39" s="45">
        <v>0</v>
      </c>
      <c r="I39" s="35">
        <f t="shared" si="3"/>
        <v>0</v>
      </c>
      <c r="J39" s="45">
        <v>0</v>
      </c>
      <c r="K39" s="45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35">
        <f t="shared" si="4"/>
        <v>0</v>
      </c>
      <c r="S39" s="34">
        <v>0</v>
      </c>
      <c r="T39" s="35">
        <f t="shared" si="5"/>
        <v>0</v>
      </c>
      <c r="U39" s="58">
        <v>0</v>
      </c>
      <c r="V39" s="23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  <c r="AM39" s="6"/>
    </row>
    <row r="40" spans="1:39">
      <c r="A40" s="25" t="s">
        <v>118</v>
      </c>
      <c r="B40" s="26" t="s">
        <v>118</v>
      </c>
      <c r="C40" s="23"/>
      <c r="D40" s="34"/>
      <c r="E40" s="34"/>
      <c r="F40" s="34"/>
      <c r="G40" s="34"/>
      <c r="H40" s="45"/>
      <c r="I40" s="35">
        <f t="shared" si="3"/>
        <v>0</v>
      </c>
      <c r="J40" s="45"/>
      <c r="K40" s="45"/>
      <c r="L40" s="45"/>
      <c r="M40" s="45"/>
      <c r="N40" s="45"/>
      <c r="O40" s="45"/>
      <c r="P40" s="45"/>
      <c r="Q40" s="45"/>
      <c r="R40" s="35">
        <f t="shared" si="4"/>
        <v>0</v>
      </c>
      <c r="S40" s="34"/>
      <c r="T40" s="35">
        <f t="shared" si="5"/>
        <v>0</v>
      </c>
      <c r="U40" s="58">
        <v>0</v>
      </c>
      <c r="V40" s="23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  <c r="AM40" s="6"/>
    </row>
    <row r="41" spans="1:39" ht="38.25">
      <c r="A41" s="25" t="s">
        <v>54</v>
      </c>
      <c r="B41" s="26" t="s">
        <v>55</v>
      </c>
      <c r="C41" s="23" t="s">
        <v>19</v>
      </c>
      <c r="D41" s="34">
        <v>0</v>
      </c>
      <c r="E41" s="34">
        <v>0</v>
      </c>
      <c r="F41" s="34">
        <v>0</v>
      </c>
      <c r="G41" s="34">
        <v>0</v>
      </c>
      <c r="H41" s="45">
        <v>0</v>
      </c>
      <c r="I41" s="35">
        <f t="shared" si="3"/>
        <v>0</v>
      </c>
      <c r="J41" s="45">
        <v>0</v>
      </c>
      <c r="K41" s="45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35">
        <f t="shared" si="4"/>
        <v>0</v>
      </c>
      <c r="S41" s="34">
        <v>0</v>
      </c>
      <c r="T41" s="35">
        <f t="shared" si="5"/>
        <v>0</v>
      </c>
      <c r="U41" s="58">
        <v>0</v>
      </c>
      <c r="V41" s="23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  <c r="AM41" s="6"/>
    </row>
    <row r="42" spans="1:39" ht="25.5">
      <c r="A42" s="25" t="s">
        <v>56</v>
      </c>
      <c r="B42" s="26" t="s">
        <v>57</v>
      </c>
      <c r="C42" s="23" t="s">
        <v>19</v>
      </c>
      <c r="D42" s="34">
        <v>0</v>
      </c>
      <c r="E42" s="34">
        <v>0</v>
      </c>
      <c r="F42" s="34">
        <v>0</v>
      </c>
      <c r="G42" s="34">
        <v>0</v>
      </c>
      <c r="H42" s="45">
        <v>0</v>
      </c>
      <c r="I42" s="35">
        <f t="shared" si="3"/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35">
        <f t="shared" si="4"/>
        <v>0</v>
      </c>
      <c r="S42" s="34">
        <v>0</v>
      </c>
      <c r="T42" s="35">
        <f t="shared" si="5"/>
        <v>0</v>
      </c>
      <c r="U42" s="58">
        <v>0</v>
      </c>
      <c r="V42" s="23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5"/>
      <c r="AM42" s="6"/>
    </row>
    <row r="43" spans="1:39" ht="76.5">
      <c r="A43" s="25" t="s">
        <v>56</v>
      </c>
      <c r="B43" s="26" t="s">
        <v>58</v>
      </c>
      <c r="C43" s="23" t="s">
        <v>19</v>
      </c>
      <c r="D43" s="34">
        <v>0</v>
      </c>
      <c r="E43" s="34">
        <v>0</v>
      </c>
      <c r="F43" s="34">
        <v>0</v>
      </c>
      <c r="G43" s="34">
        <v>0</v>
      </c>
      <c r="H43" s="45">
        <v>0</v>
      </c>
      <c r="I43" s="35">
        <f t="shared" si="3"/>
        <v>0</v>
      </c>
      <c r="J43" s="45">
        <v>0</v>
      </c>
      <c r="K43" s="45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35">
        <f t="shared" si="4"/>
        <v>0</v>
      </c>
      <c r="S43" s="34">
        <v>0</v>
      </c>
      <c r="T43" s="35">
        <f t="shared" si="5"/>
        <v>0</v>
      </c>
      <c r="U43" s="58">
        <v>0</v>
      </c>
      <c r="V43" s="23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5"/>
      <c r="AM43" s="6"/>
    </row>
    <row r="44" spans="1:39">
      <c r="A44" s="25" t="s">
        <v>118</v>
      </c>
      <c r="B44" s="26" t="s">
        <v>118</v>
      </c>
      <c r="C44" s="23"/>
      <c r="D44" s="34"/>
      <c r="E44" s="34"/>
      <c r="F44" s="34"/>
      <c r="G44" s="34"/>
      <c r="H44" s="45"/>
      <c r="I44" s="35">
        <f t="shared" si="3"/>
        <v>0</v>
      </c>
      <c r="J44" s="45"/>
      <c r="K44" s="45"/>
      <c r="L44" s="45"/>
      <c r="M44" s="45"/>
      <c r="N44" s="45"/>
      <c r="O44" s="45"/>
      <c r="P44" s="45"/>
      <c r="Q44" s="45"/>
      <c r="R44" s="35">
        <f t="shared" si="4"/>
        <v>0</v>
      </c>
      <c r="S44" s="34"/>
      <c r="T44" s="35">
        <f t="shared" si="5"/>
        <v>0</v>
      </c>
      <c r="U44" s="58">
        <v>0</v>
      </c>
      <c r="V44" s="23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5"/>
      <c r="AM44" s="6"/>
    </row>
    <row r="45" spans="1:39" ht="63.75">
      <c r="A45" s="25" t="s">
        <v>56</v>
      </c>
      <c r="B45" s="26" t="s">
        <v>59</v>
      </c>
      <c r="C45" s="23" t="s">
        <v>19</v>
      </c>
      <c r="D45" s="34">
        <v>0</v>
      </c>
      <c r="E45" s="34">
        <v>0</v>
      </c>
      <c r="F45" s="34">
        <v>0</v>
      </c>
      <c r="G45" s="34">
        <v>0</v>
      </c>
      <c r="H45" s="45">
        <v>0</v>
      </c>
      <c r="I45" s="35">
        <f t="shared" si="3"/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35">
        <f t="shared" si="4"/>
        <v>0</v>
      </c>
      <c r="S45" s="34">
        <v>0</v>
      </c>
      <c r="T45" s="35">
        <f t="shared" si="5"/>
        <v>0</v>
      </c>
      <c r="U45" s="58">
        <v>0</v>
      </c>
      <c r="V45" s="23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5"/>
      <c r="AM45" s="6"/>
    </row>
    <row r="46" spans="1:39">
      <c r="A46" s="25" t="s">
        <v>118</v>
      </c>
      <c r="B46" s="26" t="s">
        <v>118</v>
      </c>
      <c r="C46" s="23"/>
      <c r="D46" s="34"/>
      <c r="E46" s="34"/>
      <c r="F46" s="34"/>
      <c r="G46" s="34"/>
      <c r="H46" s="45"/>
      <c r="I46" s="35">
        <f t="shared" si="3"/>
        <v>0</v>
      </c>
      <c r="J46" s="45"/>
      <c r="K46" s="45"/>
      <c r="L46" s="45"/>
      <c r="M46" s="45"/>
      <c r="N46" s="45"/>
      <c r="O46" s="45"/>
      <c r="P46" s="45"/>
      <c r="Q46" s="45"/>
      <c r="R46" s="35">
        <f t="shared" si="4"/>
        <v>0</v>
      </c>
      <c r="S46" s="34"/>
      <c r="T46" s="35">
        <f t="shared" si="5"/>
        <v>0</v>
      </c>
      <c r="U46" s="58">
        <v>0</v>
      </c>
      <c r="V46" s="23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5"/>
      <c r="AM46" s="6"/>
    </row>
    <row r="47" spans="1:39" ht="76.5">
      <c r="A47" s="25" t="s">
        <v>56</v>
      </c>
      <c r="B47" s="26" t="s">
        <v>60</v>
      </c>
      <c r="C47" s="23" t="s">
        <v>19</v>
      </c>
      <c r="D47" s="34">
        <v>0</v>
      </c>
      <c r="E47" s="34">
        <v>0</v>
      </c>
      <c r="F47" s="34">
        <v>0</v>
      </c>
      <c r="G47" s="34">
        <v>0</v>
      </c>
      <c r="H47" s="45">
        <v>0</v>
      </c>
      <c r="I47" s="35">
        <f t="shared" si="3"/>
        <v>0</v>
      </c>
      <c r="J47" s="45">
        <v>0</v>
      </c>
      <c r="K47" s="45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35">
        <f t="shared" si="4"/>
        <v>0</v>
      </c>
      <c r="S47" s="34">
        <v>0</v>
      </c>
      <c r="T47" s="35">
        <f t="shared" si="5"/>
        <v>0</v>
      </c>
      <c r="U47" s="58">
        <v>0</v>
      </c>
      <c r="V47" s="23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5"/>
      <c r="AM47" s="6"/>
    </row>
    <row r="48" spans="1:39">
      <c r="A48" s="25" t="s">
        <v>118</v>
      </c>
      <c r="B48" s="26" t="s">
        <v>118</v>
      </c>
      <c r="C48" s="23"/>
      <c r="D48" s="34"/>
      <c r="E48" s="34"/>
      <c r="F48" s="34"/>
      <c r="G48" s="34"/>
      <c r="H48" s="45"/>
      <c r="I48" s="35">
        <f t="shared" si="3"/>
        <v>0</v>
      </c>
      <c r="J48" s="45"/>
      <c r="K48" s="45"/>
      <c r="L48" s="45"/>
      <c r="M48" s="45"/>
      <c r="N48" s="45"/>
      <c r="O48" s="45"/>
      <c r="P48" s="45"/>
      <c r="Q48" s="45"/>
      <c r="R48" s="35">
        <f t="shared" si="4"/>
        <v>0</v>
      </c>
      <c r="S48" s="34"/>
      <c r="T48" s="35">
        <f t="shared" si="5"/>
        <v>0</v>
      </c>
      <c r="U48" s="58">
        <v>0</v>
      </c>
      <c r="V48" s="23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5"/>
      <c r="AM48" s="6"/>
    </row>
    <row r="49" spans="1:39" ht="25.5">
      <c r="A49" s="25" t="s">
        <v>61</v>
      </c>
      <c r="B49" s="26" t="s">
        <v>57</v>
      </c>
      <c r="C49" s="23" t="s">
        <v>19</v>
      </c>
      <c r="D49" s="34">
        <v>0</v>
      </c>
      <c r="E49" s="34">
        <v>0</v>
      </c>
      <c r="F49" s="34">
        <v>0</v>
      </c>
      <c r="G49" s="34">
        <v>0</v>
      </c>
      <c r="H49" s="45">
        <v>0</v>
      </c>
      <c r="I49" s="35">
        <f t="shared" si="3"/>
        <v>0</v>
      </c>
      <c r="J49" s="45">
        <v>0</v>
      </c>
      <c r="K49" s="45">
        <v>0</v>
      </c>
      <c r="L49" s="45">
        <v>0</v>
      </c>
      <c r="M49" s="45">
        <v>0</v>
      </c>
      <c r="N49" s="45">
        <v>0</v>
      </c>
      <c r="O49" s="45">
        <v>0</v>
      </c>
      <c r="P49" s="45">
        <v>0</v>
      </c>
      <c r="Q49" s="45">
        <v>0</v>
      </c>
      <c r="R49" s="35">
        <f t="shared" si="4"/>
        <v>0</v>
      </c>
      <c r="S49" s="34">
        <v>0</v>
      </c>
      <c r="T49" s="35">
        <f t="shared" si="5"/>
        <v>0</v>
      </c>
      <c r="U49" s="58">
        <v>0</v>
      </c>
      <c r="V49" s="23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5"/>
      <c r="AM49" s="6"/>
    </row>
    <row r="50" spans="1:39" ht="76.5">
      <c r="A50" s="25" t="s">
        <v>61</v>
      </c>
      <c r="B50" s="26" t="s">
        <v>58</v>
      </c>
      <c r="C50" s="23" t="s">
        <v>19</v>
      </c>
      <c r="D50" s="34">
        <v>0</v>
      </c>
      <c r="E50" s="34">
        <v>0</v>
      </c>
      <c r="F50" s="34">
        <v>0</v>
      </c>
      <c r="G50" s="34">
        <v>0</v>
      </c>
      <c r="H50" s="45">
        <v>0</v>
      </c>
      <c r="I50" s="35">
        <f t="shared" si="3"/>
        <v>0</v>
      </c>
      <c r="J50" s="45">
        <v>0</v>
      </c>
      <c r="K50" s="45">
        <v>0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  <c r="R50" s="35">
        <f t="shared" si="4"/>
        <v>0</v>
      </c>
      <c r="S50" s="34">
        <v>0</v>
      </c>
      <c r="T50" s="35">
        <f t="shared" si="5"/>
        <v>0</v>
      </c>
      <c r="U50" s="58">
        <v>0</v>
      </c>
      <c r="V50" s="23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5"/>
      <c r="AM50" s="6"/>
    </row>
    <row r="51" spans="1:39">
      <c r="A51" s="25" t="s">
        <v>118</v>
      </c>
      <c r="B51" s="26" t="s">
        <v>118</v>
      </c>
      <c r="C51" s="23"/>
      <c r="D51" s="34"/>
      <c r="E51" s="34"/>
      <c r="F51" s="34"/>
      <c r="G51" s="34"/>
      <c r="H51" s="45"/>
      <c r="I51" s="35">
        <f t="shared" si="3"/>
        <v>0</v>
      </c>
      <c r="J51" s="45"/>
      <c r="K51" s="45"/>
      <c r="L51" s="45"/>
      <c r="M51" s="45"/>
      <c r="N51" s="45"/>
      <c r="O51" s="45"/>
      <c r="P51" s="45"/>
      <c r="Q51" s="45"/>
      <c r="R51" s="35">
        <f t="shared" si="4"/>
        <v>0</v>
      </c>
      <c r="S51" s="34"/>
      <c r="T51" s="35">
        <f t="shared" si="5"/>
        <v>0</v>
      </c>
      <c r="U51" s="58">
        <v>0</v>
      </c>
      <c r="V51" s="23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5"/>
      <c r="AM51" s="6"/>
    </row>
    <row r="52" spans="1:39" ht="63.75">
      <c r="A52" s="25" t="s">
        <v>61</v>
      </c>
      <c r="B52" s="26" t="s">
        <v>59</v>
      </c>
      <c r="C52" s="23" t="s">
        <v>19</v>
      </c>
      <c r="D52" s="34">
        <v>0</v>
      </c>
      <c r="E52" s="34">
        <v>0</v>
      </c>
      <c r="F52" s="34">
        <v>0</v>
      </c>
      <c r="G52" s="34">
        <v>0</v>
      </c>
      <c r="H52" s="45">
        <v>0</v>
      </c>
      <c r="I52" s="35">
        <f t="shared" si="3"/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>
        <v>0</v>
      </c>
      <c r="P52" s="45">
        <v>0</v>
      </c>
      <c r="Q52" s="45">
        <v>0</v>
      </c>
      <c r="R52" s="35">
        <f t="shared" si="4"/>
        <v>0</v>
      </c>
      <c r="S52" s="34">
        <v>0</v>
      </c>
      <c r="T52" s="35">
        <f t="shared" si="5"/>
        <v>0</v>
      </c>
      <c r="U52" s="58">
        <v>0</v>
      </c>
      <c r="V52" s="23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5"/>
      <c r="AM52" s="6"/>
    </row>
    <row r="53" spans="1:39">
      <c r="A53" s="25" t="s">
        <v>118</v>
      </c>
      <c r="B53" s="26" t="s">
        <v>118</v>
      </c>
      <c r="C53" s="23"/>
      <c r="D53" s="34"/>
      <c r="E53" s="34"/>
      <c r="F53" s="34"/>
      <c r="G53" s="34"/>
      <c r="H53" s="45"/>
      <c r="I53" s="35">
        <f t="shared" si="3"/>
        <v>0</v>
      </c>
      <c r="J53" s="45"/>
      <c r="K53" s="45"/>
      <c r="L53" s="45"/>
      <c r="M53" s="45"/>
      <c r="N53" s="45"/>
      <c r="O53" s="45"/>
      <c r="P53" s="45"/>
      <c r="Q53" s="45"/>
      <c r="R53" s="35">
        <f t="shared" si="4"/>
        <v>0</v>
      </c>
      <c r="S53" s="34"/>
      <c r="T53" s="35">
        <f t="shared" si="5"/>
        <v>0</v>
      </c>
      <c r="U53" s="58">
        <v>0</v>
      </c>
      <c r="V53" s="23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5"/>
      <c r="AM53" s="6"/>
    </row>
    <row r="54" spans="1:39" ht="76.5">
      <c r="A54" s="25" t="s">
        <v>61</v>
      </c>
      <c r="B54" s="26" t="s">
        <v>62</v>
      </c>
      <c r="C54" s="23" t="s">
        <v>19</v>
      </c>
      <c r="D54" s="34">
        <v>0</v>
      </c>
      <c r="E54" s="34">
        <v>0</v>
      </c>
      <c r="F54" s="34">
        <v>0</v>
      </c>
      <c r="G54" s="34">
        <v>0</v>
      </c>
      <c r="H54" s="45">
        <v>0</v>
      </c>
      <c r="I54" s="35">
        <f t="shared" si="3"/>
        <v>0</v>
      </c>
      <c r="J54" s="45">
        <v>0</v>
      </c>
      <c r="K54" s="45">
        <v>0</v>
      </c>
      <c r="L54" s="45">
        <v>0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  <c r="R54" s="35">
        <f t="shared" si="4"/>
        <v>0</v>
      </c>
      <c r="S54" s="34">
        <v>0</v>
      </c>
      <c r="T54" s="35">
        <f t="shared" si="5"/>
        <v>0</v>
      </c>
      <c r="U54" s="58">
        <v>0</v>
      </c>
      <c r="V54" s="23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5"/>
      <c r="AM54" s="6"/>
    </row>
    <row r="55" spans="1:39">
      <c r="A55" s="25" t="s">
        <v>118</v>
      </c>
      <c r="B55" s="26" t="s">
        <v>118</v>
      </c>
      <c r="C55" s="23"/>
      <c r="D55" s="34"/>
      <c r="E55" s="34"/>
      <c r="F55" s="34"/>
      <c r="G55" s="34"/>
      <c r="H55" s="45"/>
      <c r="I55" s="35">
        <f t="shared" si="3"/>
        <v>0</v>
      </c>
      <c r="J55" s="45"/>
      <c r="K55" s="45"/>
      <c r="L55" s="45"/>
      <c r="M55" s="45"/>
      <c r="N55" s="45"/>
      <c r="O55" s="45"/>
      <c r="P55" s="45"/>
      <c r="Q55" s="45"/>
      <c r="R55" s="35">
        <f t="shared" si="4"/>
        <v>0</v>
      </c>
      <c r="S55" s="34"/>
      <c r="T55" s="35">
        <f t="shared" si="5"/>
        <v>0</v>
      </c>
      <c r="U55" s="58">
        <v>0</v>
      </c>
      <c r="V55" s="23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5"/>
      <c r="AM55" s="6"/>
    </row>
    <row r="56" spans="1:39" ht="63.75">
      <c r="A56" s="25" t="s">
        <v>63</v>
      </c>
      <c r="B56" s="26" t="s">
        <v>64</v>
      </c>
      <c r="C56" s="23" t="s">
        <v>19</v>
      </c>
      <c r="D56" s="34">
        <f>D57+D62</f>
        <v>3.5674010000000003</v>
      </c>
      <c r="E56" s="34">
        <f>E57+E62</f>
        <v>0</v>
      </c>
      <c r="F56" s="34">
        <f>F57+F62</f>
        <v>3.5674010000000003</v>
      </c>
      <c r="G56" s="34">
        <f>G57+G62</f>
        <v>0</v>
      </c>
      <c r="H56" s="45">
        <f>H57+H62</f>
        <v>3.5674010000000003</v>
      </c>
      <c r="I56" s="35">
        <f t="shared" si="3"/>
        <v>0.29078000000000004</v>
      </c>
      <c r="J56" s="45">
        <f t="shared" ref="J56:Q56" si="21">J57+J62</f>
        <v>0.67400400000000005</v>
      </c>
      <c r="K56" s="45">
        <f t="shared" si="21"/>
        <v>0.29078000000000004</v>
      </c>
      <c r="L56" s="45">
        <f t="shared" si="21"/>
        <v>1.7628650000000001</v>
      </c>
      <c r="M56" s="45">
        <f t="shared" si="21"/>
        <v>0</v>
      </c>
      <c r="N56" s="45">
        <f t="shared" si="21"/>
        <v>1.1305320000000001</v>
      </c>
      <c r="O56" s="45">
        <f t="shared" si="21"/>
        <v>0</v>
      </c>
      <c r="P56" s="45">
        <f t="shared" si="21"/>
        <v>0</v>
      </c>
      <c r="Q56" s="45">
        <f t="shared" si="21"/>
        <v>0</v>
      </c>
      <c r="R56" s="35">
        <f t="shared" si="4"/>
        <v>3.2766210000000004</v>
      </c>
      <c r="S56" s="34">
        <f>S57+S62</f>
        <v>0</v>
      </c>
      <c r="T56" s="35">
        <f t="shared" si="5"/>
        <v>3.2766210000000004</v>
      </c>
      <c r="U56" s="58">
        <f t="shared" si="6"/>
        <v>91.848967918100612</v>
      </c>
      <c r="V56" s="23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5"/>
      <c r="AM56" s="6"/>
    </row>
    <row r="57" spans="1:39" s="47" customFormat="1" ht="51">
      <c r="A57" s="50" t="s">
        <v>65</v>
      </c>
      <c r="B57" s="51" t="s">
        <v>66</v>
      </c>
      <c r="C57" s="52" t="s">
        <v>19</v>
      </c>
      <c r="D57" s="45">
        <f>SUM(D58:D60)</f>
        <v>1.077653</v>
      </c>
      <c r="E57" s="45">
        <f>SUM(E58:E60)</f>
        <v>0</v>
      </c>
      <c r="F57" s="45">
        <f>SUM(F58:F60)</f>
        <v>1.077653</v>
      </c>
      <c r="G57" s="45">
        <f>SUM(G58:G60)</f>
        <v>0</v>
      </c>
      <c r="H57" s="45">
        <f>SUM(H58:H60)</f>
        <v>1.077653</v>
      </c>
      <c r="I57" s="35">
        <f t="shared" si="3"/>
        <v>0</v>
      </c>
      <c r="J57" s="45">
        <f>SUM(J58:J60)</f>
        <v>0</v>
      </c>
      <c r="K57" s="45">
        <f t="shared" ref="K57:Q57" si="22">SUM(K58:K60)</f>
        <v>0</v>
      </c>
      <c r="L57" s="45">
        <f t="shared" si="22"/>
        <v>0.35004099999999999</v>
      </c>
      <c r="M57" s="45">
        <f t="shared" si="22"/>
        <v>0</v>
      </c>
      <c r="N57" s="45">
        <f t="shared" si="22"/>
        <v>0.72761200000000004</v>
      </c>
      <c r="O57" s="45">
        <f t="shared" si="22"/>
        <v>0</v>
      </c>
      <c r="P57" s="45">
        <f t="shared" si="22"/>
        <v>0</v>
      </c>
      <c r="Q57" s="45">
        <f t="shared" si="22"/>
        <v>0</v>
      </c>
      <c r="R57" s="44">
        <f t="shared" si="4"/>
        <v>1.077653</v>
      </c>
      <c r="S57" s="34">
        <v>0</v>
      </c>
      <c r="T57" s="35">
        <f t="shared" si="5"/>
        <v>1.077653</v>
      </c>
      <c r="U57" s="58">
        <f t="shared" si="6"/>
        <v>100</v>
      </c>
      <c r="V57" s="52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4"/>
      <c r="AM57" s="55"/>
    </row>
    <row r="58" spans="1:39" ht="31.5">
      <c r="A58" s="25" t="s">
        <v>134</v>
      </c>
      <c r="B58" s="61" t="s">
        <v>139</v>
      </c>
      <c r="C58" s="62" t="s">
        <v>140</v>
      </c>
      <c r="D58" s="34">
        <f>F58</f>
        <v>0.20032</v>
      </c>
      <c r="E58" s="34">
        <v>0</v>
      </c>
      <c r="F58" s="35">
        <f>H58</f>
        <v>0.20032</v>
      </c>
      <c r="G58" s="35">
        <f t="shared" ref="G58:G60" si="23">I58+K58+M58+O58</f>
        <v>0</v>
      </c>
      <c r="H58" s="45">
        <f>J58+L58+N58+P58</f>
        <v>0.20032</v>
      </c>
      <c r="I58" s="35">
        <f t="shared" si="3"/>
        <v>0</v>
      </c>
      <c r="J58" s="45">
        <v>0</v>
      </c>
      <c r="K58" s="45">
        <v>0</v>
      </c>
      <c r="L58" s="45">
        <v>0.20032</v>
      </c>
      <c r="M58" s="45">
        <v>0</v>
      </c>
      <c r="N58" s="45">
        <v>0</v>
      </c>
      <c r="O58" s="34">
        <v>0</v>
      </c>
      <c r="P58" s="45">
        <v>0</v>
      </c>
      <c r="Q58" s="45">
        <v>0</v>
      </c>
      <c r="R58" s="35">
        <f t="shared" si="4"/>
        <v>0.20032</v>
      </c>
      <c r="S58" s="34">
        <v>0</v>
      </c>
      <c r="T58" s="35">
        <f t="shared" si="5"/>
        <v>0.20032</v>
      </c>
      <c r="U58" s="58">
        <f t="shared" si="6"/>
        <v>100</v>
      </c>
      <c r="V58" s="23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5"/>
      <c r="AM58" s="6"/>
    </row>
    <row r="59" spans="1:39" ht="31.5">
      <c r="A59" s="25" t="s">
        <v>135</v>
      </c>
      <c r="B59" s="63" t="s">
        <v>141</v>
      </c>
      <c r="C59" s="62" t="s">
        <v>142</v>
      </c>
      <c r="D59" s="34">
        <f t="shared" ref="D59:D60" si="24">F59</f>
        <v>0.72761200000000004</v>
      </c>
      <c r="E59" s="34">
        <v>0</v>
      </c>
      <c r="F59" s="35">
        <f t="shared" ref="F59:F60" si="25">H59</f>
        <v>0.72761200000000004</v>
      </c>
      <c r="G59" s="35">
        <f t="shared" si="23"/>
        <v>0</v>
      </c>
      <c r="H59" s="45">
        <f t="shared" ref="H59:H60" si="26">J59+L59+N59+P59</f>
        <v>0.72761200000000004</v>
      </c>
      <c r="I59" s="35">
        <f t="shared" si="3"/>
        <v>0</v>
      </c>
      <c r="J59" s="45">
        <v>0</v>
      </c>
      <c r="K59" s="45">
        <v>0</v>
      </c>
      <c r="L59" s="45">
        <v>0</v>
      </c>
      <c r="M59" s="45">
        <v>0</v>
      </c>
      <c r="N59" s="45">
        <v>0.72761200000000004</v>
      </c>
      <c r="O59" s="34">
        <v>0</v>
      </c>
      <c r="P59" s="45">
        <v>0</v>
      </c>
      <c r="Q59" s="45">
        <v>0</v>
      </c>
      <c r="R59" s="35">
        <f t="shared" si="4"/>
        <v>0.72761200000000004</v>
      </c>
      <c r="S59" s="34">
        <v>0</v>
      </c>
      <c r="T59" s="35" t="e">
        <f>J59+N59+#REF!+P59-K59-M59-O59-Q59</f>
        <v>#REF!</v>
      </c>
      <c r="U59" s="58" t="e">
        <f t="shared" si="6"/>
        <v>#REF!</v>
      </c>
      <c r="V59" s="23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5"/>
      <c r="AM59" s="6"/>
    </row>
    <row r="60" spans="1:39" ht="31.5">
      <c r="A60" s="25" t="s">
        <v>136</v>
      </c>
      <c r="B60" s="63" t="s">
        <v>143</v>
      </c>
      <c r="C60" s="62" t="s">
        <v>144</v>
      </c>
      <c r="D60" s="34">
        <f t="shared" si="24"/>
        <v>0.14972099999999999</v>
      </c>
      <c r="E60" s="34">
        <v>0</v>
      </c>
      <c r="F60" s="35">
        <f t="shared" si="25"/>
        <v>0.14972099999999999</v>
      </c>
      <c r="G60" s="35">
        <f t="shared" si="23"/>
        <v>0</v>
      </c>
      <c r="H60" s="45">
        <f t="shared" si="26"/>
        <v>0.14972099999999999</v>
      </c>
      <c r="I60" s="35">
        <f t="shared" si="3"/>
        <v>0</v>
      </c>
      <c r="J60" s="45">
        <v>0</v>
      </c>
      <c r="K60" s="45">
        <v>0</v>
      </c>
      <c r="L60" s="45">
        <v>0.14972099999999999</v>
      </c>
      <c r="M60" s="45">
        <v>0</v>
      </c>
      <c r="N60" s="45">
        <v>0</v>
      </c>
      <c r="O60" s="34">
        <v>0</v>
      </c>
      <c r="P60" s="45">
        <v>0</v>
      </c>
      <c r="Q60" s="45">
        <v>0</v>
      </c>
      <c r="R60" s="35">
        <f t="shared" si="4"/>
        <v>0.14972099999999999</v>
      </c>
      <c r="S60" s="34">
        <v>0</v>
      </c>
      <c r="T60" s="35">
        <f t="shared" si="5"/>
        <v>0.14972099999999999</v>
      </c>
      <c r="U60" s="58">
        <f t="shared" si="6"/>
        <v>100</v>
      </c>
      <c r="V60" s="23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5"/>
      <c r="AM60" s="6"/>
    </row>
    <row r="61" spans="1:39">
      <c r="A61" s="25" t="s">
        <v>118</v>
      </c>
      <c r="B61" s="26" t="s">
        <v>118</v>
      </c>
      <c r="C61" s="23"/>
      <c r="D61" s="34"/>
      <c r="E61" s="34"/>
      <c r="F61" s="34"/>
      <c r="G61" s="34"/>
      <c r="H61" s="45"/>
      <c r="I61" s="35">
        <f t="shared" si="3"/>
        <v>0</v>
      </c>
      <c r="J61" s="45"/>
      <c r="K61" s="45"/>
      <c r="L61" s="45"/>
      <c r="M61" s="45"/>
      <c r="N61" s="45"/>
      <c r="O61" s="45"/>
      <c r="P61" s="45"/>
      <c r="Q61" s="45"/>
      <c r="R61" s="35">
        <f t="shared" si="4"/>
        <v>0</v>
      </c>
      <c r="S61" s="34"/>
      <c r="T61" s="35">
        <f t="shared" si="5"/>
        <v>0</v>
      </c>
      <c r="U61" s="58">
        <v>0</v>
      </c>
      <c r="V61" s="23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5"/>
      <c r="AM61" s="6"/>
    </row>
    <row r="62" spans="1:39" ht="51">
      <c r="A62" s="25" t="s">
        <v>67</v>
      </c>
      <c r="B62" s="26" t="s">
        <v>68</v>
      </c>
      <c r="C62" s="23" t="s">
        <v>19</v>
      </c>
      <c r="D62" s="34">
        <f t="shared" ref="D62:Q62" si="27">SUM(D63:D69)</f>
        <v>2.4897480000000001</v>
      </c>
      <c r="E62" s="34">
        <f t="shared" si="27"/>
        <v>0</v>
      </c>
      <c r="F62" s="34">
        <f t="shared" si="27"/>
        <v>2.4897480000000001</v>
      </c>
      <c r="G62" s="34">
        <f t="shared" si="27"/>
        <v>0</v>
      </c>
      <c r="H62" s="34">
        <f t="shared" si="27"/>
        <v>2.4897480000000001</v>
      </c>
      <c r="I62" s="34">
        <f t="shared" si="27"/>
        <v>0.29078000000000004</v>
      </c>
      <c r="J62" s="34">
        <f t="shared" si="27"/>
        <v>0.67400400000000005</v>
      </c>
      <c r="K62" s="45">
        <f t="shared" si="27"/>
        <v>0.29078000000000004</v>
      </c>
      <c r="L62" s="34">
        <f t="shared" si="27"/>
        <v>1.4128240000000001</v>
      </c>
      <c r="M62" s="45">
        <f t="shared" si="27"/>
        <v>0</v>
      </c>
      <c r="N62" s="34">
        <f t="shared" si="27"/>
        <v>0.40292</v>
      </c>
      <c r="O62" s="34">
        <f t="shared" si="27"/>
        <v>0</v>
      </c>
      <c r="P62" s="34">
        <f t="shared" si="27"/>
        <v>0</v>
      </c>
      <c r="Q62" s="34">
        <f t="shared" si="27"/>
        <v>0</v>
      </c>
      <c r="R62" s="35">
        <f t="shared" si="4"/>
        <v>2.1989679999999998</v>
      </c>
      <c r="S62" s="34">
        <f>SUM(S63:S69)</f>
        <v>0</v>
      </c>
      <c r="T62" s="35">
        <f t="shared" si="5"/>
        <v>2.1989679999999998</v>
      </c>
      <c r="U62" s="58">
        <f t="shared" si="6"/>
        <v>88.320906372853784</v>
      </c>
      <c r="V62" s="23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5"/>
      <c r="AM62" s="6"/>
    </row>
    <row r="63" spans="1:39" ht="63" customHeight="1">
      <c r="A63" s="25" t="s">
        <v>127</v>
      </c>
      <c r="B63" s="64" t="s">
        <v>147</v>
      </c>
      <c r="C63" s="62" t="s">
        <v>148</v>
      </c>
      <c r="D63" s="34">
        <f>F63</f>
        <v>0.40292</v>
      </c>
      <c r="E63" s="34">
        <v>0</v>
      </c>
      <c r="F63" s="34">
        <f>H63</f>
        <v>0.40292</v>
      </c>
      <c r="G63" s="34">
        <v>0</v>
      </c>
      <c r="H63" s="35">
        <f t="shared" ref="H63:I69" si="28">J63+L63+N63+P63</f>
        <v>0.40292</v>
      </c>
      <c r="I63" s="35">
        <f t="shared" si="28"/>
        <v>0</v>
      </c>
      <c r="J63" s="45">
        <v>0</v>
      </c>
      <c r="K63" s="45">
        <v>0</v>
      </c>
      <c r="L63" s="45">
        <v>0</v>
      </c>
      <c r="M63" s="45">
        <v>0</v>
      </c>
      <c r="N63" s="45">
        <v>0.40292</v>
      </c>
      <c r="O63" s="34">
        <v>0</v>
      </c>
      <c r="P63" s="45">
        <v>0</v>
      </c>
      <c r="Q63" s="34">
        <v>0</v>
      </c>
      <c r="R63" s="35">
        <f t="shared" si="4"/>
        <v>0.40292</v>
      </c>
      <c r="S63" s="34">
        <v>0</v>
      </c>
      <c r="T63" s="35">
        <f t="shared" si="5"/>
        <v>0.40292</v>
      </c>
      <c r="U63" s="58">
        <f t="shared" si="6"/>
        <v>100</v>
      </c>
      <c r="V63" s="23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5"/>
      <c r="AM63" s="6"/>
    </row>
    <row r="64" spans="1:39" ht="60.75" customHeight="1">
      <c r="A64" s="25" t="s">
        <v>128</v>
      </c>
      <c r="B64" s="64" t="s">
        <v>149</v>
      </c>
      <c r="C64" s="62" t="s">
        <v>150</v>
      </c>
      <c r="D64" s="34">
        <f t="shared" ref="D64:D69" si="29">F64</f>
        <v>0.43710500000000002</v>
      </c>
      <c r="E64" s="34">
        <v>0</v>
      </c>
      <c r="F64" s="34">
        <f t="shared" ref="F64:F69" si="30">H64</f>
        <v>0.43710500000000002</v>
      </c>
      <c r="G64" s="34">
        <v>0</v>
      </c>
      <c r="H64" s="35">
        <f t="shared" si="28"/>
        <v>0.43710500000000002</v>
      </c>
      <c r="I64" s="35">
        <f t="shared" si="28"/>
        <v>0</v>
      </c>
      <c r="J64" s="45">
        <v>0</v>
      </c>
      <c r="K64" s="45">
        <v>0</v>
      </c>
      <c r="L64" s="45">
        <v>0.43710500000000002</v>
      </c>
      <c r="M64" s="45">
        <v>0</v>
      </c>
      <c r="N64" s="45">
        <v>0</v>
      </c>
      <c r="O64" s="34">
        <v>0</v>
      </c>
      <c r="P64" s="45">
        <v>0</v>
      </c>
      <c r="Q64" s="34">
        <v>0</v>
      </c>
      <c r="R64" s="35">
        <f t="shared" si="4"/>
        <v>0.43710500000000002</v>
      </c>
      <c r="S64" s="34">
        <v>0</v>
      </c>
      <c r="T64" s="35">
        <f t="shared" si="5"/>
        <v>0.43710500000000002</v>
      </c>
      <c r="U64" s="58">
        <f t="shared" si="6"/>
        <v>100</v>
      </c>
      <c r="V64" s="23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5"/>
      <c r="AM64" s="6"/>
    </row>
    <row r="65" spans="1:39" ht="60" customHeight="1">
      <c r="A65" s="25" t="s">
        <v>129</v>
      </c>
      <c r="B65" s="64" t="s">
        <v>151</v>
      </c>
      <c r="C65" s="62" t="s">
        <v>152</v>
      </c>
      <c r="D65" s="34">
        <f t="shared" si="29"/>
        <v>0.32907199999999998</v>
      </c>
      <c r="E65" s="34">
        <v>0</v>
      </c>
      <c r="F65" s="34">
        <f t="shared" si="30"/>
        <v>0.32907199999999998</v>
      </c>
      <c r="G65" s="34">
        <v>0</v>
      </c>
      <c r="H65" s="35">
        <f t="shared" si="28"/>
        <v>0.32907199999999998</v>
      </c>
      <c r="I65" s="35">
        <f t="shared" si="28"/>
        <v>0.26875500000000002</v>
      </c>
      <c r="J65" s="45">
        <v>0.32907199999999998</v>
      </c>
      <c r="K65" s="45">
        <v>0.26875500000000002</v>
      </c>
      <c r="L65" s="45">
        <v>0</v>
      </c>
      <c r="M65" s="45">
        <v>0</v>
      </c>
      <c r="N65" s="45">
        <v>0</v>
      </c>
      <c r="O65" s="34">
        <v>0</v>
      </c>
      <c r="P65" s="45">
        <v>0</v>
      </c>
      <c r="Q65" s="34">
        <v>0</v>
      </c>
      <c r="R65" s="35">
        <f t="shared" si="4"/>
        <v>6.0316999999999954E-2</v>
      </c>
      <c r="S65" s="34">
        <v>0</v>
      </c>
      <c r="T65" s="35">
        <f t="shared" si="5"/>
        <v>6.0316999999999954E-2</v>
      </c>
      <c r="U65" s="58">
        <f t="shared" si="6"/>
        <v>18.329423348081868</v>
      </c>
      <c r="V65" s="23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5"/>
      <c r="AM65" s="6"/>
    </row>
    <row r="66" spans="1:39" ht="54.75" customHeight="1">
      <c r="A66" s="25" t="s">
        <v>130</v>
      </c>
      <c r="B66" s="64" t="s">
        <v>153</v>
      </c>
      <c r="C66" s="62" t="s">
        <v>154</v>
      </c>
      <c r="D66" s="34">
        <f t="shared" si="29"/>
        <v>0.384521</v>
      </c>
      <c r="E66" s="34">
        <v>0</v>
      </c>
      <c r="F66" s="34">
        <f t="shared" si="30"/>
        <v>0.384521</v>
      </c>
      <c r="G66" s="34">
        <v>0</v>
      </c>
      <c r="H66" s="35">
        <f t="shared" si="28"/>
        <v>0.384521</v>
      </c>
      <c r="I66" s="35">
        <f t="shared" si="28"/>
        <v>0</v>
      </c>
      <c r="J66" s="45">
        <v>0</v>
      </c>
      <c r="K66" s="45">
        <v>0</v>
      </c>
      <c r="L66" s="45">
        <v>0.384521</v>
      </c>
      <c r="M66" s="45">
        <v>0</v>
      </c>
      <c r="N66" s="45">
        <v>0</v>
      </c>
      <c r="O66" s="34">
        <v>0</v>
      </c>
      <c r="P66" s="45">
        <v>0</v>
      </c>
      <c r="Q66" s="34">
        <v>0</v>
      </c>
      <c r="R66" s="35">
        <f t="shared" si="4"/>
        <v>0.384521</v>
      </c>
      <c r="S66" s="34">
        <v>0</v>
      </c>
      <c r="T66" s="35">
        <f t="shared" si="5"/>
        <v>0.384521</v>
      </c>
      <c r="U66" s="58">
        <f t="shared" si="6"/>
        <v>100</v>
      </c>
      <c r="V66" s="23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5"/>
      <c r="AM66" s="6"/>
    </row>
    <row r="67" spans="1:39" ht="60" customHeight="1">
      <c r="A67" s="25" t="s">
        <v>131</v>
      </c>
      <c r="B67" s="64" t="s">
        <v>155</v>
      </c>
      <c r="C67" s="62" t="s">
        <v>156</v>
      </c>
      <c r="D67" s="34">
        <f t="shared" si="29"/>
        <v>0.380019</v>
      </c>
      <c r="E67" s="34">
        <v>0</v>
      </c>
      <c r="F67" s="34">
        <f t="shared" si="30"/>
        <v>0.380019</v>
      </c>
      <c r="G67" s="34">
        <v>0</v>
      </c>
      <c r="H67" s="35">
        <f t="shared" si="28"/>
        <v>0.380019</v>
      </c>
      <c r="I67" s="35">
        <f t="shared" si="28"/>
        <v>0</v>
      </c>
      <c r="J67" s="45">
        <v>0</v>
      </c>
      <c r="K67" s="45">
        <v>0</v>
      </c>
      <c r="L67" s="45">
        <v>0.380019</v>
      </c>
      <c r="M67" s="45">
        <v>0</v>
      </c>
      <c r="N67" s="45">
        <v>0</v>
      </c>
      <c r="O67" s="34">
        <v>0</v>
      </c>
      <c r="P67" s="45">
        <v>0</v>
      </c>
      <c r="Q67" s="34">
        <v>0</v>
      </c>
      <c r="R67" s="35">
        <f t="shared" si="4"/>
        <v>0.380019</v>
      </c>
      <c r="S67" s="34">
        <v>0</v>
      </c>
      <c r="T67" s="35">
        <f t="shared" si="5"/>
        <v>0.380019</v>
      </c>
      <c r="U67" s="58">
        <f t="shared" si="6"/>
        <v>100</v>
      </c>
      <c r="V67" s="23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5"/>
      <c r="AM67" s="6"/>
    </row>
    <row r="68" spans="1:39" ht="54.75" customHeight="1">
      <c r="A68" s="25" t="s">
        <v>132</v>
      </c>
      <c r="B68" s="64" t="s">
        <v>157</v>
      </c>
      <c r="C68" s="62" t="s">
        <v>158</v>
      </c>
      <c r="D68" s="34">
        <f t="shared" si="29"/>
        <v>0.21117900000000001</v>
      </c>
      <c r="E68" s="34">
        <v>0</v>
      </c>
      <c r="F68" s="34">
        <f t="shared" si="30"/>
        <v>0.21117900000000001</v>
      </c>
      <c r="G68" s="34">
        <v>0</v>
      </c>
      <c r="H68" s="35">
        <f t="shared" si="28"/>
        <v>0.21117900000000001</v>
      </c>
      <c r="I68" s="35">
        <f t="shared" si="28"/>
        <v>0</v>
      </c>
      <c r="J68" s="45">
        <v>0</v>
      </c>
      <c r="K68" s="45">
        <v>0</v>
      </c>
      <c r="L68" s="45">
        <v>0.21117900000000001</v>
      </c>
      <c r="M68" s="45">
        <v>0</v>
      </c>
      <c r="N68" s="45">
        <v>0</v>
      </c>
      <c r="O68" s="34">
        <v>0</v>
      </c>
      <c r="P68" s="45">
        <v>0</v>
      </c>
      <c r="Q68" s="34">
        <v>0</v>
      </c>
      <c r="R68" s="35">
        <f t="shared" si="4"/>
        <v>0.21117900000000001</v>
      </c>
      <c r="S68" s="34">
        <v>0</v>
      </c>
      <c r="T68" s="35">
        <f t="shared" si="5"/>
        <v>0.21117900000000001</v>
      </c>
      <c r="U68" s="58">
        <f t="shared" si="6"/>
        <v>100</v>
      </c>
      <c r="V68" s="23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5"/>
      <c r="AM68" s="6"/>
    </row>
    <row r="69" spans="1:39" ht="64.5" customHeight="1">
      <c r="A69" s="25" t="s">
        <v>133</v>
      </c>
      <c r="B69" s="64" t="s">
        <v>159</v>
      </c>
      <c r="C69" s="62" t="s">
        <v>160</v>
      </c>
      <c r="D69" s="34">
        <f t="shared" si="29"/>
        <v>0.34493200000000002</v>
      </c>
      <c r="E69" s="34">
        <v>0</v>
      </c>
      <c r="F69" s="34">
        <f t="shared" si="30"/>
        <v>0.34493200000000002</v>
      </c>
      <c r="G69" s="34">
        <v>0</v>
      </c>
      <c r="H69" s="35">
        <f t="shared" si="28"/>
        <v>0.34493200000000002</v>
      </c>
      <c r="I69" s="35">
        <f t="shared" si="28"/>
        <v>2.2024999999999999E-2</v>
      </c>
      <c r="J69" s="45">
        <v>0.34493200000000002</v>
      </c>
      <c r="K69" s="45">
        <v>2.2024999999999999E-2</v>
      </c>
      <c r="L69" s="45">
        <v>0</v>
      </c>
      <c r="M69" s="45">
        <v>0</v>
      </c>
      <c r="N69" s="45">
        <v>0</v>
      </c>
      <c r="O69" s="34">
        <v>0</v>
      </c>
      <c r="P69" s="45">
        <v>0</v>
      </c>
      <c r="Q69" s="34">
        <v>0</v>
      </c>
      <c r="R69" s="35">
        <f t="shared" si="4"/>
        <v>0.322907</v>
      </c>
      <c r="S69" s="34">
        <v>0</v>
      </c>
      <c r="T69" s="35">
        <f t="shared" si="5"/>
        <v>0.322907</v>
      </c>
      <c r="U69" s="58">
        <f t="shared" si="6"/>
        <v>93.614683473844124</v>
      </c>
      <c r="V69" s="23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5"/>
      <c r="AM69" s="6"/>
    </row>
    <row r="70" spans="1:39">
      <c r="A70" s="25" t="s">
        <v>118</v>
      </c>
      <c r="B70" s="26" t="s">
        <v>118</v>
      </c>
      <c r="C70" s="23"/>
      <c r="D70" s="34"/>
      <c r="E70" s="34"/>
      <c r="F70" s="34"/>
      <c r="G70" s="34"/>
      <c r="H70" s="45">
        <v>0</v>
      </c>
      <c r="I70" s="35">
        <v>0</v>
      </c>
      <c r="J70" s="45">
        <v>0</v>
      </c>
      <c r="K70" s="45">
        <v>0</v>
      </c>
      <c r="L70" s="45">
        <v>0</v>
      </c>
      <c r="M70" s="45">
        <v>0</v>
      </c>
      <c r="N70" s="45">
        <v>0</v>
      </c>
      <c r="O70" s="45">
        <v>0</v>
      </c>
      <c r="P70" s="45">
        <v>0</v>
      </c>
      <c r="Q70" s="45">
        <v>0</v>
      </c>
      <c r="R70" s="35"/>
      <c r="S70" s="34"/>
      <c r="T70" s="35">
        <f t="shared" si="5"/>
        <v>0</v>
      </c>
      <c r="U70" s="58">
        <v>0</v>
      </c>
      <c r="V70" s="23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5"/>
      <c r="AM70" s="6"/>
    </row>
    <row r="71" spans="1:39" ht="25.5">
      <c r="A71" s="27" t="s">
        <v>21</v>
      </c>
      <c r="B71" s="28" t="s">
        <v>69</v>
      </c>
      <c r="C71" s="21" t="s">
        <v>19</v>
      </c>
      <c r="D71" s="35">
        <f t="shared" ref="D71:T71" si="31">D72+D77+D82+D100</f>
        <v>6.9886499999999998</v>
      </c>
      <c r="E71" s="35">
        <v>0</v>
      </c>
      <c r="F71" s="35">
        <f t="shared" si="31"/>
        <v>6.9886499999999998</v>
      </c>
      <c r="G71" s="35">
        <f t="shared" si="31"/>
        <v>0</v>
      </c>
      <c r="H71" s="35">
        <f t="shared" si="31"/>
        <v>6.9886499999999998</v>
      </c>
      <c r="I71" s="35">
        <f t="shared" si="31"/>
        <v>2.59111</v>
      </c>
      <c r="J71" s="35">
        <f t="shared" si="31"/>
        <v>0</v>
      </c>
      <c r="K71" s="44">
        <f t="shared" si="31"/>
        <v>2.9092E-2</v>
      </c>
      <c r="L71" s="35">
        <f t="shared" si="31"/>
        <v>0</v>
      </c>
      <c r="M71" s="44">
        <f t="shared" si="31"/>
        <v>2.5620180000000001</v>
      </c>
      <c r="N71" s="35">
        <f t="shared" si="31"/>
        <v>6.9886499999999998</v>
      </c>
      <c r="O71" s="35">
        <f t="shared" si="31"/>
        <v>0</v>
      </c>
      <c r="P71" s="35">
        <f t="shared" si="31"/>
        <v>0</v>
      </c>
      <c r="Q71" s="35">
        <f t="shared" si="31"/>
        <v>0</v>
      </c>
      <c r="R71" s="35">
        <f t="shared" si="31"/>
        <v>4.3975399999999993</v>
      </c>
      <c r="S71" s="35">
        <f t="shared" si="31"/>
        <v>0</v>
      </c>
      <c r="T71" s="35">
        <f t="shared" si="31"/>
        <v>4.3975399999999993</v>
      </c>
      <c r="U71" s="58">
        <f t="shared" si="6"/>
        <v>62.924026814907016</v>
      </c>
      <c r="V71" s="2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2"/>
      <c r="AM71" s="3"/>
    </row>
    <row r="72" spans="1:39" ht="51">
      <c r="A72" s="25" t="s">
        <v>70</v>
      </c>
      <c r="B72" s="26" t="s">
        <v>71</v>
      </c>
      <c r="C72" s="23" t="s">
        <v>19</v>
      </c>
      <c r="D72" s="34">
        <f t="shared" ref="D72:Q72" si="32">D73+D75</f>
        <v>0</v>
      </c>
      <c r="E72" s="34">
        <f t="shared" si="32"/>
        <v>0</v>
      </c>
      <c r="F72" s="34">
        <f t="shared" si="32"/>
        <v>0</v>
      </c>
      <c r="G72" s="34">
        <f t="shared" si="32"/>
        <v>0</v>
      </c>
      <c r="H72" s="34">
        <f t="shared" si="32"/>
        <v>0</v>
      </c>
      <c r="I72" s="34">
        <f t="shared" si="32"/>
        <v>0</v>
      </c>
      <c r="J72" s="34">
        <f t="shared" si="32"/>
        <v>0</v>
      </c>
      <c r="K72" s="45">
        <f t="shared" si="32"/>
        <v>0</v>
      </c>
      <c r="L72" s="34">
        <v>0</v>
      </c>
      <c r="M72" s="45">
        <f t="shared" si="32"/>
        <v>0</v>
      </c>
      <c r="N72" s="34">
        <f t="shared" si="32"/>
        <v>0</v>
      </c>
      <c r="O72" s="34">
        <f t="shared" si="32"/>
        <v>0</v>
      </c>
      <c r="P72" s="34">
        <f t="shared" si="32"/>
        <v>0</v>
      </c>
      <c r="Q72" s="34">
        <f t="shared" si="32"/>
        <v>0</v>
      </c>
      <c r="R72" s="35">
        <v>0</v>
      </c>
      <c r="S72" s="34">
        <f>S73+S75</f>
        <v>0</v>
      </c>
      <c r="T72" s="35">
        <f t="shared" si="5"/>
        <v>0</v>
      </c>
      <c r="U72" s="58">
        <v>0</v>
      </c>
      <c r="V72" s="23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5"/>
      <c r="AM72" s="6"/>
    </row>
    <row r="73" spans="1:39" ht="25.5">
      <c r="A73" s="25" t="s">
        <v>72</v>
      </c>
      <c r="B73" s="26" t="s">
        <v>73</v>
      </c>
      <c r="C73" s="23" t="s">
        <v>19</v>
      </c>
      <c r="D73" s="34">
        <f t="shared" ref="D73:E73" si="33">SUM(D74:D74)</f>
        <v>0</v>
      </c>
      <c r="E73" s="34">
        <f t="shared" si="33"/>
        <v>0</v>
      </c>
      <c r="F73" s="34">
        <v>0</v>
      </c>
      <c r="G73" s="34">
        <v>0</v>
      </c>
      <c r="H73" s="45">
        <v>0</v>
      </c>
      <c r="I73" s="35">
        <v>0</v>
      </c>
      <c r="J73" s="45">
        <v>0</v>
      </c>
      <c r="K73" s="45">
        <v>0</v>
      </c>
      <c r="L73" s="45">
        <v>0</v>
      </c>
      <c r="M73" s="45">
        <v>0</v>
      </c>
      <c r="N73" s="45">
        <v>0</v>
      </c>
      <c r="O73" s="45">
        <v>0</v>
      </c>
      <c r="P73" s="45">
        <v>0</v>
      </c>
      <c r="Q73" s="45">
        <v>0</v>
      </c>
      <c r="R73" s="35">
        <f t="shared" si="4"/>
        <v>0</v>
      </c>
      <c r="S73" s="34">
        <f>SUM(S74:S74)</f>
        <v>0</v>
      </c>
      <c r="T73" s="35">
        <f t="shared" si="5"/>
        <v>0</v>
      </c>
      <c r="U73" s="58">
        <v>0</v>
      </c>
      <c r="V73" s="23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5"/>
      <c r="AM73" s="6"/>
    </row>
    <row r="74" spans="1:39">
      <c r="A74" s="25" t="s">
        <v>118</v>
      </c>
      <c r="B74" s="26" t="s">
        <v>118</v>
      </c>
      <c r="C74" s="23"/>
      <c r="D74" s="34"/>
      <c r="E74" s="34"/>
      <c r="F74" s="34"/>
      <c r="G74" s="34"/>
      <c r="H74" s="45"/>
      <c r="I74" s="35"/>
      <c r="J74" s="45"/>
      <c r="K74" s="45"/>
      <c r="L74" s="45"/>
      <c r="M74" s="45"/>
      <c r="N74" s="45"/>
      <c r="O74" s="45"/>
      <c r="P74" s="45"/>
      <c r="Q74" s="45"/>
      <c r="R74" s="35"/>
      <c r="S74" s="34"/>
      <c r="T74" s="35"/>
      <c r="U74" s="58"/>
      <c r="V74" s="23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5"/>
      <c r="AM74" s="6"/>
    </row>
    <row r="75" spans="1:39" ht="38.25">
      <c r="A75" s="25" t="s">
        <v>74</v>
      </c>
      <c r="B75" s="26" t="s">
        <v>75</v>
      </c>
      <c r="C75" s="23" t="s">
        <v>19</v>
      </c>
      <c r="D75" s="34">
        <f t="shared" ref="D75:G75" si="34">SUM(D76:D76)</f>
        <v>0</v>
      </c>
      <c r="E75" s="34">
        <f t="shared" si="34"/>
        <v>0</v>
      </c>
      <c r="F75" s="34">
        <f t="shared" si="34"/>
        <v>0</v>
      </c>
      <c r="G75" s="34">
        <f t="shared" si="34"/>
        <v>0</v>
      </c>
      <c r="H75" s="45">
        <v>0</v>
      </c>
      <c r="I75" s="35">
        <v>0</v>
      </c>
      <c r="J75" s="45">
        <v>0</v>
      </c>
      <c r="K75" s="45">
        <v>0</v>
      </c>
      <c r="L75" s="45">
        <v>0</v>
      </c>
      <c r="M75" s="45">
        <v>0</v>
      </c>
      <c r="N75" s="45">
        <v>0</v>
      </c>
      <c r="O75" s="45">
        <v>0</v>
      </c>
      <c r="P75" s="45">
        <v>0</v>
      </c>
      <c r="Q75" s="45">
        <v>0</v>
      </c>
      <c r="R75" s="35">
        <f t="shared" si="4"/>
        <v>0</v>
      </c>
      <c r="S75" s="34">
        <f>SUM(S76:S76)</f>
        <v>0</v>
      </c>
      <c r="T75" s="35">
        <f t="shared" si="5"/>
        <v>0</v>
      </c>
      <c r="U75" s="58">
        <v>0</v>
      </c>
      <c r="V75" s="23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5"/>
      <c r="AM75" s="6"/>
    </row>
    <row r="76" spans="1:39">
      <c r="A76" s="25" t="s">
        <v>118</v>
      </c>
      <c r="B76" s="26" t="s">
        <v>118</v>
      </c>
      <c r="C76" s="23"/>
      <c r="D76" s="34"/>
      <c r="E76" s="34"/>
      <c r="F76" s="34"/>
      <c r="G76" s="34"/>
      <c r="H76" s="45">
        <v>0</v>
      </c>
      <c r="I76" s="35">
        <v>0</v>
      </c>
      <c r="J76" s="45">
        <v>0</v>
      </c>
      <c r="K76" s="45">
        <v>0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  <c r="R76" s="35">
        <f t="shared" si="4"/>
        <v>0</v>
      </c>
      <c r="S76" s="34"/>
      <c r="T76" s="35">
        <f t="shared" si="5"/>
        <v>0</v>
      </c>
      <c r="U76" s="58">
        <v>0</v>
      </c>
      <c r="V76" s="23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5"/>
      <c r="AM76" s="6"/>
    </row>
    <row r="77" spans="1:39" ht="38.25">
      <c r="A77" s="25" t="s">
        <v>76</v>
      </c>
      <c r="B77" s="26" t="s">
        <v>77</v>
      </c>
      <c r="C77" s="23" t="s">
        <v>19</v>
      </c>
      <c r="D77" s="34">
        <f t="shared" ref="D77:G77" si="35">D78+D80</f>
        <v>0</v>
      </c>
      <c r="E77" s="34">
        <f t="shared" si="35"/>
        <v>0</v>
      </c>
      <c r="F77" s="34">
        <f t="shared" si="35"/>
        <v>0</v>
      </c>
      <c r="G77" s="34">
        <f t="shared" si="35"/>
        <v>0</v>
      </c>
      <c r="H77" s="45">
        <v>0</v>
      </c>
      <c r="I77" s="35">
        <v>0</v>
      </c>
      <c r="J77" s="45">
        <v>0</v>
      </c>
      <c r="K77" s="45">
        <v>0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  <c r="R77" s="35">
        <f t="shared" si="4"/>
        <v>0</v>
      </c>
      <c r="S77" s="34">
        <f>S78+S80</f>
        <v>0</v>
      </c>
      <c r="T77" s="35">
        <f t="shared" si="5"/>
        <v>0</v>
      </c>
      <c r="U77" s="58">
        <v>0</v>
      </c>
      <c r="V77" s="23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5"/>
      <c r="AM77" s="6"/>
    </row>
    <row r="78" spans="1:39" ht="25.5">
      <c r="A78" s="25" t="s">
        <v>78</v>
      </c>
      <c r="B78" s="26" t="s">
        <v>79</v>
      </c>
      <c r="C78" s="23" t="s">
        <v>19</v>
      </c>
      <c r="D78" s="34">
        <f t="shared" ref="D78:G78" si="36">SUM(D79:D79)</f>
        <v>0</v>
      </c>
      <c r="E78" s="34">
        <f t="shared" si="36"/>
        <v>0</v>
      </c>
      <c r="F78" s="34">
        <f t="shared" si="36"/>
        <v>0</v>
      </c>
      <c r="G78" s="34">
        <f t="shared" si="36"/>
        <v>0</v>
      </c>
      <c r="H78" s="45">
        <v>0</v>
      </c>
      <c r="I78" s="35">
        <v>0</v>
      </c>
      <c r="J78" s="45">
        <v>0</v>
      </c>
      <c r="K78" s="45"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35">
        <f t="shared" si="4"/>
        <v>0</v>
      </c>
      <c r="S78" s="34">
        <f>SUM(S79:S79)</f>
        <v>0</v>
      </c>
      <c r="T78" s="35">
        <f t="shared" si="5"/>
        <v>0</v>
      </c>
      <c r="U78" s="58">
        <v>0</v>
      </c>
      <c r="V78" s="23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5"/>
      <c r="AM78" s="6"/>
    </row>
    <row r="79" spans="1:39">
      <c r="A79" s="25" t="s">
        <v>118</v>
      </c>
      <c r="B79" s="26" t="s">
        <v>118</v>
      </c>
      <c r="C79" s="23"/>
      <c r="D79" s="34"/>
      <c r="E79" s="34"/>
      <c r="F79" s="34"/>
      <c r="G79" s="34"/>
      <c r="H79" s="45">
        <v>0</v>
      </c>
      <c r="I79" s="35">
        <v>0</v>
      </c>
      <c r="J79" s="45">
        <v>0</v>
      </c>
      <c r="K79" s="45">
        <v>0</v>
      </c>
      <c r="L79" s="45">
        <v>0</v>
      </c>
      <c r="M79" s="45">
        <v>0</v>
      </c>
      <c r="N79" s="45">
        <v>0</v>
      </c>
      <c r="O79" s="45">
        <v>0</v>
      </c>
      <c r="P79" s="45">
        <v>0</v>
      </c>
      <c r="Q79" s="45">
        <v>0</v>
      </c>
      <c r="R79" s="35">
        <f t="shared" ref="R79:R115" si="37">H79-I79</f>
        <v>0</v>
      </c>
      <c r="S79" s="34"/>
      <c r="T79" s="35">
        <f t="shared" ref="T79:T115" si="38">J79+L79+N79+P79-K79-M79-O79-Q79</f>
        <v>0</v>
      </c>
      <c r="U79" s="58">
        <v>0</v>
      </c>
      <c r="V79" s="23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5"/>
      <c r="AM79" s="6"/>
    </row>
    <row r="80" spans="1:39" ht="25.5">
      <c r="A80" s="25" t="s">
        <v>80</v>
      </c>
      <c r="B80" s="26" t="s">
        <v>81</v>
      </c>
      <c r="C80" s="23" t="s">
        <v>19</v>
      </c>
      <c r="D80" s="34">
        <f t="shared" ref="D80:Q80" si="39">SUM(D81:D81)</f>
        <v>0</v>
      </c>
      <c r="E80" s="34">
        <f t="shared" si="39"/>
        <v>0</v>
      </c>
      <c r="F80" s="34">
        <f t="shared" si="39"/>
        <v>0</v>
      </c>
      <c r="G80" s="34">
        <f t="shared" si="39"/>
        <v>0</v>
      </c>
      <c r="H80" s="45">
        <f t="shared" si="39"/>
        <v>0</v>
      </c>
      <c r="I80" s="35">
        <v>0</v>
      </c>
      <c r="J80" s="45">
        <f t="shared" si="39"/>
        <v>0</v>
      </c>
      <c r="K80" s="45">
        <f t="shared" si="39"/>
        <v>0</v>
      </c>
      <c r="L80" s="45">
        <f t="shared" si="39"/>
        <v>0</v>
      </c>
      <c r="M80" s="45">
        <f t="shared" si="39"/>
        <v>0</v>
      </c>
      <c r="N80" s="45">
        <f t="shared" si="39"/>
        <v>0</v>
      </c>
      <c r="O80" s="45">
        <f t="shared" si="39"/>
        <v>0</v>
      </c>
      <c r="P80" s="45">
        <f t="shared" si="39"/>
        <v>0</v>
      </c>
      <c r="Q80" s="45">
        <f t="shared" si="39"/>
        <v>0</v>
      </c>
      <c r="R80" s="35">
        <v>0</v>
      </c>
      <c r="S80" s="34">
        <f>SUM(S81:S81)</f>
        <v>0</v>
      </c>
      <c r="T80" s="35">
        <f t="shared" si="38"/>
        <v>0</v>
      </c>
      <c r="U80" s="58">
        <v>0</v>
      </c>
      <c r="V80" s="23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5"/>
      <c r="AM80" s="6"/>
    </row>
    <row r="81" spans="1:39">
      <c r="A81" s="25" t="s">
        <v>118</v>
      </c>
      <c r="B81" s="26" t="s">
        <v>118</v>
      </c>
      <c r="C81" s="23"/>
      <c r="D81" s="34"/>
      <c r="E81" s="34"/>
      <c r="F81" s="34"/>
      <c r="G81" s="34"/>
      <c r="H81" s="45"/>
      <c r="I81" s="35">
        <f t="shared" ref="I81:I115" si="40">K81+M81+O81+Q81</f>
        <v>0</v>
      </c>
      <c r="J81" s="45"/>
      <c r="K81" s="45"/>
      <c r="L81" s="45"/>
      <c r="M81" s="45"/>
      <c r="N81" s="45"/>
      <c r="O81" s="45"/>
      <c r="P81" s="45"/>
      <c r="Q81" s="45"/>
      <c r="R81" s="35">
        <f t="shared" si="37"/>
        <v>0</v>
      </c>
      <c r="S81" s="34"/>
      <c r="T81" s="35">
        <f t="shared" si="38"/>
        <v>0</v>
      </c>
      <c r="U81" s="58">
        <v>0</v>
      </c>
      <c r="V81" s="23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5"/>
      <c r="AM81" s="6"/>
    </row>
    <row r="82" spans="1:39" ht="25.5">
      <c r="A82" s="25" t="s">
        <v>82</v>
      </c>
      <c r="B82" s="26" t="s">
        <v>83</v>
      </c>
      <c r="C82" s="23" t="s">
        <v>19</v>
      </c>
      <c r="D82" s="34">
        <f t="shared" ref="D82:Q82" si="41">D83+D86+D88+D90+D92+D94+D96+D98</f>
        <v>6.9886499999999998</v>
      </c>
      <c r="E82" s="34">
        <v>0</v>
      </c>
      <c r="F82" s="34">
        <f t="shared" si="41"/>
        <v>6.9886499999999998</v>
      </c>
      <c r="G82" s="34">
        <f t="shared" si="41"/>
        <v>0</v>
      </c>
      <c r="H82" s="45">
        <f t="shared" ref="H82:H84" si="42">J82+L82+N82+P82</f>
        <v>6.9886499999999998</v>
      </c>
      <c r="I82" s="35">
        <f t="shared" si="40"/>
        <v>2.59111</v>
      </c>
      <c r="J82" s="45">
        <f t="shared" si="41"/>
        <v>0</v>
      </c>
      <c r="K82" s="45">
        <f t="shared" si="41"/>
        <v>2.9092E-2</v>
      </c>
      <c r="L82" s="45">
        <f t="shared" si="41"/>
        <v>0</v>
      </c>
      <c r="M82" s="45">
        <f t="shared" si="41"/>
        <v>2.5620180000000001</v>
      </c>
      <c r="N82" s="45">
        <f t="shared" si="41"/>
        <v>6.9886499999999998</v>
      </c>
      <c r="O82" s="45">
        <f t="shared" si="41"/>
        <v>0</v>
      </c>
      <c r="P82" s="45">
        <v>0</v>
      </c>
      <c r="Q82" s="45">
        <f t="shared" si="41"/>
        <v>0</v>
      </c>
      <c r="R82" s="35">
        <f t="shared" si="37"/>
        <v>4.3975399999999993</v>
      </c>
      <c r="S82" s="34">
        <v>0</v>
      </c>
      <c r="T82" s="35">
        <f t="shared" si="38"/>
        <v>4.3975399999999993</v>
      </c>
      <c r="U82" s="58">
        <f t="shared" ref="U82:U84" si="43">T82/H82*100</f>
        <v>62.924026814907016</v>
      </c>
      <c r="V82" s="23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5"/>
      <c r="AM82" s="6"/>
    </row>
    <row r="83" spans="1:39" ht="25.5">
      <c r="A83" s="25" t="s">
        <v>84</v>
      </c>
      <c r="B83" s="26" t="s">
        <v>85</v>
      </c>
      <c r="C83" s="23" t="s">
        <v>19</v>
      </c>
      <c r="D83" s="34">
        <f>D84</f>
        <v>6.9886499999999998</v>
      </c>
      <c r="E83" s="34">
        <v>0</v>
      </c>
      <c r="F83" s="34">
        <f>F84</f>
        <v>6.9886499999999998</v>
      </c>
      <c r="G83" s="34">
        <f t="shared" ref="G83" si="44">G84</f>
        <v>0</v>
      </c>
      <c r="H83" s="45">
        <f t="shared" si="42"/>
        <v>6.9886499999999998</v>
      </c>
      <c r="I83" s="45">
        <f t="shared" ref="I83:Q83" si="45">I84</f>
        <v>2.59111</v>
      </c>
      <c r="J83" s="45">
        <f t="shared" si="45"/>
        <v>0</v>
      </c>
      <c r="K83" s="45">
        <f t="shared" si="45"/>
        <v>2.9092E-2</v>
      </c>
      <c r="L83" s="45">
        <f t="shared" si="45"/>
        <v>0</v>
      </c>
      <c r="M83" s="45">
        <f t="shared" si="45"/>
        <v>2.5620180000000001</v>
      </c>
      <c r="N83" s="45">
        <f t="shared" si="45"/>
        <v>6.9886499999999998</v>
      </c>
      <c r="O83" s="45">
        <f t="shared" si="45"/>
        <v>0</v>
      </c>
      <c r="P83" s="45">
        <v>0</v>
      </c>
      <c r="Q83" s="45">
        <f t="shared" si="45"/>
        <v>0</v>
      </c>
      <c r="R83" s="35">
        <f t="shared" si="37"/>
        <v>4.3975399999999993</v>
      </c>
      <c r="S83" s="34">
        <v>0</v>
      </c>
      <c r="T83" s="35">
        <f t="shared" si="38"/>
        <v>4.3975399999999993</v>
      </c>
      <c r="U83" s="58">
        <f t="shared" si="43"/>
        <v>62.924026814907016</v>
      </c>
      <c r="V83" s="23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5"/>
      <c r="AM83" s="6"/>
    </row>
    <row r="84" spans="1:39">
      <c r="A84" s="25"/>
      <c r="B84" s="26" t="s">
        <v>126</v>
      </c>
      <c r="C84" s="62" t="s">
        <v>161</v>
      </c>
      <c r="D84" s="34">
        <f>F84</f>
        <v>6.9886499999999998</v>
      </c>
      <c r="E84" s="34">
        <v>0</v>
      </c>
      <c r="F84" s="34">
        <f>H84</f>
        <v>6.9886499999999998</v>
      </c>
      <c r="G84" s="34">
        <v>0</v>
      </c>
      <c r="H84" s="45">
        <f t="shared" si="42"/>
        <v>6.9886499999999998</v>
      </c>
      <c r="I84" s="35">
        <f>K84+M84+O84+Q84</f>
        <v>2.59111</v>
      </c>
      <c r="J84" s="45">
        <v>0</v>
      </c>
      <c r="K84" s="45">
        <v>2.9092E-2</v>
      </c>
      <c r="L84" s="45">
        <v>0</v>
      </c>
      <c r="M84" s="45">
        <v>2.5620180000000001</v>
      </c>
      <c r="N84" s="45">
        <v>6.9886499999999998</v>
      </c>
      <c r="O84" s="34">
        <v>0</v>
      </c>
      <c r="P84" s="45">
        <v>0</v>
      </c>
      <c r="Q84" s="45">
        <v>0</v>
      </c>
      <c r="R84" s="35">
        <f t="shared" si="37"/>
        <v>4.3975399999999993</v>
      </c>
      <c r="S84" s="34">
        <v>0</v>
      </c>
      <c r="T84" s="35">
        <f t="shared" si="38"/>
        <v>4.3975399999999993</v>
      </c>
      <c r="U84" s="58">
        <f t="shared" si="43"/>
        <v>62.924026814907016</v>
      </c>
      <c r="V84" s="23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5"/>
      <c r="AM84" s="6"/>
    </row>
    <row r="85" spans="1:39">
      <c r="A85" s="25" t="s">
        <v>118</v>
      </c>
      <c r="B85" s="26" t="s">
        <v>118</v>
      </c>
      <c r="C85" s="23"/>
      <c r="D85" s="34"/>
      <c r="E85" s="34"/>
      <c r="F85" s="34"/>
      <c r="G85" s="34"/>
      <c r="H85" s="45"/>
      <c r="I85" s="35">
        <f t="shared" si="40"/>
        <v>0</v>
      </c>
      <c r="J85" s="45"/>
      <c r="K85" s="45"/>
      <c r="L85" s="45"/>
      <c r="M85" s="45"/>
      <c r="N85" s="45"/>
      <c r="O85" s="45"/>
      <c r="P85" s="45"/>
      <c r="Q85" s="45"/>
      <c r="R85" s="35">
        <f t="shared" si="37"/>
        <v>0</v>
      </c>
      <c r="S85" s="34"/>
      <c r="T85" s="35">
        <f t="shared" si="38"/>
        <v>0</v>
      </c>
      <c r="U85" s="58">
        <v>0</v>
      </c>
      <c r="V85" s="23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5"/>
      <c r="AM85" s="6"/>
    </row>
    <row r="86" spans="1:39" ht="25.5">
      <c r="A86" s="25" t="s">
        <v>86</v>
      </c>
      <c r="B86" s="26" t="s">
        <v>87</v>
      </c>
      <c r="C86" s="23" t="s">
        <v>19</v>
      </c>
      <c r="D86" s="34">
        <v>0</v>
      </c>
      <c r="E86" s="34">
        <v>0</v>
      </c>
      <c r="F86" s="34">
        <v>0</v>
      </c>
      <c r="G86" s="34">
        <v>0</v>
      </c>
      <c r="H86" s="45">
        <v>0</v>
      </c>
      <c r="I86" s="35">
        <f t="shared" si="40"/>
        <v>0</v>
      </c>
      <c r="J86" s="45">
        <v>0</v>
      </c>
      <c r="K86" s="45">
        <v>0</v>
      </c>
      <c r="L86" s="45">
        <v>0</v>
      </c>
      <c r="M86" s="45">
        <v>0</v>
      </c>
      <c r="N86" s="45">
        <v>0</v>
      </c>
      <c r="O86" s="45">
        <v>0</v>
      </c>
      <c r="P86" s="45">
        <v>0</v>
      </c>
      <c r="Q86" s="45">
        <v>0</v>
      </c>
      <c r="R86" s="35">
        <f t="shared" si="37"/>
        <v>0</v>
      </c>
      <c r="S86" s="34">
        <v>0</v>
      </c>
      <c r="T86" s="35">
        <f t="shared" si="38"/>
        <v>0</v>
      </c>
      <c r="U86" s="58">
        <v>0</v>
      </c>
      <c r="V86" s="23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5"/>
      <c r="AM86" s="6"/>
    </row>
    <row r="87" spans="1:39">
      <c r="A87" s="25" t="s">
        <v>118</v>
      </c>
      <c r="B87" s="26" t="s">
        <v>118</v>
      </c>
      <c r="C87" s="23"/>
      <c r="D87" s="34"/>
      <c r="E87" s="34"/>
      <c r="F87" s="34"/>
      <c r="G87" s="34"/>
      <c r="H87" s="45"/>
      <c r="I87" s="35">
        <f t="shared" si="40"/>
        <v>0</v>
      </c>
      <c r="J87" s="45"/>
      <c r="K87" s="45"/>
      <c r="L87" s="45"/>
      <c r="M87" s="45"/>
      <c r="N87" s="45"/>
      <c r="O87" s="45"/>
      <c r="P87" s="45"/>
      <c r="Q87" s="45"/>
      <c r="R87" s="35">
        <f t="shared" si="37"/>
        <v>0</v>
      </c>
      <c r="S87" s="34"/>
      <c r="T87" s="35">
        <f t="shared" si="38"/>
        <v>0</v>
      </c>
      <c r="U87" s="58">
        <v>0</v>
      </c>
      <c r="V87" s="23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5"/>
      <c r="AM87" s="6"/>
    </row>
    <row r="88" spans="1:39" ht="25.5">
      <c r="A88" s="25" t="s">
        <v>88</v>
      </c>
      <c r="B88" s="26" t="s">
        <v>89</v>
      </c>
      <c r="C88" s="23" t="s">
        <v>19</v>
      </c>
      <c r="D88" s="34">
        <v>0</v>
      </c>
      <c r="E88" s="34">
        <v>0</v>
      </c>
      <c r="F88" s="34">
        <v>0</v>
      </c>
      <c r="G88" s="34">
        <v>0</v>
      </c>
      <c r="H88" s="45">
        <v>0</v>
      </c>
      <c r="I88" s="35">
        <f t="shared" si="40"/>
        <v>0</v>
      </c>
      <c r="J88" s="45">
        <v>0</v>
      </c>
      <c r="K88" s="45">
        <v>0</v>
      </c>
      <c r="L88" s="45">
        <v>0</v>
      </c>
      <c r="M88" s="45">
        <v>0</v>
      </c>
      <c r="N88" s="45">
        <v>0</v>
      </c>
      <c r="O88" s="45">
        <v>0</v>
      </c>
      <c r="P88" s="45">
        <v>0</v>
      </c>
      <c r="Q88" s="45">
        <v>0</v>
      </c>
      <c r="R88" s="35">
        <f t="shared" si="37"/>
        <v>0</v>
      </c>
      <c r="S88" s="34">
        <v>0</v>
      </c>
      <c r="T88" s="35">
        <f t="shared" si="38"/>
        <v>0</v>
      </c>
      <c r="U88" s="58">
        <v>0</v>
      </c>
      <c r="V88" s="23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5"/>
      <c r="AM88" s="6"/>
    </row>
    <row r="89" spans="1:39">
      <c r="A89" s="25" t="s">
        <v>118</v>
      </c>
      <c r="B89" s="26" t="s">
        <v>118</v>
      </c>
      <c r="C89" s="23"/>
      <c r="D89" s="34"/>
      <c r="E89" s="34"/>
      <c r="F89" s="34"/>
      <c r="G89" s="34"/>
      <c r="H89" s="45"/>
      <c r="I89" s="35">
        <f t="shared" si="40"/>
        <v>0</v>
      </c>
      <c r="J89" s="45"/>
      <c r="K89" s="45"/>
      <c r="L89" s="45"/>
      <c r="M89" s="45"/>
      <c r="N89" s="45"/>
      <c r="O89" s="45"/>
      <c r="P89" s="45"/>
      <c r="Q89" s="45"/>
      <c r="R89" s="35">
        <f t="shared" si="37"/>
        <v>0</v>
      </c>
      <c r="S89" s="34"/>
      <c r="T89" s="35">
        <f t="shared" si="38"/>
        <v>0</v>
      </c>
      <c r="U89" s="58">
        <v>0</v>
      </c>
      <c r="V89" s="23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5"/>
      <c r="AM89" s="6"/>
    </row>
    <row r="90" spans="1:39" ht="25.5">
      <c r="A90" s="25" t="s">
        <v>90</v>
      </c>
      <c r="B90" s="26" t="s">
        <v>91</v>
      </c>
      <c r="C90" s="23" t="s">
        <v>19</v>
      </c>
      <c r="D90" s="34">
        <v>0</v>
      </c>
      <c r="E90" s="34">
        <v>0</v>
      </c>
      <c r="F90" s="34">
        <v>0</v>
      </c>
      <c r="G90" s="34">
        <v>0</v>
      </c>
      <c r="H90" s="45">
        <v>0</v>
      </c>
      <c r="I90" s="35">
        <f t="shared" si="40"/>
        <v>0</v>
      </c>
      <c r="J90" s="45">
        <v>0</v>
      </c>
      <c r="K90" s="45">
        <v>0</v>
      </c>
      <c r="L90" s="45">
        <v>0</v>
      </c>
      <c r="M90" s="45">
        <v>0</v>
      </c>
      <c r="N90" s="45">
        <v>0</v>
      </c>
      <c r="O90" s="45">
        <v>0</v>
      </c>
      <c r="P90" s="45">
        <v>0</v>
      </c>
      <c r="Q90" s="45">
        <v>0</v>
      </c>
      <c r="R90" s="35">
        <f t="shared" si="37"/>
        <v>0</v>
      </c>
      <c r="S90" s="34">
        <v>0</v>
      </c>
      <c r="T90" s="35">
        <f t="shared" si="38"/>
        <v>0</v>
      </c>
      <c r="U90" s="58">
        <v>0</v>
      </c>
      <c r="V90" s="23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5"/>
      <c r="AM90" s="6"/>
    </row>
    <row r="91" spans="1:39">
      <c r="A91" s="25" t="s">
        <v>118</v>
      </c>
      <c r="B91" s="26" t="s">
        <v>118</v>
      </c>
      <c r="C91" s="23"/>
      <c r="D91" s="34"/>
      <c r="E91" s="34"/>
      <c r="F91" s="34"/>
      <c r="G91" s="34"/>
      <c r="H91" s="45"/>
      <c r="I91" s="35">
        <f t="shared" si="40"/>
        <v>0</v>
      </c>
      <c r="J91" s="45"/>
      <c r="K91" s="45"/>
      <c r="L91" s="45"/>
      <c r="M91" s="45"/>
      <c r="N91" s="45"/>
      <c r="O91" s="45"/>
      <c r="P91" s="45"/>
      <c r="Q91" s="45"/>
      <c r="R91" s="35">
        <f t="shared" si="37"/>
        <v>0</v>
      </c>
      <c r="S91" s="34"/>
      <c r="T91" s="35">
        <f t="shared" si="38"/>
        <v>0</v>
      </c>
      <c r="U91" s="58">
        <v>0</v>
      </c>
      <c r="V91" s="23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5"/>
      <c r="AM91" s="6"/>
    </row>
    <row r="92" spans="1:39" ht="38.25">
      <c r="A92" s="25" t="s">
        <v>92</v>
      </c>
      <c r="B92" s="26" t="s">
        <v>93</v>
      </c>
      <c r="C92" s="23" t="s">
        <v>19</v>
      </c>
      <c r="D92" s="34">
        <v>0</v>
      </c>
      <c r="E92" s="34">
        <v>0</v>
      </c>
      <c r="F92" s="34">
        <v>0</v>
      </c>
      <c r="G92" s="34">
        <v>0</v>
      </c>
      <c r="H92" s="45">
        <v>0</v>
      </c>
      <c r="I92" s="35">
        <f t="shared" si="40"/>
        <v>0</v>
      </c>
      <c r="J92" s="45">
        <v>0</v>
      </c>
      <c r="K92" s="45">
        <v>0</v>
      </c>
      <c r="L92" s="45">
        <v>0</v>
      </c>
      <c r="M92" s="45">
        <v>0</v>
      </c>
      <c r="N92" s="45">
        <v>0</v>
      </c>
      <c r="O92" s="45">
        <v>0</v>
      </c>
      <c r="P92" s="45">
        <v>0</v>
      </c>
      <c r="Q92" s="45">
        <v>0</v>
      </c>
      <c r="R92" s="35">
        <f t="shared" si="37"/>
        <v>0</v>
      </c>
      <c r="S92" s="34">
        <v>0</v>
      </c>
      <c r="T92" s="35">
        <f t="shared" si="38"/>
        <v>0</v>
      </c>
      <c r="U92" s="58">
        <v>0</v>
      </c>
      <c r="V92" s="23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5"/>
      <c r="AM92" s="6"/>
    </row>
    <row r="93" spans="1:39">
      <c r="A93" s="25" t="s">
        <v>118</v>
      </c>
      <c r="B93" s="26" t="s">
        <v>118</v>
      </c>
      <c r="C93" s="23"/>
      <c r="D93" s="34"/>
      <c r="E93" s="34"/>
      <c r="F93" s="34"/>
      <c r="G93" s="34"/>
      <c r="H93" s="45"/>
      <c r="I93" s="35">
        <f t="shared" si="40"/>
        <v>0</v>
      </c>
      <c r="J93" s="45"/>
      <c r="K93" s="45"/>
      <c r="L93" s="45"/>
      <c r="M93" s="45"/>
      <c r="N93" s="45"/>
      <c r="O93" s="45"/>
      <c r="P93" s="45"/>
      <c r="Q93" s="45"/>
      <c r="R93" s="35">
        <f t="shared" si="37"/>
        <v>0</v>
      </c>
      <c r="S93" s="34"/>
      <c r="T93" s="35">
        <f t="shared" si="38"/>
        <v>0</v>
      </c>
      <c r="U93" s="58">
        <v>0</v>
      </c>
      <c r="V93" s="23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5"/>
      <c r="AM93" s="6"/>
    </row>
    <row r="94" spans="1:39" ht="38.25">
      <c r="A94" s="25" t="s">
        <v>94</v>
      </c>
      <c r="B94" s="26" t="s">
        <v>95</v>
      </c>
      <c r="C94" s="23" t="s">
        <v>19</v>
      </c>
      <c r="D94" s="34">
        <v>0</v>
      </c>
      <c r="E94" s="34">
        <v>0</v>
      </c>
      <c r="F94" s="34">
        <v>0</v>
      </c>
      <c r="G94" s="34">
        <v>0</v>
      </c>
      <c r="H94" s="45">
        <v>0</v>
      </c>
      <c r="I94" s="35">
        <f t="shared" si="40"/>
        <v>0</v>
      </c>
      <c r="J94" s="45">
        <v>0</v>
      </c>
      <c r="K94" s="45">
        <v>0</v>
      </c>
      <c r="L94" s="45">
        <v>0</v>
      </c>
      <c r="M94" s="45">
        <v>0</v>
      </c>
      <c r="N94" s="45">
        <v>0</v>
      </c>
      <c r="O94" s="45">
        <v>0</v>
      </c>
      <c r="P94" s="45">
        <v>0</v>
      </c>
      <c r="Q94" s="45">
        <v>0</v>
      </c>
      <c r="R94" s="35">
        <f t="shared" si="37"/>
        <v>0</v>
      </c>
      <c r="S94" s="34">
        <v>0</v>
      </c>
      <c r="T94" s="35">
        <f t="shared" si="38"/>
        <v>0</v>
      </c>
      <c r="U94" s="58">
        <v>0</v>
      </c>
      <c r="V94" s="23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5"/>
      <c r="AM94" s="6"/>
    </row>
    <row r="95" spans="1:39">
      <c r="A95" s="25" t="s">
        <v>118</v>
      </c>
      <c r="B95" s="26" t="s">
        <v>118</v>
      </c>
      <c r="C95" s="23"/>
      <c r="D95" s="34"/>
      <c r="E95" s="34"/>
      <c r="F95" s="34"/>
      <c r="G95" s="34"/>
      <c r="H95" s="45"/>
      <c r="I95" s="35">
        <f t="shared" si="40"/>
        <v>0</v>
      </c>
      <c r="J95" s="45"/>
      <c r="K95" s="45"/>
      <c r="L95" s="45"/>
      <c r="M95" s="45"/>
      <c r="N95" s="45"/>
      <c r="O95" s="45"/>
      <c r="P95" s="45"/>
      <c r="Q95" s="45"/>
      <c r="R95" s="35">
        <f t="shared" si="37"/>
        <v>0</v>
      </c>
      <c r="S95" s="34"/>
      <c r="T95" s="35">
        <f t="shared" si="38"/>
        <v>0</v>
      </c>
      <c r="U95" s="58">
        <v>0</v>
      </c>
      <c r="V95" s="23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5"/>
      <c r="AM95" s="6"/>
    </row>
    <row r="96" spans="1:39" ht="38.25">
      <c r="A96" s="25" t="s">
        <v>96</v>
      </c>
      <c r="B96" s="26" t="s">
        <v>97</v>
      </c>
      <c r="C96" s="23" t="s">
        <v>19</v>
      </c>
      <c r="D96" s="34">
        <v>0</v>
      </c>
      <c r="E96" s="34">
        <v>0</v>
      </c>
      <c r="F96" s="34">
        <v>0</v>
      </c>
      <c r="G96" s="34">
        <v>0</v>
      </c>
      <c r="H96" s="45">
        <v>0</v>
      </c>
      <c r="I96" s="35">
        <f t="shared" si="40"/>
        <v>0</v>
      </c>
      <c r="J96" s="45">
        <v>0</v>
      </c>
      <c r="K96" s="45">
        <v>0</v>
      </c>
      <c r="L96" s="45">
        <v>0</v>
      </c>
      <c r="M96" s="45">
        <v>0</v>
      </c>
      <c r="N96" s="45">
        <v>0</v>
      </c>
      <c r="O96" s="45">
        <v>0</v>
      </c>
      <c r="P96" s="45">
        <v>0</v>
      </c>
      <c r="Q96" s="45">
        <v>0</v>
      </c>
      <c r="R96" s="35">
        <f t="shared" si="37"/>
        <v>0</v>
      </c>
      <c r="S96" s="34">
        <v>0</v>
      </c>
      <c r="T96" s="35">
        <f t="shared" si="38"/>
        <v>0</v>
      </c>
      <c r="U96" s="58">
        <v>0</v>
      </c>
      <c r="V96" s="23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5"/>
      <c r="AM96" s="6"/>
    </row>
    <row r="97" spans="1:39">
      <c r="A97" s="25" t="s">
        <v>118</v>
      </c>
      <c r="B97" s="26" t="s">
        <v>118</v>
      </c>
      <c r="C97" s="23"/>
      <c r="D97" s="34"/>
      <c r="E97" s="34"/>
      <c r="F97" s="34"/>
      <c r="G97" s="34"/>
      <c r="H97" s="45"/>
      <c r="I97" s="35">
        <f t="shared" si="40"/>
        <v>0</v>
      </c>
      <c r="J97" s="45"/>
      <c r="K97" s="45"/>
      <c r="L97" s="45"/>
      <c r="M97" s="45"/>
      <c r="N97" s="45"/>
      <c r="O97" s="45"/>
      <c r="P97" s="45"/>
      <c r="Q97" s="45"/>
      <c r="R97" s="35">
        <f t="shared" si="37"/>
        <v>0</v>
      </c>
      <c r="S97" s="34"/>
      <c r="T97" s="35">
        <f t="shared" si="38"/>
        <v>0</v>
      </c>
      <c r="U97" s="58">
        <v>0</v>
      </c>
      <c r="V97" s="23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5"/>
      <c r="AM97" s="6"/>
    </row>
    <row r="98" spans="1:39" ht="38.25">
      <c r="A98" s="25" t="s">
        <v>98</v>
      </c>
      <c r="B98" s="26" t="s">
        <v>99</v>
      </c>
      <c r="C98" s="23" t="s">
        <v>19</v>
      </c>
      <c r="D98" s="34">
        <v>0</v>
      </c>
      <c r="E98" s="34">
        <v>0</v>
      </c>
      <c r="F98" s="34">
        <v>0</v>
      </c>
      <c r="G98" s="34">
        <v>0</v>
      </c>
      <c r="H98" s="45">
        <v>0</v>
      </c>
      <c r="I98" s="35">
        <f t="shared" si="40"/>
        <v>0</v>
      </c>
      <c r="J98" s="45">
        <v>0</v>
      </c>
      <c r="K98" s="45">
        <v>0</v>
      </c>
      <c r="L98" s="45">
        <v>0</v>
      </c>
      <c r="M98" s="45">
        <v>0</v>
      </c>
      <c r="N98" s="45">
        <v>0</v>
      </c>
      <c r="O98" s="45">
        <v>0</v>
      </c>
      <c r="P98" s="45">
        <v>0</v>
      </c>
      <c r="Q98" s="45">
        <v>0</v>
      </c>
      <c r="R98" s="35">
        <f t="shared" si="37"/>
        <v>0</v>
      </c>
      <c r="S98" s="34">
        <v>0</v>
      </c>
      <c r="T98" s="35">
        <f t="shared" si="38"/>
        <v>0</v>
      </c>
      <c r="U98" s="58">
        <v>0</v>
      </c>
      <c r="V98" s="23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5"/>
      <c r="AM98" s="6"/>
    </row>
    <row r="99" spans="1:39">
      <c r="A99" s="25" t="s">
        <v>118</v>
      </c>
      <c r="B99" s="26" t="s">
        <v>118</v>
      </c>
      <c r="C99" s="23"/>
      <c r="D99" s="34"/>
      <c r="E99" s="34"/>
      <c r="F99" s="34"/>
      <c r="G99" s="34"/>
      <c r="H99" s="45"/>
      <c r="I99" s="35">
        <f t="shared" si="40"/>
        <v>0</v>
      </c>
      <c r="J99" s="45"/>
      <c r="K99" s="45"/>
      <c r="L99" s="45"/>
      <c r="M99" s="45"/>
      <c r="N99" s="45"/>
      <c r="O99" s="45"/>
      <c r="P99" s="45"/>
      <c r="Q99" s="45"/>
      <c r="R99" s="35">
        <f t="shared" si="37"/>
        <v>0</v>
      </c>
      <c r="S99" s="34"/>
      <c r="T99" s="35">
        <f t="shared" si="38"/>
        <v>0</v>
      </c>
      <c r="U99" s="58">
        <v>0</v>
      </c>
      <c r="V99" s="23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5"/>
      <c r="AM99" s="6"/>
    </row>
    <row r="100" spans="1:39" ht="38.25">
      <c r="A100" s="25" t="s">
        <v>100</v>
      </c>
      <c r="B100" s="26" t="s">
        <v>101</v>
      </c>
      <c r="C100" s="23" t="s">
        <v>19</v>
      </c>
      <c r="D100" s="34">
        <v>0</v>
      </c>
      <c r="E100" s="34">
        <v>0</v>
      </c>
      <c r="F100" s="34">
        <v>0</v>
      </c>
      <c r="G100" s="34">
        <v>0</v>
      </c>
      <c r="H100" s="45">
        <v>0</v>
      </c>
      <c r="I100" s="35">
        <f t="shared" si="40"/>
        <v>0</v>
      </c>
      <c r="J100" s="45">
        <v>0</v>
      </c>
      <c r="K100" s="45">
        <v>0</v>
      </c>
      <c r="L100" s="45">
        <v>0</v>
      </c>
      <c r="M100" s="45">
        <v>0</v>
      </c>
      <c r="N100" s="45">
        <v>0</v>
      </c>
      <c r="O100" s="45">
        <v>0</v>
      </c>
      <c r="P100" s="45">
        <v>0</v>
      </c>
      <c r="Q100" s="45">
        <v>0</v>
      </c>
      <c r="R100" s="35">
        <f t="shared" si="37"/>
        <v>0</v>
      </c>
      <c r="S100" s="34">
        <v>0</v>
      </c>
      <c r="T100" s="35">
        <f t="shared" si="38"/>
        <v>0</v>
      </c>
      <c r="U100" s="58">
        <v>0</v>
      </c>
      <c r="V100" s="23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5"/>
      <c r="AM100" s="6"/>
    </row>
    <row r="101" spans="1:39" ht="25.5">
      <c r="A101" s="25" t="s">
        <v>102</v>
      </c>
      <c r="B101" s="26" t="s">
        <v>103</v>
      </c>
      <c r="C101" s="23" t="s">
        <v>19</v>
      </c>
      <c r="D101" s="34">
        <v>0</v>
      </c>
      <c r="E101" s="34">
        <v>0</v>
      </c>
      <c r="F101" s="34">
        <v>0</v>
      </c>
      <c r="G101" s="34">
        <v>0</v>
      </c>
      <c r="H101" s="45">
        <v>0</v>
      </c>
      <c r="I101" s="35">
        <f t="shared" si="40"/>
        <v>0</v>
      </c>
      <c r="J101" s="45">
        <v>0</v>
      </c>
      <c r="K101" s="45">
        <v>0</v>
      </c>
      <c r="L101" s="45">
        <v>0</v>
      </c>
      <c r="M101" s="45">
        <v>0</v>
      </c>
      <c r="N101" s="45">
        <v>0</v>
      </c>
      <c r="O101" s="45">
        <v>0</v>
      </c>
      <c r="P101" s="45">
        <v>0</v>
      </c>
      <c r="Q101" s="45">
        <v>0</v>
      </c>
      <c r="R101" s="35">
        <f t="shared" si="37"/>
        <v>0</v>
      </c>
      <c r="S101" s="34">
        <v>0</v>
      </c>
      <c r="T101" s="35">
        <f t="shared" si="38"/>
        <v>0</v>
      </c>
      <c r="U101" s="58">
        <v>0</v>
      </c>
      <c r="V101" s="23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5"/>
      <c r="AM101" s="6"/>
    </row>
    <row r="102" spans="1:39">
      <c r="A102" s="25" t="s">
        <v>118</v>
      </c>
      <c r="B102" s="26" t="s">
        <v>118</v>
      </c>
      <c r="C102" s="23"/>
      <c r="D102" s="34"/>
      <c r="E102" s="34"/>
      <c r="F102" s="34"/>
      <c r="G102" s="34"/>
      <c r="H102" s="45"/>
      <c r="I102" s="35">
        <f t="shared" si="40"/>
        <v>0</v>
      </c>
      <c r="J102" s="45"/>
      <c r="K102" s="45"/>
      <c r="L102" s="45"/>
      <c r="M102" s="45"/>
      <c r="N102" s="45"/>
      <c r="O102" s="45"/>
      <c r="P102" s="45"/>
      <c r="Q102" s="45"/>
      <c r="R102" s="35">
        <f t="shared" si="37"/>
        <v>0</v>
      </c>
      <c r="S102" s="34"/>
      <c r="T102" s="35">
        <f t="shared" si="38"/>
        <v>0</v>
      </c>
      <c r="U102" s="58">
        <v>0</v>
      </c>
      <c r="V102" s="23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5"/>
      <c r="AM102" s="6"/>
    </row>
    <row r="103" spans="1:39" ht="25.5">
      <c r="A103" s="25" t="s">
        <v>104</v>
      </c>
      <c r="B103" s="26" t="s">
        <v>105</v>
      </c>
      <c r="C103" s="23" t="s">
        <v>19</v>
      </c>
      <c r="D103" s="34">
        <v>0</v>
      </c>
      <c r="E103" s="34">
        <v>0</v>
      </c>
      <c r="F103" s="34">
        <v>0</v>
      </c>
      <c r="G103" s="34">
        <v>0</v>
      </c>
      <c r="H103" s="45">
        <v>0</v>
      </c>
      <c r="I103" s="35">
        <f t="shared" si="40"/>
        <v>0</v>
      </c>
      <c r="J103" s="45">
        <v>0</v>
      </c>
      <c r="K103" s="45">
        <v>0</v>
      </c>
      <c r="L103" s="45">
        <v>0</v>
      </c>
      <c r="M103" s="45">
        <v>0</v>
      </c>
      <c r="N103" s="45">
        <v>0</v>
      </c>
      <c r="O103" s="45">
        <v>0</v>
      </c>
      <c r="P103" s="45">
        <v>0</v>
      </c>
      <c r="Q103" s="45">
        <v>0</v>
      </c>
      <c r="R103" s="35">
        <f t="shared" si="37"/>
        <v>0</v>
      </c>
      <c r="S103" s="34">
        <v>0</v>
      </c>
      <c r="T103" s="35">
        <f t="shared" si="38"/>
        <v>0</v>
      </c>
      <c r="U103" s="58">
        <v>0</v>
      </c>
      <c r="V103" s="23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5"/>
      <c r="AM103" s="6"/>
    </row>
    <row r="104" spans="1:39">
      <c r="A104" s="25" t="s">
        <v>118</v>
      </c>
      <c r="B104" s="26" t="s">
        <v>118</v>
      </c>
      <c r="C104" s="23"/>
      <c r="D104" s="34"/>
      <c r="E104" s="34"/>
      <c r="F104" s="34"/>
      <c r="G104" s="34"/>
      <c r="H104" s="45"/>
      <c r="I104" s="35">
        <f t="shared" si="40"/>
        <v>0</v>
      </c>
      <c r="J104" s="45"/>
      <c r="K104" s="45"/>
      <c r="L104" s="45"/>
      <c r="M104" s="45"/>
      <c r="N104" s="45"/>
      <c r="O104" s="45"/>
      <c r="P104" s="45"/>
      <c r="Q104" s="45"/>
      <c r="R104" s="35">
        <f t="shared" si="37"/>
        <v>0</v>
      </c>
      <c r="S104" s="34"/>
      <c r="T104" s="35">
        <f t="shared" si="38"/>
        <v>0</v>
      </c>
      <c r="U104" s="58">
        <v>0</v>
      </c>
      <c r="V104" s="23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5"/>
      <c r="AM104" s="6"/>
    </row>
    <row r="105" spans="1:39" ht="51">
      <c r="A105" s="27" t="s">
        <v>22</v>
      </c>
      <c r="B105" s="28" t="s">
        <v>106</v>
      </c>
      <c r="C105" s="21" t="s">
        <v>19</v>
      </c>
      <c r="D105" s="35">
        <v>0</v>
      </c>
      <c r="E105" s="35">
        <v>0</v>
      </c>
      <c r="F105" s="35">
        <v>0</v>
      </c>
      <c r="G105" s="35">
        <v>0</v>
      </c>
      <c r="H105" s="44">
        <v>0</v>
      </c>
      <c r="I105" s="35">
        <f t="shared" si="40"/>
        <v>0</v>
      </c>
      <c r="J105" s="44">
        <v>0</v>
      </c>
      <c r="K105" s="44">
        <v>0</v>
      </c>
      <c r="L105" s="44">
        <v>0</v>
      </c>
      <c r="M105" s="44">
        <v>0</v>
      </c>
      <c r="N105" s="44">
        <v>0</v>
      </c>
      <c r="O105" s="44">
        <v>0</v>
      </c>
      <c r="P105" s="44">
        <v>0</v>
      </c>
      <c r="Q105" s="44">
        <v>0</v>
      </c>
      <c r="R105" s="35">
        <f t="shared" si="37"/>
        <v>0</v>
      </c>
      <c r="S105" s="35">
        <v>0</v>
      </c>
      <c r="T105" s="35">
        <f t="shared" si="38"/>
        <v>0</v>
      </c>
      <c r="U105" s="58">
        <v>0</v>
      </c>
      <c r="V105" s="2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2"/>
      <c r="AM105" s="3"/>
    </row>
    <row r="106" spans="1:39" ht="38.25">
      <c r="A106" s="25" t="s">
        <v>107</v>
      </c>
      <c r="B106" s="26" t="s">
        <v>108</v>
      </c>
      <c r="C106" s="23" t="s">
        <v>19</v>
      </c>
      <c r="D106" s="34">
        <v>0</v>
      </c>
      <c r="E106" s="34">
        <v>0</v>
      </c>
      <c r="F106" s="34">
        <v>0</v>
      </c>
      <c r="G106" s="34">
        <v>0</v>
      </c>
      <c r="H106" s="45">
        <v>0</v>
      </c>
      <c r="I106" s="35">
        <f t="shared" si="40"/>
        <v>0</v>
      </c>
      <c r="J106" s="45">
        <v>0</v>
      </c>
      <c r="K106" s="45">
        <v>0</v>
      </c>
      <c r="L106" s="45">
        <v>0</v>
      </c>
      <c r="M106" s="45">
        <v>0</v>
      </c>
      <c r="N106" s="45">
        <v>0</v>
      </c>
      <c r="O106" s="45">
        <v>0</v>
      </c>
      <c r="P106" s="45">
        <v>0</v>
      </c>
      <c r="Q106" s="45">
        <v>0</v>
      </c>
      <c r="R106" s="35">
        <f t="shared" si="37"/>
        <v>0</v>
      </c>
      <c r="S106" s="34">
        <v>0</v>
      </c>
      <c r="T106" s="35">
        <f t="shared" si="38"/>
        <v>0</v>
      </c>
      <c r="U106" s="58">
        <v>0</v>
      </c>
      <c r="V106" s="23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5"/>
      <c r="AM106" s="6"/>
    </row>
    <row r="107" spans="1:39">
      <c r="A107" s="25" t="s">
        <v>118</v>
      </c>
      <c r="B107" s="29" t="s">
        <v>118</v>
      </c>
      <c r="C107" s="23"/>
      <c r="D107" s="34"/>
      <c r="E107" s="34"/>
      <c r="F107" s="34"/>
      <c r="G107" s="34"/>
      <c r="H107" s="45"/>
      <c r="I107" s="35">
        <f t="shared" si="40"/>
        <v>0</v>
      </c>
      <c r="J107" s="45"/>
      <c r="K107" s="45"/>
      <c r="L107" s="45"/>
      <c r="M107" s="45"/>
      <c r="N107" s="45"/>
      <c r="O107" s="45"/>
      <c r="P107" s="45"/>
      <c r="Q107" s="45"/>
      <c r="R107" s="35">
        <f t="shared" si="37"/>
        <v>0</v>
      </c>
      <c r="S107" s="34"/>
      <c r="T107" s="35">
        <f t="shared" si="38"/>
        <v>0</v>
      </c>
      <c r="U107" s="58">
        <v>0</v>
      </c>
      <c r="V107" s="23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5"/>
      <c r="AM107" s="6"/>
    </row>
    <row r="108" spans="1:39" ht="38.25">
      <c r="A108" s="25" t="s">
        <v>109</v>
      </c>
      <c r="B108" s="26" t="s">
        <v>110</v>
      </c>
      <c r="C108" s="23" t="s">
        <v>19</v>
      </c>
      <c r="D108" s="34">
        <v>0</v>
      </c>
      <c r="E108" s="34">
        <v>0</v>
      </c>
      <c r="F108" s="34">
        <v>0</v>
      </c>
      <c r="G108" s="34">
        <v>0</v>
      </c>
      <c r="H108" s="45">
        <v>0</v>
      </c>
      <c r="I108" s="35">
        <f t="shared" si="40"/>
        <v>0</v>
      </c>
      <c r="J108" s="45">
        <v>0</v>
      </c>
      <c r="K108" s="45">
        <v>0</v>
      </c>
      <c r="L108" s="45">
        <v>0</v>
      </c>
      <c r="M108" s="45">
        <v>0</v>
      </c>
      <c r="N108" s="45">
        <v>0</v>
      </c>
      <c r="O108" s="45">
        <v>0</v>
      </c>
      <c r="P108" s="45">
        <v>0</v>
      </c>
      <c r="Q108" s="45">
        <v>0</v>
      </c>
      <c r="R108" s="35">
        <f t="shared" si="37"/>
        <v>0</v>
      </c>
      <c r="S108" s="34">
        <v>0</v>
      </c>
      <c r="T108" s="35">
        <f t="shared" si="38"/>
        <v>0</v>
      </c>
      <c r="U108" s="58">
        <v>0</v>
      </c>
      <c r="V108" s="23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5"/>
      <c r="AM108" s="6"/>
    </row>
    <row r="109" spans="1:39">
      <c r="A109" s="25" t="s">
        <v>118</v>
      </c>
      <c r="B109" s="29" t="s">
        <v>118</v>
      </c>
      <c r="C109" s="23"/>
      <c r="D109" s="34"/>
      <c r="E109" s="34"/>
      <c r="F109" s="34"/>
      <c r="G109" s="34"/>
      <c r="H109" s="45"/>
      <c r="I109" s="35">
        <f t="shared" si="40"/>
        <v>0</v>
      </c>
      <c r="J109" s="45"/>
      <c r="K109" s="45"/>
      <c r="L109" s="45"/>
      <c r="M109" s="45"/>
      <c r="N109" s="45"/>
      <c r="O109" s="45"/>
      <c r="P109" s="45"/>
      <c r="Q109" s="45"/>
      <c r="R109" s="35">
        <f t="shared" si="37"/>
        <v>0</v>
      </c>
      <c r="S109" s="34"/>
      <c r="T109" s="35">
        <f t="shared" si="38"/>
        <v>0</v>
      </c>
      <c r="U109" s="58">
        <v>0</v>
      </c>
      <c r="V109" s="23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5"/>
      <c r="AM109" s="6"/>
    </row>
    <row r="110" spans="1:39" ht="25.5">
      <c r="A110" s="27" t="s">
        <v>23</v>
      </c>
      <c r="B110" s="28" t="s">
        <v>111</v>
      </c>
      <c r="C110" s="21" t="s">
        <v>19</v>
      </c>
      <c r="D110" s="35">
        <f t="shared" ref="D110:Q110" si="46">SUM(D111:D111)</f>
        <v>0</v>
      </c>
      <c r="E110" s="35">
        <f t="shared" si="46"/>
        <v>0</v>
      </c>
      <c r="F110" s="35">
        <f t="shared" si="46"/>
        <v>0</v>
      </c>
      <c r="G110" s="35">
        <f t="shared" si="46"/>
        <v>0</v>
      </c>
      <c r="H110" s="44">
        <f t="shared" si="46"/>
        <v>0</v>
      </c>
      <c r="I110" s="35">
        <f t="shared" si="40"/>
        <v>0</v>
      </c>
      <c r="J110" s="44">
        <f t="shared" si="46"/>
        <v>0</v>
      </c>
      <c r="K110" s="44">
        <f t="shared" si="46"/>
        <v>0</v>
      </c>
      <c r="L110" s="44">
        <f t="shared" si="46"/>
        <v>0</v>
      </c>
      <c r="M110" s="44">
        <f t="shared" si="46"/>
        <v>0</v>
      </c>
      <c r="N110" s="44">
        <f t="shared" si="46"/>
        <v>0</v>
      </c>
      <c r="O110" s="44">
        <f t="shared" si="46"/>
        <v>0</v>
      </c>
      <c r="P110" s="44">
        <f t="shared" si="46"/>
        <v>0</v>
      </c>
      <c r="Q110" s="44">
        <f t="shared" si="46"/>
        <v>0</v>
      </c>
      <c r="R110" s="35">
        <f t="shared" si="37"/>
        <v>0</v>
      </c>
      <c r="S110" s="35">
        <f>SUM(S111:S111)</f>
        <v>0</v>
      </c>
      <c r="T110" s="35">
        <f t="shared" si="38"/>
        <v>0</v>
      </c>
      <c r="U110" s="58">
        <v>0</v>
      </c>
      <c r="V110" s="2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2"/>
      <c r="AM110" s="3"/>
    </row>
    <row r="111" spans="1:39">
      <c r="A111" s="25" t="s">
        <v>118</v>
      </c>
      <c r="B111" s="29" t="s">
        <v>118</v>
      </c>
      <c r="C111" s="30"/>
      <c r="D111" s="36"/>
      <c r="E111" s="36"/>
      <c r="F111" s="36"/>
      <c r="G111" s="36"/>
      <c r="H111" s="46"/>
      <c r="I111" s="35">
        <f t="shared" si="40"/>
        <v>0</v>
      </c>
      <c r="J111" s="46"/>
      <c r="K111" s="46"/>
      <c r="L111" s="46"/>
      <c r="M111" s="46"/>
      <c r="N111" s="46"/>
      <c r="O111" s="46"/>
      <c r="P111" s="46"/>
      <c r="Q111" s="46"/>
      <c r="R111" s="35">
        <f t="shared" si="37"/>
        <v>0</v>
      </c>
      <c r="S111" s="36"/>
      <c r="T111" s="35">
        <f t="shared" si="38"/>
        <v>0</v>
      </c>
      <c r="U111" s="58">
        <v>0</v>
      </c>
      <c r="V111" s="30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8"/>
      <c r="AM111" s="9"/>
    </row>
    <row r="112" spans="1:39" ht="26.25">
      <c r="A112" s="27" t="s">
        <v>24</v>
      </c>
      <c r="B112" s="31" t="s">
        <v>112</v>
      </c>
      <c r="C112" s="21" t="s">
        <v>19</v>
      </c>
      <c r="D112" s="35">
        <v>0</v>
      </c>
      <c r="E112" s="35">
        <v>0</v>
      </c>
      <c r="F112" s="35">
        <v>0</v>
      </c>
      <c r="G112" s="35">
        <v>0</v>
      </c>
      <c r="H112" s="44">
        <v>0</v>
      </c>
      <c r="I112" s="35">
        <f t="shared" si="40"/>
        <v>0</v>
      </c>
      <c r="J112" s="44">
        <v>0</v>
      </c>
      <c r="K112" s="44">
        <v>0</v>
      </c>
      <c r="L112" s="44">
        <v>0</v>
      </c>
      <c r="M112" s="44">
        <v>0</v>
      </c>
      <c r="N112" s="44">
        <v>0</v>
      </c>
      <c r="O112" s="44">
        <v>0</v>
      </c>
      <c r="P112" s="44">
        <v>0</v>
      </c>
      <c r="Q112" s="44">
        <v>0</v>
      </c>
      <c r="R112" s="35">
        <f t="shared" si="37"/>
        <v>0</v>
      </c>
      <c r="S112" s="35">
        <v>0</v>
      </c>
      <c r="T112" s="35">
        <f t="shared" si="38"/>
        <v>0</v>
      </c>
      <c r="U112" s="58">
        <v>0</v>
      </c>
      <c r="V112" s="2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2"/>
      <c r="AM112" s="3"/>
    </row>
    <row r="113" spans="1:39">
      <c r="A113" s="25" t="s">
        <v>118</v>
      </c>
      <c r="B113" s="29" t="s">
        <v>118</v>
      </c>
      <c r="C113" s="30"/>
      <c r="D113" s="36"/>
      <c r="E113" s="36"/>
      <c r="F113" s="36"/>
      <c r="G113" s="36"/>
      <c r="H113" s="46"/>
      <c r="I113" s="35">
        <f t="shared" si="40"/>
        <v>0</v>
      </c>
      <c r="J113" s="46"/>
      <c r="K113" s="46"/>
      <c r="L113" s="46"/>
      <c r="M113" s="46"/>
      <c r="N113" s="46"/>
      <c r="O113" s="46"/>
      <c r="P113" s="46"/>
      <c r="Q113" s="46"/>
      <c r="R113" s="35">
        <f t="shared" si="37"/>
        <v>0</v>
      </c>
      <c r="S113" s="36"/>
      <c r="T113" s="35">
        <f t="shared" si="38"/>
        <v>0</v>
      </c>
      <c r="U113" s="58">
        <v>0</v>
      </c>
      <c r="V113" s="30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8"/>
      <c r="AM113" s="9"/>
    </row>
    <row r="114" spans="1:39" ht="25.5">
      <c r="A114" s="27" t="s">
        <v>113</v>
      </c>
      <c r="B114" s="28" t="s">
        <v>114</v>
      </c>
      <c r="C114" s="21" t="s">
        <v>19</v>
      </c>
      <c r="D114" s="35">
        <f>SUM(D115:D115)</f>
        <v>0</v>
      </c>
      <c r="E114" s="35">
        <f>SUM(E115:E115)</f>
        <v>0</v>
      </c>
      <c r="F114" s="35">
        <v>0</v>
      </c>
      <c r="G114" s="35">
        <f t="shared" ref="G114:Q114" si="47">SUM(G115:G115)</f>
        <v>0</v>
      </c>
      <c r="H114" s="44">
        <f t="shared" si="47"/>
        <v>0</v>
      </c>
      <c r="I114" s="35">
        <f t="shared" si="40"/>
        <v>0</v>
      </c>
      <c r="J114" s="44">
        <f t="shared" si="47"/>
        <v>0</v>
      </c>
      <c r="K114" s="44">
        <f t="shared" si="47"/>
        <v>0</v>
      </c>
      <c r="L114" s="44">
        <f t="shared" si="47"/>
        <v>0</v>
      </c>
      <c r="M114" s="44">
        <f t="shared" si="47"/>
        <v>0</v>
      </c>
      <c r="N114" s="44">
        <f t="shared" si="47"/>
        <v>0</v>
      </c>
      <c r="O114" s="44">
        <f t="shared" si="47"/>
        <v>0</v>
      </c>
      <c r="P114" s="44">
        <f t="shared" si="47"/>
        <v>0</v>
      </c>
      <c r="Q114" s="44">
        <f t="shared" si="47"/>
        <v>0</v>
      </c>
      <c r="R114" s="35">
        <f t="shared" si="37"/>
        <v>0</v>
      </c>
      <c r="S114" s="35">
        <f>SUM(S115:S115)</f>
        <v>0</v>
      </c>
      <c r="T114" s="35">
        <f t="shared" si="38"/>
        <v>0</v>
      </c>
      <c r="U114" s="58">
        <v>0</v>
      </c>
      <c r="V114" s="2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2"/>
      <c r="AM114" s="3"/>
    </row>
    <row r="115" spans="1:39">
      <c r="A115" s="25" t="s">
        <v>118</v>
      </c>
      <c r="B115" s="29" t="s">
        <v>118</v>
      </c>
      <c r="C115" s="30"/>
      <c r="D115" s="36"/>
      <c r="E115" s="36"/>
      <c r="F115" s="36"/>
      <c r="G115" s="36"/>
      <c r="H115" s="46"/>
      <c r="I115" s="35">
        <f t="shared" si="40"/>
        <v>0</v>
      </c>
      <c r="J115" s="46"/>
      <c r="K115" s="46"/>
      <c r="L115" s="46"/>
      <c r="M115" s="46"/>
      <c r="N115" s="46"/>
      <c r="O115" s="46"/>
      <c r="P115" s="46"/>
      <c r="Q115" s="46"/>
      <c r="R115" s="35">
        <f t="shared" si="37"/>
        <v>0</v>
      </c>
      <c r="S115" s="36"/>
      <c r="T115" s="35">
        <f t="shared" si="38"/>
        <v>0</v>
      </c>
      <c r="U115" s="58">
        <v>0</v>
      </c>
      <c r="V115" s="30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8"/>
      <c r="AM115" s="9"/>
    </row>
    <row r="116" spans="1:39"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</row>
  </sheetData>
  <mergeCells count="24">
    <mergeCell ref="A12:V12"/>
    <mergeCell ref="A10:V10"/>
    <mergeCell ref="A7:V7"/>
    <mergeCell ref="A4:V4"/>
    <mergeCell ref="A5:V5"/>
    <mergeCell ref="A15:A17"/>
    <mergeCell ref="B15:B17"/>
    <mergeCell ref="C15:C17"/>
    <mergeCell ref="D15:D17"/>
    <mergeCell ref="E15:E17"/>
    <mergeCell ref="V15:V17"/>
    <mergeCell ref="F16:F17"/>
    <mergeCell ref="P16:Q16"/>
    <mergeCell ref="R16:R17"/>
    <mergeCell ref="S16:S17"/>
    <mergeCell ref="F15:G15"/>
    <mergeCell ref="H15:Q15"/>
    <mergeCell ref="R15:S15"/>
    <mergeCell ref="T15:U16"/>
    <mergeCell ref="N16:O16"/>
    <mergeCell ref="G16:G17"/>
    <mergeCell ref="H16:I16"/>
    <mergeCell ref="J16:K16"/>
    <mergeCell ref="L16:M16"/>
  </mergeCells>
  <conditionalFormatting sqref="W19:AL115 D19:U115">
    <cfRule type="cellIs" dxfId="1" priority="8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43" fitToHeight="0" orientation="landscape" r:id="rId1"/>
  <ignoredErrors>
    <ignoredError sqref="E32:F32 E110:H110 H32 J110:Q110 J32:Q32" formulaRange="1"/>
    <ignoredError sqref="A19:A28" numberStoredAsText="1"/>
    <ignoredError sqref="A70:A83 A85:A114 A61:A62 A29:A57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№12</dc:title>
  <dc:creator/>
  <cp:keywords>Отчет ИП 2019 I квартал</cp:keywords>
  <cp:lastModifiedBy/>
  <dcterms:created xsi:type="dcterms:W3CDTF">2015-06-05T18:19:34Z</dcterms:created>
  <dcterms:modified xsi:type="dcterms:W3CDTF">2022-08-01T11:14:46Z</dcterms:modified>
  <cp:contentStatus>готова</cp:contentStatus>
</cp:coreProperties>
</file>