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ЭтаКнига"/>
  <bookViews>
    <workbookView xWindow="0" yWindow="0" windowWidth="19440" windowHeight="116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2" i="1" l="1"/>
  <c r="S63" i="1"/>
  <c r="S64" i="1"/>
  <c r="S65" i="1"/>
  <c r="S66" i="1"/>
  <c r="J68" i="1" l="1"/>
  <c r="K68" i="1"/>
  <c r="L68" i="1"/>
  <c r="M68" i="1"/>
  <c r="N68" i="1"/>
  <c r="O68" i="1"/>
  <c r="P68" i="1"/>
  <c r="I68" i="1"/>
  <c r="I57" i="1"/>
  <c r="J57" i="1"/>
  <c r="K57" i="1"/>
  <c r="L57" i="1"/>
  <c r="M57" i="1"/>
  <c r="N57" i="1"/>
  <c r="O57" i="1"/>
  <c r="P57" i="1"/>
  <c r="H94" i="1"/>
  <c r="I94" i="1"/>
  <c r="J94" i="1"/>
  <c r="K94" i="1"/>
  <c r="L94" i="1"/>
  <c r="I95" i="1"/>
  <c r="J95" i="1"/>
  <c r="K95" i="1"/>
  <c r="L95" i="1"/>
  <c r="R81" i="1"/>
  <c r="R80" i="1"/>
  <c r="G80" i="1"/>
  <c r="F80" i="1" s="1"/>
  <c r="D80" i="1" s="1"/>
  <c r="G81" i="1"/>
  <c r="F81" i="1" s="1"/>
  <c r="D81" i="1" s="1"/>
  <c r="H80" i="1"/>
  <c r="H81" i="1"/>
  <c r="R59" i="1"/>
  <c r="R60" i="1"/>
  <c r="R61" i="1"/>
  <c r="R62" i="1"/>
  <c r="R63" i="1"/>
  <c r="R64" i="1"/>
  <c r="R65" i="1"/>
  <c r="R66" i="1"/>
  <c r="H59" i="1"/>
  <c r="H60" i="1"/>
  <c r="H61" i="1"/>
  <c r="H62" i="1"/>
  <c r="H63" i="1"/>
  <c r="H64" i="1"/>
  <c r="H65" i="1"/>
  <c r="H66" i="1"/>
  <c r="G59" i="1"/>
  <c r="G60" i="1"/>
  <c r="G61" i="1"/>
  <c r="G62" i="1"/>
  <c r="F62" i="1" s="1"/>
  <c r="G63" i="1"/>
  <c r="F63" i="1" s="1"/>
  <c r="G64" i="1"/>
  <c r="F64" i="1" s="1"/>
  <c r="G65" i="1"/>
  <c r="F65" i="1" s="1"/>
  <c r="G66" i="1"/>
  <c r="F66" i="1" s="1"/>
  <c r="S80" i="1" l="1"/>
  <c r="S81" i="1"/>
  <c r="Q81" i="1"/>
  <c r="Q80" i="1"/>
  <c r="D66" i="1"/>
  <c r="Q66" i="1"/>
  <c r="D65" i="1"/>
  <c r="Q65" i="1"/>
  <c r="D64" i="1"/>
  <c r="Q64" i="1"/>
  <c r="D63" i="1"/>
  <c r="Q63" i="1"/>
  <c r="D62" i="1"/>
  <c r="Q62" i="1"/>
  <c r="S59" i="1"/>
  <c r="S61" i="1"/>
  <c r="S60" i="1"/>
  <c r="R23" i="1"/>
  <c r="R24" i="1"/>
  <c r="R25" i="1"/>
  <c r="R26" i="1"/>
  <c r="R27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67" i="1"/>
  <c r="R69" i="1"/>
  <c r="R70" i="1"/>
  <c r="R71" i="1"/>
  <c r="R72" i="1"/>
  <c r="R73" i="1"/>
  <c r="R74" i="1"/>
  <c r="R75" i="1"/>
  <c r="R76" i="1"/>
  <c r="R77" i="1"/>
  <c r="R78" i="1"/>
  <c r="R79" i="1"/>
  <c r="R82" i="1"/>
  <c r="R84" i="1"/>
  <c r="R85" i="1"/>
  <c r="R86" i="1"/>
  <c r="R87" i="1"/>
  <c r="R88" i="1"/>
  <c r="R89" i="1"/>
  <c r="R90" i="1"/>
  <c r="R91" i="1"/>
  <c r="R92" i="1"/>
  <c r="R93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M95" i="1" l="1"/>
  <c r="O95" i="1"/>
  <c r="R95" i="1" l="1"/>
  <c r="H27" i="1"/>
  <c r="H31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8" i="1"/>
  <c r="H57" i="1" s="1"/>
  <c r="H67" i="1"/>
  <c r="H69" i="1"/>
  <c r="H70" i="1"/>
  <c r="H71" i="1"/>
  <c r="H72" i="1"/>
  <c r="H73" i="1"/>
  <c r="H74" i="1"/>
  <c r="H75" i="1"/>
  <c r="H76" i="1"/>
  <c r="H77" i="1"/>
  <c r="H78" i="1"/>
  <c r="H79" i="1"/>
  <c r="H82" i="1"/>
  <c r="H86" i="1"/>
  <c r="H88" i="1"/>
  <c r="H91" i="1"/>
  <c r="H93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8" i="1"/>
  <c r="H119" i="1"/>
  <c r="H120" i="1"/>
  <c r="H121" i="1"/>
  <c r="H123" i="1"/>
  <c r="H124" i="1"/>
  <c r="H125" i="1"/>
  <c r="H127" i="1"/>
  <c r="G27" i="1"/>
  <c r="F27" i="1" s="1"/>
  <c r="G31" i="1"/>
  <c r="F31" i="1" s="1"/>
  <c r="G33" i="1"/>
  <c r="F33" i="1" s="1"/>
  <c r="G34" i="1"/>
  <c r="F34" i="1" s="1"/>
  <c r="G35" i="1"/>
  <c r="F35" i="1" s="1"/>
  <c r="G36" i="1"/>
  <c r="F36" i="1" s="1"/>
  <c r="G37" i="1"/>
  <c r="F37" i="1" s="1"/>
  <c r="G38" i="1"/>
  <c r="F38" i="1" s="1"/>
  <c r="G39" i="1"/>
  <c r="F39" i="1" s="1"/>
  <c r="G40" i="1"/>
  <c r="F40" i="1" s="1"/>
  <c r="G41" i="1"/>
  <c r="F41" i="1" s="1"/>
  <c r="G42" i="1"/>
  <c r="F42" i="1" s="1"/>
  <c r="G43" i="1"/>
  <c r="F43" i="1" s="1"/>
  <c r="G44" i="1"/>
  <c r="F44" i="1" s="1"/>
  <c r="G45" i="1"/>
  <c r="F45" i="1" s="1"/>
  <c r="G46" i="1"/>
  <c r="F46" i="1" s="1"/>
  <c r="G47" i="1"/>
  <c r="F47" i="1" s="1"/>
  <c r="G48" i="1"/>
  <c r="F48" i="1" s="1"/>
  <c r="G49" i="1"/>
  <c r="F49" i="1" s="1"/>
  <c r="G50" i="1"/>
  <c r="F50" i="1" s="1"/>
  <c r="G51" i="1"/>
  <c r="F51" i="1" s="1"/>
  <c r="G52" i="1"/>
  <c r="F52" i="1" s="1"/>
  <c r="G53" i="1"/>
  <c r="F53" i="1" s="1"/>
  <c r="G54" i="1"/>
  <c r="F54" i="1" s="1"/>
  <c r="G55" i="1"/>
  <c r="F55" i="1" s="1"/>
  <c r="F59" i="1"/>
  <c r="Q59" i="1" s="1"/>
  <c r="F60" i="1"/>
  <c r="Q60" i="1" s="1"/>
  <c r="F61" i="1"/>
  <c r="Q61" i="1" s="1"/>
  <c r="G67" i="1"/>
  <c r="F67" i="1" s="1"/>
  <c r="G69" i="1"/>
  <c r="F69" i="1" s="1"/>
  <c r="G70" i="1"/>
  <c r="F70" i="1" s="1"/>
  <c r="G71" i="1"/>
  <c r="F71" i="1" s="1"/>
  <c r="G72" i="1"/>
  <c r="F72" i="1" s="1"/>
  <c r="G73" i="1"/>
  <c r="F73" i="1" s="1"/>
  <c r="G74" i="1"/>
  <c r="F74" i="1" s="1"/>
  <c r="G75" i="1"/>
  <c r="F75" i="1" s="1"/>
  <c r="G76" i="1"/>
  <c r="F76" i="1" s="1"/>
  <c r="G77" i="1"/>
  <c r="F77" i="1" s="1"/>
  <c r="G78" i="1"/>
  <c r="F78" i="1" s="1"/>
  <c r="G79" i="1"/>
  <c r="F79" i="1" s="1"/>
  <c r="G82" i="1"/>
  <c r="F82" i="1" s="1"/>
  <c r="G86" i="1"/>
  <c r="F86" i="1" s="1"/>
  <c r="G88" i="1"/>
  <c r="F88" i="1" s="1"/>
  <c r="G91" i="1"/>
  <c r="F91" i="1" s="1"/>
  <c r="Q91" i="1" s="1"/>
  <c r="G93" i="1"/>
  <c r="F93" i="1" s="1"/>
  <c r="Q93" i="1" s="1"/>
  <c r="G96" i="1"/>
  <c r="F96" i="1" s="1"/>
  <c r="G97" i="1"/>
  <c r="F97" i="1" s="1"/>
  <c r="Q97" i="1" s="1"/>
  <c r="G98" i="1"/>
  <c r="F98" i="1" s="1"/>
  <c r="Q98" i="1" s="1"/>
  <c r="G99" i="1"/>
  <c r="F99" i="1" s="1"/>
  <c r="Q99" i="1" s="1"/>
  <c r="G100" i="1"/>
  <c r="F100" i="1" s="1"/>
  <c r="Q100" i="1" s="1"/>
  <c r="G101" i="1"/>
  <c r="F101" i="1" s="1"/>
  <c r="Q101" i="1" s="1"/>
  <c r="G102" i="1"/>
  <c r="F102" i="1" s="1"/>
  <c r="Q102" i="1" s="1"/>
  <c r="G103" i="1"/>
  <c r="F103" i="1" s="1"/>
  <c r="Q103" i="1" s="1"/>
  <c r="G104" i="1"/>
  <c r="F104" i="1" s="1"/>
  <c r="Q104" i="1" s="1"/>
  <c r="G105" i="1"/>
  <c r="F105" i="1" s="1"/>
  <c r="Q105" i="1" s="1"/>
  <c r="G106" i="1"/>
  <c r="F106" i="1" s="1"/>
  <c r="Q106" i="1" s="1"/>
  <c r="G107" i="1"/>
  <c r="F107" i="1" s="1"/>
  <c r="Q107" i="1" s="1"/>
  <c r="G108" i="1"/>
  <c r="F108" i="1" s="1"/>
  <c r="Q108" i="1" s="1"/>
  <c r="G109" i="1"/>
  <c r="F109" i="1" s="1"/>
  <c r="Q109" i="1" s="1"/>
  <c r="G110" i="1"/>
  <c r="F110" i="1" s="1"/>
  <c r="Q110" i="1" s="1"/>
  <c r="G111" i="1"/>
  <c r="F111" i="1" s="1"/>
  <c r="Q111" i="1" s="1"/>
  <c r="G112" i="1"/>
  <c r="F112" i="1" s="1"/>
  <c r="Q112" i="1" s="1"/>
  <c r="G113" i="1"/>
  <c r="F113" i="1" s="1"/>
  <c r="Q113" i="1" s="1"/>
  <c r="G114" i="1"/>
  <c r="F114" i="1" s="1"/>
  <c r="Q114" i="1" s="1"/>
  <c r="G115" i="1"/>
  <c r="F115" i="1" s="1"/>
  <c r="Q115" i="1" s="1"/>
  <c r="G116" i="1"/>
  <c r="F116" i="1" s="1"/>
  <c r="Q116" i="1" s="1"/>
  <c r="G118" i="1"/>
  <c r="F118" i="1" s="1"/>
  <c r="Q118" i="1" s="1"/>
  <c r="G119" i="1"/>
  <c r="F119" i="1" s="1"/>
  <c r="Q119" i="1" s="1"/>
  <c r="G120" i="1"/>
  <c r="F120" i="1" s="1"/>
  <c r="Q120" i="1" s="1"/>
  <c r="G121" i="1"/>
  <c r="F121" i="1" s="1"/>
  <c r="Q121" i="1" s="1"/>
  <c r="G123" i="1"/>
  <c r="F123" i="1" s="1"/>
  <c r="Q123" i="1" s="1"/>
  <c r="G124" i="1"/>
  <c r="F124" i="1" s="1"/>
  <c r="Q124" i="1" s="1"/>
  <c r="G125" i="1"/>
  <c r="F125" i="1" s="1"/>
  <c r="Q125" i="1" s="1"/>
  <c r="G127" i="1"/>
  <c r="F127" i="1" s="1"/>
  <c r="Q127" i="1" s="1"/>
  <c r="Q96" i="1" l="1"/>
  <c r="D96" i="1"/>
  <c r="D95" i="1" s="1"/>
  <c r="D94" i="1" s="1"/>
  <c r="Q88" i="1"/>
  <c r="Q86" i="1"/>
  <c r="Q82" i="1"/>
  <c r="Q79" i="1"/>
  <c r="Q78" i="1"/>
  <c r="Q77" i="1"/>
  <c r="Q76" i="1"/>
  <c r="Q75" i="1"/>
  <c r="Q74" i="1"/>
  <c r="Q73" i="1"/>
  <c r="Q72" i="1"/>
  <c r="Q71" i="1"/>
  <c r="Q70" i="1"/>
  <c r="Q69" i="1"/>
  <c r="Q67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S96" i="1"/>
  <c r="Q31" i="1"/>
  <c r="Q27" i="1"/>
  <c r="S79" i="1"/>
  <c r="S78" i="1"/>
  <c r="S77" i="1"/>
  <c r="S76" i="1"/>
  <c r="S75" i="1"/>
  <c r="S74" i="1"/>
  <c r="S73" i="1"/>
  <c r="S72" i="1"/>
  <c r="S71" i="1"/>
  <c r="S70" i="1"/>
  <c r="S69" i="1"/>
  <c r="D79" i="1" l="1"/>
  <c r="E68" i="1"/>
  <c r="E56" i="1" s="1"/>
  <c r="D72" i="1"/>
  <c r="D73" i="1"/>
  <c r="D74" i="1"/>
  <c r="D75" i="1"/>
  <c r="D76" i="1"/>
  <c r="D71" i="1"/>
  <c r="D61" i="1"/>
  <c r="L56" i="1"/>
  <c r="T57" i="1"/>
  <c r="R68" i="1" l="1"/>
  <c r="H68" i="1"/>
  <c r="G68" i="1"/>
  <c r="F68" i="1" s="1"/>
  <c r="D68" i="1" s="1"/>
  <c r="J56" i="1"/>
  <c r="D70" i="1"/>
  <c r="D69" i="1"/>
  <c r="D78" i="1"/>
  <c r="D77" i="1"/>
  <c r="P56" i="1"/>
  <c r="N56" i="1"/>
  <c r="D60" i="1"/>
  <c r="Q68" i="1" l="1"/>
  <c r="S68" i="1"/>
  <c r="H56" i="1"/>
  <c r="D59" i="1"/>
  <c r="I83" i="1" l="1"/>
  <c r="J83" i="1"/>
  <c r="J22" i="1" l="1"/>
  <c r="I22" i="1"/>
  <c r="D83" i="1"/>
  <c r="D22" i="1" s="1"/>
  <c r="D126" i="1" l="1"/>
  <c r="E25" i="1"/>
  <c r="I25" i="1"/>
  <c r="J25" i="1"/>
  <c r="K25" i="1"/>
  <c r="L25" i="1"/>
  <c r="M25" i="1"/>
  <c r="N25" i="1"/>
  <c r="O25" i="1"/>
  <c r="P25" i="1"/>
  <c r="I30" i="1"/>
  <c r="J30" i="1"/>
  <c r="K30" i="1"/>
  <c r="L30" i="1"/>
  <c r="M30" i="1"/>
  <c r="N30" i="1"/>
  <c r="O30" i="1"/>
  <c r="P30" i="1"/>
  <c r="I32" i="1"/>
  <c r="J32" i="1"/>
  <c r="K32" i="1"/>
  <c r="L32" i="1"/>
  <c r="M32" i="1"/>
  <c r="N32" i="1"/>
  <c r="O32" i="1"/>
  <c r="P32" i="1"/>
  <c r="I85" i="1"/>
  <c r="J85" i="1"/>
  <c r="K85" i="1"/>
  <c r="L85" i="1"/>
  <c r="M85" i="1"/>
  <c r="N85" i="1"/>
  <c r="O85" i="1"/>
  <c r="P85" i="1"/>
  <c r="E87" i="1"/>
  <c r="I87" i="1"/>
  <c r="J87" i="1"/>
  <c r="K87" i="1"/>
  <c r="L87" i="1"/>
  <c r="M87" i="1"/>
  <c r="N87" i="1"/>
  <c r="O87" i="1"/>
  <c r="P87" i="1"/>
  <c r="I90" i="1"/>
  <c r="J90" i="1"/>
  <c r="K90" i="1"/>
  <c r="L90" i="1"/>
  <c r="M90" i="1"/>
  <c r="N90" i="1"/>
  <c r="O90" i="1"/>
  <c r="P90" i="1"/>
  <c r="I92" i="1"/>
  <c r="J92" i="1"/>
  <c r="K92" i="1"/>
  <c r="L92" i="1"/>
  <c r="M92" i="1"/>
  <c r="N92" i="1"/>
  <c r="O92" i="1"/>
  <c r="P92" i="1"/>
  <c r="N94" i="1"/>
  <c r="N83" i="1" s="1"/>
  <c r="N22" i="1" s="1"/>
  <c r="O94" i="1"/>
  <c r="O83" i="1" s="1"/>
  <c r="O22" i="1" s="1"/>
  <c r="P95" i="1"/>
  <c r="P94" i="1" s="1"/>
  <c r="P83" i="1" s="1"/>
  <c r="P22" i="1" s="1"/>
  <c r="E117" i="1"/>
  <c r="E23" i="1" s="1"/>
  <c r="I117" i="1"/>
  <c r="J117" i="1"/>
  <c r="K117" i="1"/>
  <c r="K23" i="1" s="1"/>
  <c r="L117" i="1"/>
  <c r="L23" i="1" s="1"/>
  <c r="M117" i="1"/>
  <c r="M23" i="1" s="1"/>
  <c r="N117" i="1"/>
  <c r="N23" i="1" s="1"/>
  <c r="O117" i="1"/>
  <c r="O23" i="1" s="1"/>
  <c r="P117" i="1"/>
  <c r="P23" i="1" s="1"/>
  <c r="I122" i="1"/>
  <c r="J122" i="1"/>
  <c r="K122" i="1"/>
  <c r="K24" i="1" s="1"/>
  <c r="L122" i="1"/>
  <c r="L24" i="1" s="1"/>
  <c r="M122" i="1"/>
  <c r="M24" i="1" s="1"/>
  <c r="N122" i="1"/>
  <c r="N24" i="1" s="1"/>
  <c r="O122" i="1"/>
  <c r="O24" i="1" s="1"/>
  <c r="P122" i="1"/>
  <c r="P24" i="1" s="1"/>
  <c r="I126" i="1"/>
  <c r="J126" i="1"/>
  <c r="K126" i="1"/>
  <c r="K26" i="1" s="1"/>
  <c r="L126" i="1"/>
  <c r="L26" i="1" s="1"/>
  <c r="M126" i="1"/>
  <c r="M26" i="1" s="1"/>
  <c r="N126" i="1"/>
  <c r="N26" i="1" s="1"/>
  <c r="O126" i="1"/>
  <c r="O26" i="1" s="1"/>
  <c r="P126" i="1"/>
  <c r="P26" i="1" s="1"/>
  <c r="D117" i="1"/>
  <c r="D23" i="1" s="1"/>
  <c r="D25" i="1"/>
  <c r="G26" i="1" l="1"/>
  <c r="F26" i="1" s="1"/>
  <c r="H126" i="1"/>
  <c r="G126" i="1"/>
  <c r="F126" i="1" s="1"/>
  <c r="Q126" i="1" s="1"/>
  <c r="H122" i="1"/>
  <c r="I24" i="1"/>
  <c r="G24" i="1" s="1"/>
  <c r="F24" i="1" s="1"/>
  <c r="G122" i="1"/>
  <c r="F122" i="1" s="1"/>
  <c r="Q122" i="1" s="1"/>
  <c r="H117" i="1"/>
  <c r="I23" i="1"/>
  <c r="G23" i="1" s="1"/>
  <c r="F23" i="1" s="1"/>
  <c r="G117" i="1"/>
  <c r="F117" i="1" s="1"/>
  <c r="Q117" i="1" s="1"/>
  <c r="M94" i="1"/>
  <c r="G95" i="1"/>
  <c r="F95" i="1" s="1"/>
  <c r="S95" i="1"/>
  <c r="H95" i="1"/>
  <c r="K83" i="1"/>
  <c r="G94" i="1"/>
  <c r="F94" i="1" s="1"/>
  <c r="H92" i="1"/>
  <c r="G92" i="1"/>
  <c r="F92" i="1" s="1"/>
  <c r="Q92" i="1" s="1"/>
  <c r="H90" i="1"/>
  <c r="G90" i="1"/>
  <c r="F90" i="1" s="1"/>
  <c r="H87" i="1"/>
  <c r="G87" i="1"/>
  <c r="F87" i="1" s="1"/>
  <c r="H85" i="1"/>
  <c r="G85" i="1"/>
  <c r="F85" i="1" s="1"/>
  <c r="H32" i="1"/>
  <c r="G32" i="1"/>
  <c r="F32" i="1" s="1"/>
  <c r="H30" i="1"/>
  <c r="G30" i="1"/>
  <c r="F30" i="1" s="1"/>
  <c r="H25" i="1"/>
  <c r="G25" i="1"/>
  <c r="F25" i="1" s="1"/>
  <c r="J26" i="1"/>
  <c r="J24" i="1"/>
  <c r="J23" i="1"/>
  <c r="O29" i="1"/>
  <c r="K29" i="1"/>
  <c r="K84" i="1"/>
  <c r="E90" i="1"/>
  <c r="N84" i="1"/>
  <c r="J84" i="1"/>
  <c r="E30" i="1"/>
  <c r="E92" i="1"/>
  <c r="E122" i="1"/>
  <c r="E24" i="1" s="1"/>
  <c r="E95" i="1"/>
  <c r="E94" i="1" s="1"/>
  <c r="E83" i="1" s="1"/>
  <c r="P84" i="1"/>
  <c r="L84" i="1"/>
  <c r="N29" i="1"/>
  <c r="N28" i="1" s="1"/>
  <c r="N21" i="1" s="1"/>
  <c r="N20" i="1" s="1"/>
  <c r="N19" i="1" s="1"/>
  <c r="J29" i="1"/>
  <c r="E126" i="1"/>
  <c r="E26" i="1" s="1"/>
  <c r="E85" i="1"/>
  <c r="E84" i="1" s="1"/>
  <c r="E32" i="1"/>
  <c r="P89" i="1"/>
  <c r="L89" i="1"/>
  <c r="O89" i="1"/>
  <c r="K89" i="1"/>
  <c r="N89" i="1"/>
  <c r="J89" i="1"/>
  <c r="M89" i="1"/>
  <c r="I89" i="1"/>
  <c r="G89" i="1" s="1"/>
  <c r="F89" i="1" s="1"/>
  <c r="O84" i="1"/>
  <c r="M84" i="1"/>
  <c r="I84" i="1"/>
  <c r="G84" i="1" s="1"/>
  <c r="F84" i="1" s="1"/>
  <c r="P29" i="1"/>
  <c r="P28" i="1" s="1"/>
  <c r="P21" i="1" s="1"/>
  <c r="P20" i="1" s="1"/>
  <c r="P19" i="1" s="1"/>
  <c r="L29" i="1"/>
  <c r="L28" i="1" s="1"/>
  <c r="L21" i="1" s="1"/>
  <c r="M29" i="1"/>
  <c r="I29" i="1"/>
  <c r="G29" i="1" s="1"/>
  <c r="F29" i="1" s="1"/>
  <c r="M83" i="1" l="1"/>
  <c r="M22" i="1" s="1"/>
  <c r="R94" i="1"/>
  <c r="H89" i="1"/>
  <c r="Q89" i="1" s="1"/>
  <c r="H29" i="1"/>
  <c r="Q29" i="1" s="1"/>
  <c r="J28" i="1"/>
  <c r="H84" i="1"/>
  <c r="Q84" i="1" s="1"/>
  <c r="H23" i="1"/>
  <c r="Q23" i="1" s="1"/>
  <c r="H24" i="1"/>
  <c r="Q24" i="1" s="1"/>
  <c r="H26" i="1"/>
  <c r="Q26" i="1" s="1"/>
  <c r="Q25" i="1"/>
  <c r="Q30" i="1"/>
  <c r="Q32" i="1"/>
  <c r="Q85" i="1"/>
  <c r="Q87" i="1"/>
  <c r="Q90" i="1"/>
  <c r="K22" i="1"/>
  <c r="G83" i="1"/>
  <c r="F83" i="1" s="1"/>
  <c r="L83" i="1"/>
  <c r="S94" i="1"/>
  <c r="Q94" i="1"/>
  <c r="Q95" i="1"/>
  <c r="E89" i="1"/>
  <c r="E22" i="1" s="1"/>
  <c r="E29" i="1"/>
  <c r="E28" i="1" s="1"/>
  <c r="E21" i="1" s="1"/>
  <c r="R83" i="1" l="1"/>
  <c r="G22" i="1"/>
  <c r="F22" i="1" s="1"/>
  <c r="L22" i="1"/>
  <c r="R22" i="1" s="1"/>
  <c r="H83" i="1"/>
  <c r="Q83" i="1" s="1"/>
  <c r="H28" i="1"/>
  <c r="J21" i="1"/>
  <c r="E19" i="1"/>
  <c r="J20" i="1" l="1"/>
  <c r="H21" i="1"/>
  <c r="S22" i="1"/>
  <c r="H22" i="1"/>
  <c r="Q22" i="1" s="1"/>
  <c r="L20" i="1"/>
  <c r="L19" i="1" s="1"/>
  <c r="J19" i="1"/>
  <c r="H20" i="1" l="1"/>
  <c r="H19" i="1"/>
  <c r="O56" i="1"/>
  <c r="O28" i="1"/>
  <c r="O21" i="1" s="1"/>
  <c r="O20" i="1" s="1"/>
  <c r="O19" i="1" s="1"/>
  <c r="M56" i="1"/>
  <c r="M28" i="1"/>
  <c r="M21" i="1"/>
  <c r="M20" i="1"/>
  <c r="M19" i="1"/>
  <c r="K56" i="1"/>
  <c r="K28" i="1"/>
  <c r="K21" i="1"/>
  <c r="K20" i="1"/>
  <c r="K19" i="1" s="1"/>
  <c r="R58" i="1" l="1"/>
  <c r="G58" i="1"/>
  <c r="F58" i="1"/>
  <c r="Q58" i="1" s="1"/>
  <c r="R57" i="1"/>
  <c r="I56" i="1"/>
  <c r="G56" i="1" s="1"/>
  <c r="F56" i="1" s="1"/>
  <c r="Q56" i="1" s="1"/>
  <c r="I28" i="1"/>
  <c r="G28" i="1" s="1"/>
  <c r="F28" i="1" s="1"/>
  <c r="Q28" i="1" s="1"/>
  <c r="I21" i="1"/>
  <c r="G21" i="1" s="1"/>
  <c r="F21" i="1" s="1"/>
  <c r="Q21" i="1" s="1"/>
  <c r="I20" i="1"/>
  <c r="G20" i="1" s="1"/>
  <c r="F20" i="1" s="1"/>
  <c r="Q20" i="1" s="1"/>
  <c r="I19" i="1"/>
  <c r="G19" i="1" s="1"/>
  <c r="R19" i="1"/>
  <c r="S58" i="1" l="1"/>
  <c r="F19" i="1"/>
  <c r="Q19" i="1" s="1"/>
  <c r="S19" i="1"/>
  <c r="R56" i="1"/>
  <c r="S56" i="1" s="1"/>
  <c r="R28" i="1"/>
  <c r="S28" i="1" s="1"/>
  <c r="R21" i="1"/>
  <c r="S21" i="1" s="1"/>
  <c r="R20" i="1"/>
  <c r="S20" i="1" s="1"/>
  <c r="G57" i="1"/>
  <c r="F57" i="1" s="1"/>
  <c r="D58" i="1"/>
  <c r="Q57" i="1" l="1"/>
  <c r="D57" i="1"/>
  <c r="D56" i="1" s="1"/>
  <c r="D28" i="1" s="1"/>
  <c r="D21" i="1" s="1"/>
  <c r="D20" i="1" s="1"/>
  <c r="D19" i="1" s="1"/>
  <c r="S57" i="1"/>
</calcChain>
</file>

<file path=xl/sharedStrings.xml><?xml version="1.0" encoding="utf-8"?>
<sst xmlns="http://schemas.openxmlformats.org/spreadsheetml/2006/main" count="329" uniqueCount="199">
  <si>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</si>
  <si>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</si>
  <si>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</si>
  <si>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 (с НДС)</t>
  </si>
  <si>
    <t>Остаток финансирования капитальных вложений на конец отчетного периода в прогнозных ценах соответствующих лет,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</si>
  <si>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</si>
  <si>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</si>
  <si>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</si>
  <si>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</si>
  <si>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</si>
  <si>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</si>
  <si>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</si>
  <si>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</si>
  <si>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</si>
  <si>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</si>
  <si>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</si>
  <si>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</si>
  <si>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1.1</t>
  </si>
  <si>
    <t>…</t>
  </si>
  <si>
    <t>1.2</t>
  </si>
  <si>
    <t>1.3</t>
  </si>
  <si>
    <t>1.4</t>
  </si>
  <si>
    <t>1.5</t>
  </si>
  <si>
    <t>Г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</si>
  <si>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</si>
  <si>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</si>
  <si>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</si>
  <si>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</si>
  <si>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</si>
  <si>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</si>
  <si>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</si>
  <si>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</si>
  <si>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0.5</t>
  </si>
  <si>
    <t>0.6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</si>
  <si>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</si>
  <si>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</si>
  <si>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</si>
  <si>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</si>
  <si>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</si>
  <si>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</si>
  <si>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</si>
  <si>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</si>
  <si>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</si>
  <si>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</si>
  <si>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</si>
  <si>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</si>
  <si>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</si>
  <si>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</si>
  <si>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</si>
  <si>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</si>
  <si>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</si>
  <si>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</si>
  <si>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</si>
  <si>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</si>
  <si>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</si>
  <si>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</si>
  <si>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</si>
  <si>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</si>
  <si>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</si>
  <si>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</si>
  <si>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</si>
  <si>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</si>
  <si>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</si>
  <si>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</si>
  <si>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</si>
  <si>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</si>
  <si>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</si>
  <si>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</si>
  <si>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</si>
  <si>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</si>
  <si>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</si>
  <si>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</si>
  <si>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</si>
  <si>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</si>
  <si>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</si>
  <si>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</si>
  <si>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</si>
  <si>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</si>
  <si>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</si>
  <si>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</si>
  <si>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</si>
  <si>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</si>
  <si>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</si>
  <si>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</si>
  <si>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</si>
  <si>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</si>
  <si>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</si>
  <si>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</si>
  <si>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</si>
  <si>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</si>
  <si>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</si>
  <si>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</si>
  <si>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</si>
  <si>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</si>
  <si>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</si>
  <si>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</si>
  <si>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</si>
  <si>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</si>
  <si>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</si>
  <si>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</si>
  <si>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</si>
  <si>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</si>
  <si>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</si>
  <si>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</si>
  <si>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</si>
  <si>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</si>
  <si>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</si>
  <si>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</si>
  <si>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</si>
  <si>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</si>
  <si>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</si>
  <si>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</si>
  <si>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</si>
  <si>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>Приложение № 10</t>
  </si>
  <si>
    <t>от 25 апреля 2018 г. №320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</si>
  <si>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Сетевая компания</t>
    </r>
  </si>
  <si>
    <t>ООО "Сетевая компания"</t>
  </si>
  <si>
    <t>ООО "Сетевая  компания"</t>
  </si>
  <si>
    <t>Прочее  новое  строительство объектов электросетевого хозяйства, всего</t>
  </si>
  <si>
    <t>Покупка земельных  участков для целей реализации инвестиционных проектов, всего</t>
  </si>
  <si>
    <t>Прочие  инвестиционны е проекты, всего</t>
  </si>
  <si>
    <t>Технологическое присоединение энергопринимающих устройств потребителей  максимальной мощностью до 15 кВт включительно, всего</t>
  </si>
  <si>
    <t>Технологическое  присоединение энергопринимающих  устройств потребителей  максимальной  мощностью  до 150 кВт включительно, всего</t>
  </si>
  <si>
    <t>Технологическое присоединение к электрическим сетям  иных  сетевых организаций, всего, в том числе: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</si>
  <si>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</si>
  <si>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</si>
  <si>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</si>
  <si>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</si>
  <si>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</si>
  <si>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</si>
  <si>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</si>
  <si>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1.1.4.2.8</t>
  </si>
  <si>
    <t>1.1.4.2.9</t>
  </si>
  <si>
    <t>1.2.3.1.1</t>
  </si>
  <si>
    <t>АИИСКУЭ</t>
  </si>
  <si>
    <t>Прочее  новое строительство объектов электросетевого хозяйства, всего, в том числе:</t>
  </si>
  <si>
    <t>Утвержденные плановые значения показателей приведены в соответствии с приказом МПИП РБ №358-О от 27.12.2016 г.</t>
  </si>
  <si>
    <t>1.1.4.1.1</t>
  </si>
  <si>
    <t>1.1.4.1.2</t>
  </si>
  <si>
    <t>1.1.4.1.3</t>
  </si>
  <si>
    <t>1.1.4.1.4</t>
  </si>
  <si>
    <t>1.1.4.2.10</t>
  </si>
  <si>
    <t>1.1.4.2.11</t>
  </si>
  <si>
    <r>
      <t xml:space="preserve">за IV квартал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года</t>
    </r>
  </si>
  <si>
    <t>1.1.4.1.5</t>
  </si>
  <si>
    <t>1.1.4.1.6</t>
  </si>
  <si>
    <t>1.1.4.1.7</t>
  </si>
  <si>
    <t>1.1.4.1.8</t>
  </si>
  <si>
    <t>1.1.4.1.9</t>
  </si>
  <si>
    <t>Строительство ВЛИ-0,4кВ от ТП-150  по ул.Творческая</t>
  </si>
  <si>
    <t>Строительство ВЛИ-0,4кВ от ТП-153 по ул.М.Карима</t>
  </si>
  <si>
    <t xml:space="preserve">Строительство ВЛИ-0,4кВ от ТП-160ул.Буденного </t>
  </si>
  <si>
    <t>Строительство ВЛИ-0,4кВ от ТП-175 по ул.Жуковского</t>
  </si>
  <si>
    <t>Строительство ВЛИ-0,4кВ от ТП-222по ул.Пугачева</t>
  </si>
  <si>
    <t>Строительство ВЛИ-0,4кВ от ТП-222 по ул.Жуковского</t>
  </si>
  <si>
    <t>Строительство ВЛИ-0,4кВ от ТП-223 по ул.Кулибина</t>
  </si>
  <si>
    <t>Строительство ВЛЗ-10 кВ (L-500 м) Иглино, ул. Победы</t>
  </si>
  <si>
    <t xml:space="preserve"> Установка КТПК 10/0,4/250 кВА с.Иглино,ул.Победы</t>
  </si>
  <si>
    <t>I_CK1352021</t>
  </si>
  <si>
    <t>I_CK1362021</t>
  </si>
  <si>
    <t>I_CK1372021</t>
  </si>
  <si>
    <t>I_CK1382021</t>
  </si>
  <si>
    <t>I_CK1392021</t>
  </si>
  <si>
    <t>I_CK1402021</t>
  </si>
  <si>
    <t>I_CK1412021</t>
  </si>
  <si>
    <t>I_CK1312021</t>
  </si>
  <si>
    <t>I_CK1322021</t>
  </si>
  <si>
    <t>Фактический объем финансирования капитальных вложений на 01.01.2021 года, млн. рублей (с НДС)</t>
  </si>
  <si>
    <t>Остаток финансирования капитальных вложений на 01.01.2021 года в прогнозных ценах соответствующих лет, млн. рублей (с НДС)</t>
  </si>
  <si>
    <t>Финансирование капитальных вложений 2021 года, млн. рублей (с НДС)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</si>
  <si>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</t>
    </r>
  </si>
  <si>
    <t>1.1.4.2.12</t>
  </si>
  <si>
    <t>1.1.4.2.13</t>
  </si>
  <si>
    <t>I_СК1512021</t>
  </si>
  <si>
    <t>I_СК1502021</t>
  </si>
  <si>
    <t>I_СК1492021</t>
  </si>
  <si>
    <t>I_СК1342021</t>
  </si>
  <si>
    <t>I_СК1482021</t>
  </si>
  <si>
    <t>I_СК1522021</t>
  </si>
  <si>
    <t>I_СК1332021</t>
  </si>
  <si>
    <t>I_СК1472021</t>
  </si>
  <si>
    <t>I_СК1452021</t>
  </si>
  <si>
    <t>I_СК1462021</t>
  </si>
  <si>
    <t>I_СК1442021</t>
  </si>
  <si>
    <t>I_СК1422021</t>
  </si>
  <si>
    <t>I_СК1432021</t>
  </si>
  <si>
    <t xml:space="preserve">Реконструкция участка  ВЛ -0,4 кВ (L-0,42км) от ТП-192 замена провода А-16 на СИП 4*50 по  ул.Восточная, с. Иглино </t>
  </si>
  <si>
    <t xml:space="preserve">Реконструкция участка  ВЛ-0,4 кВ (L-0,5км) от ТП-186 замена провода А-16 на СИП 4*70 по  ул.Олимпийская, с. Иглино </t>
  </si>
  <si>
    <t xml:space="preserve">Реконструкция участка  ВЛ -0,4 кВ (L-0,26км) от ТП-185 замена провода А-16 на СИП 4*70 по  ул.Ленина, с. Иглино </t>
  </si>
  <si>
    <t xml:space="preserve">Реконструкция участка  ВЛ -0,4 кВ (L-0,15км) от ТП-01635 замена провода А-16 на СИП 4*70 по  ул.Революционная, с. Иглино </t>
  </si>
  <si>
    <t xml:space="preserve">Реконструкция участка  ВЛ -0,4 кВ (L-0,33км) от ТП-185 замена провода А-16 на СИП 4*50 по  ул.Береговая, с. Иглино </t>
  </si>
  <si>
    <t xml:space="preserve">Реконструкция участка  ВЛ -0,4 кВ (L-0,42км) от ТП-201 замена провода А-16 на СИП 4*70 по  пер.Горького, с. Иглино </t>
  </si>
  <si>
    <t xml:space="preserve">Реконструкция участка  ВЛ -0,4 кВ (L-0,25км) от ТП-204 замена провода А-16 на СИП 4*70  по  ул.Мира, с.Кудеевский </t>
  </si>
  <si>
    <t xml:space="preserve">Реконструкция участка  ВЛ-0,4 кВ (L-0,31км) от ТП-160 замена провода А-16 на СИП 4*70 по  ул.Чапаева, с.Кудеевский </t>
  </si>
  <si>
    <t>Реконструкция ТП-213 замена силового трансформатора (250 на 400 кВА) с.Иглино, ул. Якутова</t>
  </si>
  <si>
    <t xml:space="preserve">Реконструкция ТП-222 замена силового трансформатора (100 на 250 кВА) с.Иглино, ул. С.Разина </t>
  </si>
  <si>
    <t>Реконструкция ТП-182 замена силового трансформатора (630 на 400 кВА) с.Иглино, 
ул. Ворошилова</t>
  </si>
  <si>
    <t>Реконструкция ТП-172 замена силового трансформатора (250 на 400 кВА) ДНП "Нагаевский парк" ул.Преображенская</t>
  </si>
  <si>
    <t>Реконструкция ТП-175 замена силового трансформатора (250 на 400 кВА) с.Иглино, ул. Жуковского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</si>
</sst>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22222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5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4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7" fillId="0" borderId="0" xfId="0" applyFont="1" applyFill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/>
    </xf>
    <xf numFmtId="0" fontId="5" fillId="0" borderId="1" xfId="1" applyFont="1" applyFill="1" applyBorder="1"/>
    <xf numFmtId="0" fontId="3" fillId="0" borderId="1" xfId="1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/>
    </xf>
    <xf numFmtId="49" fontId="13" fillId="0" borderId="2" xfId="2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/>
    <xf numFmtId="165" fontId="3" fillId="3" borderId="1" xfId="1" applyNumberFormat="1" applyFont="1" applyFill="1" applyBorder="1" applyAlignment="1">
      <alignment horizontal="center" vertical="center"/>
    </xf>
    <xf numFmtId="0" fontId="6" fillId="3" borderId="0" xfId="0" applyFont="1" applyFill="1"/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vertical="top"/>
    </xf>
    <xf numFmtId="0" fontId="3" fillId="3" borderId="0" xfId="0" applyFont="1" applyFill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/>
    </xf>
    <xf numFmtId="165" fontId="5" fillId="3" borderId="1" xfId="1" applyNumberFormat="1" applyFont="1" applyFill="1" applyBorder="1"/>
    <xf numFmtId="49" fontId="8" fillId="0" borderId="1" xfId="2" applyNumberFormat="1" applyFont="1" applyFill="1" applyBorder="1" applyAlignment="1">
      <alignment horizontal="left" vertical="center" wrapText="1"/>
    </xf>
    <xf numFmtId="49" fontId="14" fillId="3" borderId="1" xfId="2" applyNumberFormat="1" applyFont="1" applyFill="1" applyBorder="1" applyAlignment="1">
      <alignment horizontal="center" vertical="center" wrapText="1"/>
    </xf>
    <xf numFmtId="49" fontId="14" fillId="3" borderId="1" xfId="2" applyNumberFormat="1" applyFont="1" applyFill="1" applyBorder="1" applyAlignment="1">
      <alignment horizontal="left" vertical="center" wrapText="1"/>
    </xf>
    <xf numFmtId="49" fontId="15" fillId="3" borderId="1" xfId="2" applyNumberFormat="1" applyFont="1" applyFill="1" applyBorder="1" applyAlignment="1">
      <alignment horizontal="left" vertical="center" wrapText="1"/>
    </xf>
    <xf numFmtId="49" fontId="16" fillId="0" borderId="2" xfId="1" applyNumberFormat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/>
    </xf>
    <xf numFmtId="49" fontId="17" fillId="3" borderId="1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3">
    <cellStyle name="Обычный" xfId="0" builtinId="0"/>
    <cellStyle name="Обычный 3" xfId="2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127"/>
  <sheetViews>
    <sheetView tabSelected="1" topLeftCell="A62" zoomScale="70" zoomScaleNormal="70" workbookViewId="0">
      <selection activeCell="B69" sqref="B69:C81"/>
    </sheetView>
  </sheetViews>
  <sheetFormatPr defaultRowHeight="12.75" x14ac:dyDescent="0.2"/>
  <cols>
    <col min="1" max="1" width="16.28515625" style="2" customWidth="1"/>
    <col min="2" max="2" width="36.7109375" style="3" customWidth="1"/>
    <col min="3" max="3" width="14.85546875" style="4" customWidth="1"/>
    <col min="4" max="4" width="14.140625" style="3" customWidth="1"/>
    <col min="5" max="5" width="15.85546875" style="3" customWidth="1"/>
    <col min="6" max="6" width="16.85546875" style="3" customWidth="1"/>
    <col min="7" max="8" width="9.42578125" style="3" customWidth="1"/>
    <col min="9" max="9" width="9.42578125" style="32" customWidth="1"/>
    <col min="10" max="10" width="9.42578125" style="3" customWidth="1"/>
    <col min="11" max="11" width="9.42578125" style="32" customWidth="1"/>
    <col min="12" max="12" width="9.42578125" style="3" customWidth="1"/>
    <col min="13" max="13" width="9.42578125" style="32" customWidth="1"/>
    <col min="14" max="14" width="10" style="3" customWidth="1"/>
    <col min="15" max="15" width="9.42578125" style="32" customWidth="1"/>
    <col min="16" max="16" width="9.42578125" style="3" customWidth="1"/>
    <col min="17" max="17" width="16.7109375" style="3" customWidth="1"/>
    <col min="18" max="18" width="9.140625" style="3"/>
    <col min="19" max="19" width="11.28515625" style="3" customWidth="1"/>
    <col min="20" max="20" width="23.140625" style="3" customWidth="1"/>
    <col min="21" max="21" width="9.140625" style="3"/>
    <col min="22" max="23" width="21.7109375" style="3" customWidth="1"/>
    <col min="24" max="16384" width="9.140625" style="3"/>
  </cols>
  <sheetData>
    <row r="1" spans="1:20" ht="15" customHeight="1" x14ac:dyDescent="0.2">
      <c r="R1" s="20"/>
      <c r="S1" s="20"/>
      <c r="T1" s="19" t="s">
        <v>113</v>
      </c>
    </row>
    <row r="2" spans="1:20" ht="15" customHeight="1" x14ac:dyDescent="0.2">
      <c r="B2" s="18"/>
      <c r="C2" s="18"/>
      <c r="D2" s="18"/>
      <c r="E2" s="18"/>
      <c r="F2" s="18"/>
      <c r="G2" s="18"/>
      <c r="H2" s="18"/>
      <c r="I2" s="33"/>
      <c r="J2" s="18"/>
      <c r="K2" s="33"/>
      <c r="L2" s="18"/>
      <c r="M2" s="33"/>
      <c r="N2" s="18"/>
      <c r="O2" s="33"/>
      <c r="P2" s="18"/>
      <c r="Q2" s="18"/>
      <c r="R2" s="20"/>
      <c r="S2" s="20"/>
      <c r="T2" s="19" t="s">
        <v>107</v>
      </c>
    </row>
    <row r="3" spans="1:20" ht="15" customHeight="1" x14ac:dyDescent="0.2">
      <c r="A3" s="18"/>
      <c r="B3" s="18"/>
      <c r="C3" s="18"/>
      <c r="D3" s="18"/>
      <c r="E3" s="18"/>
      <c r="F3" s="18"/>
      <c r="G3" s="18"/>
      <c r="H3" s="18"/>
      <c r="I3" s="33"/>
      <c r="J3" s="18"/>
      <c r="K3" s="33"/>
      <c r="L3" s="18"/>
      <c r="M3" s="33"/>
      <c r="N3" s="18"/>
      <c r="O3" s="33"/>
      <c r="P3" s="18"/>
      <c r="Q3" s="18"/>
      <c r="R3" s="20"/>
      <c r="S3" s="20"/>
      <c r="T3" s="19" t="s">
        <v>114</v>
      </c>
    </row>
    <row r="4" spans="1:20" ht="15" customHeight="1" x14ac:dyDescent="0.2">
      <c r="A4" s="49" t="s">
        <v>108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</row>
    <row r="5" spans="1:20" ht="15" customHeight="1" x14ac:dyDescent="0.2">
      <c r="A5" s="49" t="s">
        <v>143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</row>
    <row r="6" spans="1:20" ht="15" customHeight="1" x14ac:dyDescent="0.2">
      <c r="A6" s="21"/>
      <c r="B6" s="21"/>
      <c r="C6" s="21"/>
      <c r="D6" s="21"/>
      <c r="E6" s="21"/>
      <c r="F6" s="21"/>
      <c r="G6" s="21"/>
      <c r="H6" s="21"/>
      <c r="I6" s="34"/>
      <c r="J6" s="21"/>
      <c r="K6" s="34"/>
      <c r="L6" s="21"/>
      <c r="M6" s="34"/>
      <c r="N6" s="21"/>
      <c r="O6" s="34"/>
      <c r="P6" s="21"/>
      <c r="Q6" s="21"/>
      <c r="R6" s="21"/>
      <c r="S6" s="21"/>
      <c r="T6" s="21"/>
    </row>
    <row r="7" spans="1:20" ht="15" customHeight="1" x14ac:dyDescent="0.25">
      <c r="A7" s="50" t="s">
        <v>115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</row>
    <row r="8" spans="1:20" ht="15" customHeight="1" x14ac:dyDescent="0.2">
      <c r="A8" s="23" t="s">
        <v>111</v>
      </c>
      <c r="B8" s="23"/>
      <c r="C8" s="23"/>
      <c r="D8" s="23"/>
      <c r="E8" s="23"/>
      <c r="F8" s="23"/>
      <c r="G8" s="23"/>
      <c r="H8" s="23"/>
      <c r="I8" s="35" t="s">
        <v>112</v>
      </c>
      <c r="J8" s="23"/>
      <c r="K8" s="35"/>
      <c r="L8" s="23"/>
      <c r="M8" s="35"/>
      <c r="N8" s="23"/>
      <c r="O8" s="35"/>
      <c r="P8" s="23"/>
      <c r="Q8" s="23"/>
      <c r="R8" s="23"/>
      <c r="S8" s="23"/>
      <c r="T8" s="23"/>
    </row>
    <row r="9" spans="1:20" ht="15" customHeight="1" x14ac:dyDescent="0.2">
      <c r="A9" s="17"/>
      <c r="B9" s="17"/>
      <c r="C9" s="17"/>
      <c r="D9" s="17"/>
      <c r="E9" s="17"/>
      <c r="F9" s="17"/>
      <c r="G9" s="17"/>
      <c r="H9" s="17"/>
      <c r="I9" s="36"/>
      <c r="J9" s="17"/>
      <c r="K9" s="36"/>
      <c r="L9" s="17"/>
      <c r="M9" s="36"/>
      <c r="N9" s="17"/>
      <c r="O9" s="36"/>
      <c r="P9" s="17"/>
      <c r="Q9" s="17"/>
      <c r="R9" s="17"/>
      <c r="S9" s="17"/>
      <c r="T9" s="17"/>
    </row>
    <row r="10" spans="1:20" ht="15" customHeight="1" x14ac:dyDescent="0.25">
      <c r="A10" s="50" t="s">
        <v>170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</row>
    <row r="11" spans="1:20" ht="15" customHeight="1" x14ac:dyDescent="0.25">
      <c r="A11" s="22"/>
      <c r="B11" s="22"/>
      <c r="C11" s="22"/>
      <c r="D11" s="22"/>
      <c r="E11" s="22"/>
      <c r="F11" s="22"/>
      <c r="G11" s="22"/>
      <c r="H11" s="22"/>
      <c r="I11" s="37"/>
      <c r="J11" s="22"/>
      <c r="K11" s="37"/>
      <c r="L11" s="22"/>
      <c r="M11" s="37"/>
      <c r="N11" s="22"/>
      <c r="O11" s="37"/>
      <c r="P11" s="22"/>
      <c r="Q11" s="22"/>
      <c r="R11" s="22"/>
      <c r="S11" s="22"/>
      <c r="T11" s="22"/>
    </row>
    <row r="12" spans="1:20" ht="15" customHeight="1" x14ac:dyDescent="0.25">
      <c r="A12" s="50" t="s">
        <v>136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</row>
    <row r="13" spans="1:20" ht="15" customHeight="1" x14ac:dyDescent="0.2">
      <c r="A13" s="23" t="s">
        <v>109</v>
      </c>
      <c r="B13" s="23"/>
      <c r="C13" s="23"/>
      <c r="D13" s="23"/>
      <c r="E13" s="23"/>
      <c r="F13" s="23"/>
      <c r="G13" s="23"/>
      <c r="H13" s="23"/>
      <c r="I13" s="35"/>
      <c r="J13" s="23" t="s">
        <v>110</v>
      </c>
      <c r="K13" s="35"/>
      <c r="L13" s="23"/>
      <c r="M13" s="35"/>
      <c r="N13" s="23"/>
      <c r="O13" s="35"/>
      <c r="P13" s="23"/>
      <c r="Q13" s="23"/>
      <c r="R13" s="23"/>
      <c r="S13" s="23"/>
      <c r="T13" s="23"/>
    </row>
    <row r="14" spans="1:20" ht="15.75" customHeight="1" x14ac:dyDescent="0.2"/>
    <row r="15" spans="1:20" ht="76.5" customHeight="1" x14ac:dyDescent="0.2">
      <c r="A15" s="48" t="s">
        <v>0</v>
      </c>
      <c r="B15" s="48" t="s">
        <v>1</v>
      </c>
      <c r="C15" s="48" t="s">
        <v>2</v>
      </c>
      <c r="D15" s="48" t="s">
        <v>3</v>
      </c>
      <c r="E15" s="48" t="s">
        <v>167</v>
      </c>
      <c r="F15" s="48" t="s">
        <v>168</v>
      </c>
      <c r="G15" s="48" t="s">
        <v>169</v>
      </c>
      <c r="H15" s="48"/>
      <c r="I15" s="48"/>
      <c r="J15" s="48"/>
      <c r="K15" s="48"/>
      <c r="L15" s="48"/>
      <c r="M15" s="48"/>
      <c r="N15" s="48"/>
      <c r="O15" s="48"/>
      <c r="P15" s="48"/>
      <c r="Q15" s="48" t="s">
        <v>4</v>
      </c>
      <c r="R15" s="48" t="s">
        <v>5</v>
      </c>
      <c r="S15" s="48"/>
      <c r="T15" s="48" t="s">
        <v>6</v>
      </c>
    </row>
    <row r="16" spans="1:20" ht="53.25" customHeight="1" x14ac:dyDescent="0.2">
      <c r="A16" s="48"/>
      <c r="B16" s="48"/>
      <c r="C16" s="48"/>
      <c r="D16" s="48"/>
      <c r="E16" s="48"/>
      <c r="F16" s="48"/>
      <c r="G16" s="48" t="s">
        <v>7</v>
      </c>
      <c r="H16" s="48"/>
      <c r="I16" s="48" t="s">
        <v>8</v>
      </c>
      <c r="J16" s="48"/>
      <c r="K16" s="48" t="s">
        <v>9</v>
      </c>
      <c r="L16" s="48"/>
      <c r="M16" s="48" t="s">
        <v>10</v>
      </c>
      <c r="N16" s="48"/>
      <c r="O16" s="48" t="s">
        <v>11</v>
      </c>
      <c r="P16" s="48"/>
      <c r="Q16" s="48"/>
      <c r="R16" s="48" t="s">
        <v>12</v>
      </c>
      <c r="S16" s="48" t="s">
        <v>13</v>
      </c>
      <c r="T16" s="48"/>
    </row>
    <row r="17" spans="1:20" ht="27.75" customHeight="1" x14ac:dyDescent="0.2">
      <c r="A17" s="48"/>
      <c r="B17" s="48"/>
      <c r="C17" s="48"/>
      <c r="D17" s="48"/>
      <c r="E17" s="48"/>
      <c r="F17" s="48"/>
      <c r="G17" s="1" t="s">
        <v>14</v>
      </c>
      <c r="H17" s="1" t="s">
        <v>15</v>
      </c>
      <c r="I17" s="38" t="s">
        <v>14</v>
      </c>
      <c r="J17" s="1" t="s">
        <v>15</v>
      </c>
      <c r="K17" s="38" t="s">
        <v>14</v>
      </c>
      <c r="L17" s="1" t="s">
        <v>15</v>
      </c>
      <c r="M17" s="38" t="s">
        <v>14</v>
      </c>
      <c r="N17" s="1" t="s">
        <v>15</v>
      </c>
      <c r="O17" s="38" t="s">
        <v>14</v>
      </c>
      <c r="P17" s="1" t="s">
        <v>15</v>
      </c>
      <c r="Q17" s="48"/>
      <c r="R17" s="48"/>
      <c r="S17" s="48"/>
      <c r="T17" s="48"/>
    </row>
    <row r="18" spans="1:20" x14ac:dyDescent="0.2">
      <c r="A18" s="1">
        <v>1</v>
      </c>
      <c r="B18" s="1">
        <v>2</v>
      </c>
      <c r="C18" s="24">
        <v>3</v>
      </c>
      <c r="D18" s="24">
        <v>4</v>
      </c>
      <c r="E18" s="24">
        <v>5</v>
      </c>
      <c r="F18" s="24">
        <v>6</v>
      </c>
      <c r="G18" s="24">
        <v>7</v>
      </c>
      <c r="H18" s="24">
        <v>8</v>
      </c>
      <c r="I18" s="38">
        <v>9</v>
      </c>
      <c r="J18" s="24">
        <v>10</v>
      </c>
      <c r="K18" s="38">
        <v>11</v>
      </c>
      <c r="L18" s="24">
        <v>12</v>
      </c>
      <c r="M18" s="38">
        <v>13</v>
      </c>
      <c r="N18" s="24">
        <v>14</v>
      </c>
      <c r="O18" s="38">
        <v>15</v>
      </c>
      <c r="P18" s="24">
        <v>16</v>
      </c>
      <c r="Q18" s="24">
        <v>17</v>
      </c>
      <c r="R18" s="24">
        <v>18</v>
      </c>
      <c r="S18" s="24">
        <v>19</v>
      </c>
      <c r="T18" s="24">
        <v>20</v>
      </c>
    </row>
    <row r="19" spans="1:20" s="7" customFormat="1" ht="25.5" x14ac:dyDescent="0.2">
      <c r="A19" s="5" t="s">
        <v>24</v>
      </c>
      <c r="B19" s="6" t="s">
        <v>16</v>
      </c>
      <c r="C19" s="5" t="s">
        <v>23</v>
      </c>
      <c r="D19" s="27">
        <f>D20</f>
        <v>10.446778999999999</v>
      </c>
      <c r="E19" s="27">
        <f>SUM(E21:E26)</f>
        <v>0</v>
      </c>
      <c r="F19" s="29">
        <f t="shared" ref="F19:F56" si="0">G19</f>
        <v>10.446778999999999</v>
      </c>
      <c r="G19" s="27">
        <f>I19+K19+M19+O19</f>
        <v>10.446778999999999</v>
      </c>
      <c r="H19" s="27">
        <f>J19+L19+N19+P19</f>
        <v>0.99587199999999998</v>
      </c>
      <c r="I19" s="31">
        <f t="shared" ref="I19:P19" si="1">I20</f>
        <v>0.92812899999999998</v>
      </c>
      <c r="J19" s="27">
        <f t="shared" si="1"/>
        <v>0.99587199999999998</v>
      </c>
      <c r="K19" s="31">
        <f t="shared" si="1"/>
        <v>1.866903</v>
      </c>
      <c r="L19" s="27">
        <f t="shared" si="1"/>
        <v>0</v>
      </c>
      <c r="M19" s="31">
        <f t="shared" si="1"/>
        <v>7.6517469999999994</v>
      </c>
      <c r="N19" s="27">
        <f t="shared" si="1"/>
        <v>0</v>
      </c>
      <c r="O19" s="31">
        <f t="shared" si="1"/>
        <v>0</v>
      </c>
      <c r="P19" s="27">
        <f t="shared" si="1"/>
        <v>0</v>
      </c>
      <c r="Q19" s="27">
        <f>F19-H19</f>
        <v>9.4509069999999991</v>
      </c>
      <c r="R19" s="27">
        <f>I19+K19+M19+O19-J19-L19-N19-P19</f>
        <v>9.4509069999999991</v>
      </c>
      <c r="S19" s="27">
        <f>R19/G19*100</f>
        <v>90.467186105880089</v>
      </c>
      <c r="T19" s="27"/>
    </row>
    <row r="20" spans="1:20" s="7" customFormat="1" x14ac:dyDescent="0.2">
      <c r="A20" s="5"/>
      <c r="B20" s="6" t="s">
        <v>117</v>
      </c>
      <c r="C20" s="5"/>
      <c r="D20" s="27">
        <f>D21+D22</f>
        <v>10.446778999999999</v>
      </c>
      <c r="E20" s="27"/>
      <c r="F20" s="29">
        <f t="shared" si="0"/>
        <v>10.446778999999999</v>
      </c>
      <c r="G20" s="27">
        <f t="shared" ref="G20:G90" si="2">I20+K20+M20+O20</f>
        <v>10.446778999999999</v>
      </c>
      <c r="H20" s="27">
        <f t="shared" ref="H20:H90" si="3">J20+L20+N20+P20</f>
        <v>0.99587199999999998</v>
      </c>
      <c r="I20" s="31">
        <f t="shared" ref="I20:P20" si="4">I21+I22</f>
        <v>0.92812899999999998</v>
      </c>
      <c r="J20" s="27">
        <f t="shared" si="4"/>
        <v>0.99587199999999998</v>
      </c>
      <c r="K20" s="31">
        <f t="shared" si="4"/>
        <v>1.866903</v>
      </c>
      <c r="L20" s="27">
        <f t="shared" si="4"/>
        <v>0</v>
      </c>
      <c r="M20" s="31">
        <f t="shared" si="4"/>
        <v>7.6517469999999994</v>
      </c>
      <c r="N20" s="27">
        <f t="shared" si="4"/>
        <v>0</v>
      </c>
      <c r="O20" s="31">
        <f t="shared" si="4"/>
        <v>0</v>
      </c>
      <c r="P20" s="27">
        <f t="shared" si="4"/>
        <v>0</v>
      </c>
      <c r="Q20" s="27">
        <f t="shared" ref="Q20:Q90" si="5">F20-H20</f>
        <v>9.4509069999999991</v>
      </c>
      <c r="R20" s="27">
        <f t="shared" ref="R20:R90" si="6">I20+K20+M20+O20-J20-L20-N20-P20</f>
        <v>9.4509069999999991</v>
      </c>
      <c r="S20" s="27">
        <f t="shared" ref="S20:S81" si="7">R20/G20*100</f>
        <v>90.467186105880089</v>
      </c>
      <c r="T20" s="27"/>
    </row>
    <row r="21" spans="1:20" s="7" customFormat="1" x14ac:dyDescent="0.2">
      <c r="A21" s="5" t="s">
        <v>25</v>
      </c>
      <c r="B21" s="6" t="s">
        <v>26</v>
      </c>
      <c r="C21" s="5" t="s">
        <v>23</v>
      </c>
      <c r="D21" s="28">
        <f>D28</f>
        <v>5.9607609999999998</v>
      </c>
      <c r="E21" s="27">
        <f t="shared" ref="E21" si="8">E28</f>
        <v>0</v>
      </c>
      <c r="F21" s="29">
        <f t="shared" si="0"/>
        <v>5.9607609999999998</v>
      </c>
      <c r="G21" s="27">
        <f t="shared" si="2"/>
        <v>5.9607609999999998</v>
      </c>
      <c r="H21" s="27">
        <f t="shared" si="3"/>
        <v>0.31397600000000003</v>
      </c>
      <c r="I21" s="31">
        <f t="shared" ref="I21:P21" si="9">I28</f>
        <v>0.92812899999999998</v>
      </c>
      <c r="J21" s="27">
        <f t="shared" si="9"/>
        <v>0.31397600000000003</v>
      </c>
      <c r="K21" s="31">
        <f t="shared" si="9"/>
        <v>1.866903</v>
      </c>
      <c r="L21" s="27">
        <f t="shared" si="9"/>
        <v>0</v>
      </c>
      <c r="M21" s="31">
        <f t="shared" si="9"/>
        <v>3.1657289999999998</v>
      </c>
      <c r="N21" s="27">
        <f t="shared" si="9"/>
        <v>0</v>
      </c>
      <c r="O21" s="31">
        <f t="shared" si="9"/>
        <v>0</v>
      </c>
      <c r="P21" s="27">
        <f t="shared" si="9"/>
        <v>0</v>
      </c>
      <c r="Q21" s="27">
        <f t="shared" si="5"/>
        <v>5.6467849999999995</v>
      </c>
      <c r="R21" s="27">
        <f t="shared" si="6"/>
        <v>5.6467849999999995</v>
      </c>
      <c r="S21" s="27">
        <f t="shared" si="7"/>
        <v>94.732618871986304</v>
      </c>
      <c r="T21" s="27"/>
    </row>
    <row r="22" spans="1:20" s="7" customFormat="1" ht="25.5" x14ac:dyDescent="0.2">
      <c r="A22" s="5" t="s">
        <v>27</v>
      </c>
      <c r="B22" s="6" t="s">
        <v>28</v>
      </c>
      <c r="C22" s="5" t="s">
        <v>23</v>
      </c>
      <c r="D22" s="27">
        <f>D83</f>
        <v>4.4860179999999996</v>
      </c>
      <c r="E22" s="27">
        <f>E83</f>
        <v>0</v>
      </c>
      <c r="F22" s="29">
        <f t="shared" si="0"/>
        <v>4.4860179999999996</v>
      </c>
      <c r="G22" s="27">
        <f t="shared" si="2"/>
        <v>4.4860179999999996</v>
      </c>
      <c r="H22" s="27">
        <f t="shared" si="3"/>
        <v>0.68189599999999995</v>
      </c>
      <c r="I22" s="31">
        <f t="shared" ref="I22:P22" si="10">I83</f>
        <v>0</v>
      </c>
      <c r="J22" s="27">
        <f t="shared" si="10"/>
        <v>0.68189599999999995</v>
      </c>
      <c r="K22" s="31">
        <f t="shared" si="10"/>
        <v>0</v>
      </c>
      <c r="L22" s="27">
        <f t="shared" si="10"/>
        <v>0</v>
      </c>
      <c r="M22" s="31">
        <f t="shared" si="10"/>
        <v>4.4860179999999996</v>
      </c>
      <c r="N22" s="27">
        <f t="shared" si="10"/>
        <v>0</v>
      </c>
      <c r="O22" s="31">
        <f t="shared" si="10"/>
        <v>0</v>
      </c>
      <c r="P22" s="27">
        <f t="shared" si="10"/>
        <v>0</v>
      </c>
      <c r="Q22" s="27">
        <f t="shared" si="5"/>
        <v>3.8041219999999996</v>
      </c>
      <c r="R22" s="27">
        <f t="shared" si="6"/>
        <v>3.8041219999999996</v>
      </c>
      <c r="S22" s="27">
        <f t="shared" si="7"/>
        <v>84.799525993876969</v>
      </c>
      <c r="T22" s="27"/>
    </row>
    <row r="23" spans="1:20" s="7" customFormat="1" ht="51" x14ac:dyDescent="0.2">
      <c r="A23" s="5" t="s">
        <v>29</v>
      </c>
      <c r="B23" s="6" t="s">
        <v>30</v>
      </c>
      <c r="C23" s="5" t="s">
        <v>23</v>
      </c>
      <c r="D23" s="27">
        <f t="shared" ref="D23:P23" si="11">D117</f>
        <v>0</v>
      </c>
      <c r="E23" s="27">
        <f t="shared" si="11"/>
        <v>0</v>
      </c>
      <c r="F23" s="29">
        <f t="shared" si="0"/>
        <v>0</v>
      </c>
      <c r="G23" s="27">
        <f t="shared" si="2"/>
        <v>0</v>
      </c>
      <c r="H23" s="27">
        <f t="shared" si="3"/>
        <v>0</v>
      </c>
      <c r="I23" s="31">
        <f t="shared" si="11"/>
        <v>0</v>
      </c>
      <c r="J23" s="27">
        <f t="shared" si="11"/>
        <v>0</v>
      </c>
      <c r="K23" s="31">
        <f t="shared" si="11"/>
        <v>0</v>
      </c>
      <c r="L23" s="27">
        <f t="shared" si="11"/>
        <v>0</v>
      </c>
      <c r="M23" s="31">
        <f t="shared" si="11"/>
        <v>0</v>
      </c>
      <c r="N23" s="27">
        <f t="shared" si="11"/>
        <v>0</v>
      </c>
      <c r="O23" s="31">
        <f t="shared" si="11"/>
        <v>0</v>
      </c>
      <c r="P23" s="27">
        <f t="shared" si="11"/>
        <v>0</v>
      </c>
      <c r="Q23" s="27">
        <f t="shared" si="5"/>
        <v>0</v>
      </c>
      <c r="R23" s="27">
        <f t="shared" si="6"/>
        <v>0</v>
      </c>
      <c r="S23" s="27">
        <v>0</v>
      </c>
      <c r="T23" s="27"/>
    </row>
    <row r="24" spans="1:20" s="7" customFormat="1" ht="25.5" x14ac:dyDescent="0.2">
      <c r="A24" s="5" t="s">
        <v>31</v>
      </c>
      <c r="B24" s="6" t="s">
        <v>118</v>
      </c>
      <c r="C24" s="5" t="s">
        <v>23</v>
      </c>
      <c r="D24" s="27">
        <v>0</v>
      </c>
      <c r="E24" s="27">
        <f>E122</f>
        <v>0</v>
      </c>
      <c r="F24" s="29">
        <f t="shared" si="0"/>
        <v>0</v>
      </c>
      <c r="G24" s="27">
        <f t="shared" si="2"/>
        <v>0</v>
      </c>
      <c r="H24" s="27">
        <f t="shared" si="3"/>
        <v>0</v>
      </c>
      <c r="I24" s="31">
        <f t="shared" ref="I24:P24" si="12">I122</f>
        <v>0</v>
      </c>
      <c r="J24" s="27">
        <f t="shared" si="12"/>
        <v>0</v>
      </c>
      <c r="K24" s="31">
        <f t="shared" si="12"/>
        <v>0</v>
      </c>
      <c r="L24" s="27">
        <f t="shared" si="12"/>
        <v>0</v>
      </c>
      <c r="M24" s="31">
        <f t="shared" si="12"/>
        <v>0</v>
      </c>
      <c r="N24" s="27">
        <f t="shared" si="12"/>
        <v>0</v>
      </c>
      <c r="O24" s="31">
        <f t="shared" si="12"/>
        <v>0</v>
      </c>
      <c r="P24" s="27">
        <f t="shared" si="12"/>
        <v>0</v>
      </c>
      <c r="Q24" s="27">
        <f t="shared" si="5"/>
        <v>0</v>
      </c>
      <c r="R24" s="27">
        <f t="shared" si="6"/>
        <v>0</v>
      </c>
      <c r="S24" s="27">
        <v>0</v>
      </c>
      <c r="T24" s="27"/>
    </row>
    <row r="25" spans="1:20" s="7" customFormat="1" ht="38.25" x14ac:dyDescent="0.2">
      <c r="A25" s="5" t="s">
        <v>32</v>
      </c>
      <c r="B25" s="6" t="s">
        <v>119</v>
      </c>
      <c r="C25" s="5" t="s">
        <v>23</v>
      </c>
      <c r="D25" s="27">
        <f t="shared" ref="D25:P25" si="13">D124</f>
        <v>0</v>
      </c>
      <c r="E25" s="27">
        <f t="shared" si="13"/>
        <v>0</v>
      </c>
      <c r="F25" s="29">
        <f t="shared" si="0"/>
        <v>0</v>
      </c>
      <c r="G25" s="27">
        <f t="shared" si="2"/>
        <v>0</v>
      </c>
      <c r="H25" s="27">
        <f t="shared" si="3"/>
        <v>0</v>
      </c>
      <c r="I25" s="31">
        <f t="shared" si="13"/>
        <v>0</v>
      </c>
      <c r="J25" s="27">
        <f t="shared" si="13"/>
        <v>0</v>
      </c>
      <c r="K25" s="31">
        <f t="shared" si="13"/>
        <v>0</v>
      </c>
      <c r="L25" s="27">
        <f t="shared" si="13"/>
        <v>0</v>
      </c>
      <c r="M25" s="31">
        <f t="shared" si="13"/>
        <v>0</v>
      </c>
      <c r="N25" s="27">
        <f t="shared" si="13"/>
        <v>0</v>
      </c>
      <c r="O25" s="31">
        <f t="shared" si="13"/>
        <v>0</v>
      </c>
      <c r="P25" s="27">
        <f t="shared" si="13"/>
        <v>0</v>
      </c>
      <c r="Q25" s="27">
        <f t="shared" si="5"/>
        <v>0</v>
      </c>
      <c r="R25" s="27">
        <f t="shared" si="6"/>
        <v>0</v>
      </c>
      <c r="S25" s="27">
        <v>0</v>
      </c>
      <c r="T25" s="27"/>
    </row>
    <row r="26" spans="1:20" x14ac:dyDescent="0.2">
      <c r="A26" s="5" t="s">
        <v>33</v>
      </c>
      <c r="B26" s="6" t="s">
        <v>120</v>
      </c>
      <c r="C26" s="5" t="s">
        <v>23</v>
      </c>
      <c r="D26" s="27">
        <v>0</v>
      </c>
      <c r="E26" s="27">
        <f>E126</f>
        <v>0</v>
      </c>
      <c r="F26" s="29">
        <f t="shared" si="0"/>
        <v>0</v>
      </c>
      <c r="G26" s="27">
        <f t="shared" si="2"/>
        <v>0</v>
      </c>
      <c r="H26" s="27">
        <f t="shared" si="3"/>
        <v>0</v>
      </c>
      <c r="I26" s="31">
        <v>0</v>
      </c>
      <c r="J26" s="27">
        <f t="shared" ref="J26:P26" si="14">J126</f>
        <v>0</v>
      </c>
      <c r="K26" s="31">
        <f t="shared" si="14"/>
        <v>0</v>
      </c>
      <c r="L26" s="27">
        <f t="shared" si="14"/>
        <v>0</v>
      </c>
      <c r="M26" s="31">
        <f t="shared" si="14"/>
        <v>0</v>
      </c>
      <c r="N26" s="27">
        <f t="shared" si="14"/>
        <v>0</v>
      </c>
      <c r="O26" s="31">
        <f t="shared" si="14"/>
        <v>0</v>
      </c>
      <c r="P26" s="27">
        <f t="shared" si="14"/>
        <v>0</v>
      </c>
      <c r="Q26" s="27">
        <f t="shared" si="5"/>
        <v>0</v>
      </c>
      <c r="R26" s="27">
        <f t="shared" si="6"/>
        <v>0</v>
      </c>
      <c r="S26" s="27">
        <v>0</v>
      </c>
      <c r="T26" s="27"/>
    </row>
    <row r="27" spans="1:20" s="7" customFormat="1" x14ac:dyDescent="0.2">
      <c r="A27" s="5" t="s">
        <v>34</v>
      </c>
      <c r="B27" s="6" t="s">
        <v>116</v>
      </c>
      <c r="C27" s="5" t="s">
        <v>23</v>
      </c>
      <c r="D27" s="27"/>
      <c r="E27" s="27"/>
      <c r="F27" s="29">
        <f t="shared" si="0"/>
        <v>0</v>
      </c>
      <c r="G27" s="27">
        <f t="shared" si="2"/>
        <v>0</v>
      </c>
      <c r="H27" s="27">
        <f t="shared" si="3"/>
        <v>0</v>
      </c>
      <c r="I27" s="31"/>
      <c r="J27" s="27"/>
      <c r="K27" s="31"/>
      <c r="L27" s="27"/>
      <c r="M27" s="31"/>
      <c r="N27" s="27"/>
      <c r="O27" s="31"/>
      <c r="P27" s="27"/>
      <c r="Q27" s="27">
        <f t="shared" si="5"/>
        <v>0</v>
      </c>
      <c r="R27" s="27">
        <f t="shared" si="6"/>
        <v>0</v>
      </c>
      <c r="S27" s="27">
        <v>0</v>
      </c>
      <c r="T27" s="27"/>
    </row>
    <row r="28" spans="1:20" s="7" customFormat="1" ht="25.5" x14ac:dyDescent="0.2">
      <c r="A28" s="5" t="s">
        <v>17</v>
      </c>
      <c r="B28" s="6" t="s">
        <v>35</v>
      </c>
      <c r="C28" s="5" t="s">
        <v>23</v>
      </c>
      <c r="D28" s="27">
        <f t="shared" ref="D28:P28" si="15">D29+D36+D41+D56</f>
        <v>5.9607609999999998</v>
      </c>
      <c r="E28" s="27">
        <f t="shared" si="15"/>
        <v>0</v>
      </c>
      <c r="F28" s="29">
        <f t="shared" si="0"/>
        <v>5.9607609999999998</v>
      </c>
      <c r="G28" s="27">
        <f t="shared" si="2"/>
        <v>5.9607609999999998</v>
      </c>
      <c r="H28" s="27">
        <f t="shared" si="3"/>
        <v>0.31397600000000003</v>
      </c>
      <c r="I28" s="31">
        <f t="shared" si="15"/>
        <v>0.92812899999999998</v>
      </c>
      <c r="J28" s="31">
        <f t="shared" si="15"/>
        <v>0.31397600000000003</v>
      </c>
      <c r="K28" s="31">
        <f t="shared" si="15"/>
        <v>1.866903</v>
      </c>
      <c r="L28" s="31">
        <f t="shared" si="15"/>
        <v>0</v>
      </c>
      <c r="M28" s="31">
        <f t="shared" si="15"/>
        <v>3.1657289999999998</v>
      </c>
      <c r="N28" s="31">
        <f t="shared" si="15"/>
        <v>0</v>
      </c>
      <c r="O28" s="31">
        <f t="shared" si="15"/>
        <v>0</v>
      </c>
      <c r="P28" s="31">
        <f t="shared" si="15"/>
        <v>0</v>
      </c>
      <c r="Q28" s="27">
        <f t="shared" si="5"/>
        <v>5.6467849999999995</v>
      </c>
      <c r="R28" s="27">
        <f t="shared" si="6"/>
        <v>5.6467849999999995</v>
      </c>
      <c r="S28" s="27">
        <f t="shared" si="7"/>
        <v>94.732618871986304</v>
      </c>
      <c r="T28" s="27"/>
    </row>
    <row r="29" spans="1:20" s="7" customFormat="1" ht="38.25" x14ac:dyDescent="0.2">
      <c r="A29" s="9" t="s">
        <v>36</v>
      </c>
      <c r="B29" s="10" t="s">
        <v>37</v>
      </c>
      <c r="C29" s="8" t="s">
        <v>23</v>
      </c>
      <c r="D29" s="29">
        <v>0</v>
      </c>
      <c r="E29" s="29">
        <f>E30+E32+E34</f>
        <v>0</v>
      </c>
      <c r="F29" s="29">
        <f t="shared" si="0"/>
        <v>0</v>
      </c>
      <c r="G29" s="27">
        <f t="shared" si="2"/>
        <v>0</v>
      </c>
      <c r="H29" s="27">
        <f t="shared" si="3"/>
        <v>0</v>
      </c>
      <c r="I29" s="39">
        <f t="shared" ref="I29:P29" si="16">I30+I32+I34</f>
        <v>0</v>
      </c>
      <c r="J29" s="29">
        <f t="shared" si="16"/>
        <v>0</v>
      </c>
      <c r="K29" s="39">
        <f t="shared" si="16"/>
        <v>0</v>
      </c>
      <c r="L29" s="29">
        <f t="shared" si="16"/>
        <v>0</v>
      </c>
      <c r="M29" s="39">
        <f t="shared" si="16"/>
        <v>0</v>
      </c>
      <c r="N29" s="29">
        <f t="shared" si="16"/>
        <v>0</v>
      </c>
      <c r="O29" s="39">
        <f t="shared" si="16"/>
        <v>0</v>
      </c>
      <c r="P29" s="29">
        <f t="shared" si="16"/>
        <v>0</v>
      </c>
      <c r="Q29" s="27">
        <f t="shared" si="5"/>
        <v>0</v>
      </c>
      <c r="R29" s="27">
        <f t="shared" si="6"/>
        <v>0</v>
      </c>
      <c r="S29" s="27">
        <v>0</v>
      </c>
      <c r="T29" s="29"/>
    </row>
    <row r="30" spans="1:20" s="7" customFormat="1" ht="51" x14ac:dyDescent="0.2">
      <c r="A30" s="9" t="s">
        <v>38</v>
      </c>
      <c r="B30" s="10" t="s">
        <v>121</v>
      </c>
      <c r="C30" s="8" t="s">
        <v>23</v>
      </c>
      <c r="D30" s="29">
        <v>0</v>
      </c>
      <c r="E30" s="29">
        <f>SUM(E31:E31)</f>
        <v>0</v>
      </c>
      <c r="F30" s="29">
        <f t="shared" si="0"/>
        <v>0</v>
      </c>
      <c r="G30" s="27">
        <f t="shared" si="2"/>
        <v>0</v>
      </c>
      <c r="H30" s="27">
        <f t="shared" si="3"/>
        <v>0</v>
      </c>
      <c r="I30" s="39">
        <f t="shared" ref="I30:P30" si="17">SUM(I31:I31)</f>
        <v>0</v>
      </c>
      <c r="J30" s="29">
        <f t="shared" si="17"/>
        <v>0</v>
      </c>
      <c r="K30" s="39">
        <f t="shared" si="17"/>
        <v>0</v>
      </c>
      <c r="L30" s="29">
        <f t="shared" si="17"/>
        <v>0</v>
      </c>
      <c r="M30" s="39">
        <f t="shared" si="17"/>
        <v>0</v>
      </c>
      <c r="N30" s="29">
        <f t="shared" si="17"/>
        <v>0</v>
      </c>
      <c r="O30" s="39">
        <f t="shared" si="17"/>
        <v>0</v>
      </c>
      <c r="P30" s="29">
        <f t="shared" si="17"/>
        <v>0</v>
      </c>
      <c r="Q30" s="27">
        <f t="shared" si="5"/>
        <v>0</v>
      </c>
      <c r="R30" s="27">
        <f t="shared" si="6"/>
        <v>0</v>
      </c>
      <c r="S30" s="27">
        <v>0</v>
      </c>
      <c r="T30" s="29"/>
    </row>
    <row r="31" spans="1:20" s="7" customFormat="1" x14ac:dyDescent="0.2">
      <c r="A31" s="9" t="s">
        <v>18</v>
      </c>
      <c r="B31" s="10" t="s">
        <v>18</v>
      </c>
      <c r="C31" s="8"/>
      <c r="D31" s="29"/>
      <c r="E31" s="29"/>
      <c r="F31" s="29">
        <f t="shared" si="0"/>
        <v>0</v>
      </c>
      <c r="G31" s="27">
        <f t="shared" si="2"/>
        <v>0</v>
      </c>
      <c r="H31" s="27">
        <f t="shared" si="3"/>
        <v>0</v>
      </c>
      <c r="I31" s="39"/>
      <c r="J31" s="29"/>
      <c r="K31" s="39"/>
      <c r="L31" s="29"/>
      <c r="M31" s="39"/>
      <c r="N31" s="29"/>
      <c r="O31" s="39"/>
      <c r="P31" s="29"/>
      <c r="Q31" s="27">
        <f t="shared" si="5"/>
        <v>0</v>
      </c>
      <c r="R31" s="27">
        <f t="shared" si="6"/>
        <v>0</v>
      </c>
      <c r="S31" s="27">
        <v>0</v>
      </c>
      <c r="T31" s="29"/>
    </row>
    <row r="32" spans="1:20" s="7" customFormat="1" ht="51" x14ac:dyDescent="0.2">
      <c r="A32" s="9" t="s">
        <v>39</v>
      </c>
      <c r="B32" s="10" t="s">
        <v>122</v>
      </c>
      <c r="C32" s="8" t="s">
        <v>23</v>
      </c>
      <c r="D32" s="29">
        <v>0</v>
      </c>
      <c r="E32" s="29">
        <f>SUM(E33:E33)</f>
        <v>0</v>
      </c>
      <c r="F32" s="29">
        <f t="shared" si="0"/>
        <v>0</v>
      </c>
      <c r="G32" s="27">
        <f t="shared" si="2"/>
        <v>0</v>
      </c>
      <c r="H32" s="27">
        <f t="shared" si="3"/>
        <v>0</v>
      </c>
      <c r="I32" s="39">
        <f t="shared" ref="I32:P32" si="18">SUM(I33:I33)</f>
        <v>0</v>
      </c>
      <c r="J32" s="29">
        <f t="shared" si="18"/>
        <v>0</v>
      </c>
      <c r="K32" s="39">
        <f t="shared" si="18"/>
        <v>0</v>
      </c>
      <c r="L32" s="29">
        <f t="shared" si="18"/>
        <v>0</v>
      </c>
      <c r="M32" s="39">
        <f t="shared" si="18"/>
        <v>0</v>
      </c>
      <c r="N32" s="29">
        <f t="shared" si="18"/>
        <v>0</v>
      </c>
      <c r="O32" s="39">
        <f t="shared" si="18"/>
        <v>0</v>
      </c>
      <c r="P32" s="29">
        <f t="shared" si="18"/>
        <v>0</v>
      </c>
      <c r="Q32" s="27">
        <f t="shared" si="5"/>
        <v>0</v>
      </c>
      <c r="R32" s="27">
        <f t="shared" si="6"/>
        <v>0</v>
      </c>
      <c r="S32" s="27">
        <v>0</v>
      </c>
      <c r="T32" s="29"/>
    </row>
    <row r="33" spans="1:20" s="7" customFormat="1" x14ac:dyDescent="0.2">
      <c r="A33" s="9" t="s">
        <v>18</v>
      </c>
      <c r="B33" s="10" t="s">
        <v>18</v>
      </c>
      <c r="C33" s="8"/>
      <c r="D33" s="29"/>
      <c r="E33" s="29"/>
      <c r="F33" s="29">
        <f t="shared" si="0"/>
        <v>0</v>
      </c>
      <c r="G33" s="27">
        <f t="shared" si="2"/>
        <v>0</v>
      </c>
      <c r="H33" s="27">
        <f t="shared" si="3"/>
        <v>0</v>
      </c>
      <c r="I33" s="39"/>
      <c r="J33" s="29"/>
      <c r="K33" s="39"/>
      <c r="L33" s="29"/>
      <c r="M33" s="39"/>
      <c r="N33" s="29"/>
      <c r="O33" s="39"/>
      <c r="P33" s="29"/>
      <c r="Q33" s="27">
        <f t="shared" si="5"/>
        <v>0</v>
      </c>
      <c r="R33" s="27">
        <f t="shared" si="6"/>
        <v>0</v>
      </c>
      <c r="S33" s="27">
        <v>0</v>
      </c>
      <c r="T33" s="29"/>
    </row>
    <row r="34" spans="1:20" s="7" customFormat="1" ht="51" x14ac:dyDescent="0.2">
      <c r="A34" s="9" t="s">
        <v>40</v>
      </c>
      <c r="B34" s="10" t="s">
        <v>41</v>
      </c>
      <c r="C34" s="8" t="s">
        <v>23</v>
      </c>
      <c r="D34" s="29">
        <v>0</v>
      </c>
      <c r="E34" s="29">
        <v>0</v>
      </c>
      <c r="F34" s="29">
        <f t="shared" si="0"/>
        <v>0</v>
      </c>
      <c r="G34" s="27">
        <f t="shared" si="2"/>
        <v>0</v>
      </c>
      <c r="H34" s="27">
        <f t="shared" si="3"/>
        <v>0</v>
      </c>
      <c r="I34" s="39">
        <v>0</v>
      </c>
      <c r="J34" s="29">
        <v>0</v>
      </c>
      <c r="K34" s="39">
        <v>0</v>
      </c>
      <c r="L34" s="29">
        <v>0</v>
      </c>
      <c r="M34" s="39">
        <v>0</v>
      </c>
      <c r="N34" s="29">
        <v>0</v>
      </c>
      <c r="O34" s="39">
        <v>0</v>
      </c>
      <c r="P34" s="29">
        <v>0</v>
      </c>
      <c r="Q34" s="27">
        <f t="shared" si="5"/>
        <v>0</v>
      </c>
      <c r="R34" s="27">
        <f t="shared" si="6"/>
        <v>0</v>
      </c>
      <c r="S34" s="27">
        <v>0</v>
      </c>
      <c r="T34" s="29"/>
    </row>
    <row r="35" spans="1:20" s="7" customFormat="1" x14ac:dyDescent="0.2">
      <c r="A35" s="9" t="s">
        <v>18</v>
      </c>
      <c r="B35" s="10" t="s">
        <v>18</v>
      </c>
      <c r="C35" s="8"/>
      <c r="D35" s="29"/>
      <c r="E35" s="29"/>
      <c r="F35" s="29">
        <f t="shared" si="0"/>
        <v>0</v>
      </c>
      <c r="G35" s="27">
        <f t="shared" si="2"/>
        <v>0</v>
      </c>
      <c r="H35" s="27">
        <f t="shared" si="3"/>
        <v>0</v>
      </c>
      <c r="I35" s="39"/>
      <c r="J35" s="29"/>
      <c r="K35" s="39"/>
      <c r="L35" s="29"/>
      <c r="M35" s="39"/>
      <c r="N35" s="29"/>
      <c r="O35" s="39"/>
      <c r="P35" s="29"/>
      <c r="Q35" s="27">
        <f t="shared" si="5"/>
        <v>0</v>
      </c>
      <c r="R35" s="27">
        <f t="shared" si="6"/>
        <v>0</v>
      </c>
      <c r="S35" s="27">
        <v>0</v>
      </c>
      <c r="T35" s="29"/>
    </row>
    <row r="36" spans="1:20" s="7" customFormat="1" ht="38.25" x14ac:dyDescent="0.2">
      <c r="A36" s="9" t="s">
        <v>42</v>
      </c>
      <c r="B36" s="10" t="s">
        <v>43</v>
      </c>
      <c r="C36" s="8" t="s">
        <v>23</v>
      </c>
      <c r="D36" s="29">
        <v>0</v>
      </c>
      <c r="E36" s="29">
        <v>0</v>
      </c>
      <c r="F36" s="29">
        <f t="shared" si="0"/>
        <v>0</v>
      </c>
      <c r="G36" s="27">
        <f t="shared" si="2"/>
        <v>0</v>
      </c>
      <c r="H36" s="27">
        <f t="shared" si="3"/>
        <v>0</v>
      </c>
      <c r="I36" s="39">
        <v>0</v>
      </c>
      <c r="J36" s="29">
        <v>0</v>
      </c>
      <c r="K36" s="39">
        <v>0</v>
      </c>
      <c r="L36" s="29">
        <v>0</v>
      </c>
      <c r="M36" s="39">
        <v>0</v>
      </c>
      <c r="N36" s="29">
        <v>0</v>
      </c>
      <c r="O36" s="39">
        <v>0</v>
      </c>
      <c r="P36" s="29">
        <v>0</v>
      </c>
      <c r="Q36" s="27">
        <f t="shared" si="5"/>
        <v>0</v>
      </c>
      <c r="R36" s="27">
        <f t="shared" si="6"/>
        <v>0</v>
      </c>
      <c r="S36" s="27">
        <v>0</v>
      </c>
      <c r="T36" s="29"/>
    </row>
    <row r="37" spans="1:20" s="7" customFormat="1" ht="63.75" x14ac:dyDescent="0.2">
      <c r="A37" s="9" t="s">
        <v>44</v>
      </c>
      <c r="B37" s="10" t="s">
        <v>45</v>
      </c>
      <c r="C37" s="8" t="s">
        <v>23</v>
      </c>
      <c r="D37" s="29">
        <v>0</v>
      </c>
      <c r="E37" s="29">
        <v>0</v>
      </c>
      <c r="F37" s="29">
        <f t="shared" si="0"/>
        <v>0</v>
      </c>
      <c r="G37" s="27">
        <f t="shared" si="2"/>
        <v>0</v>
      </c>
      <c r="H37" s="27">
        <f t="shared" si="3"/>
        <v>0</v>
      </c>
      <c r="I37" s="39">
        <v>0</v>
      </c>
      <c r="J37" s="29">
        <v>0</v>
      </c>
      <c r="K37" s="39">
        <v>0</v>
      </c>
      <c r="L37" s="29">
        <v>0</v>
      </c>
      <c r="M37" s="39">
        <v>0</v>
      </c>
      <c r="N37" s="29">
        <v>0</v>
      </c>
      <c r="O37" s="39">
        <v>0</v>
      </c>
      <c r="P37" s="29">
        <v>0</v>
      </c>
      <c r="Q37" s="27">
        <f t="shared" si="5"/>
        <v>0</v>
      </c>
      <c r="R37" s="27">
        <f t="shared" si="6"/>
        <v>0</v>
      </c>
      <c r="S37" s="27">
        <v>0</v>
      </c>
      <c r="T37" s="29"/>
    </row>
    <row r="38" spans="1:20" s="7" customFormat="1" x14ac:dyDescent="0.2">
      <c r="A38" s="9" t="s">
        <v>18</v>
      </c>
      <c r="B38" s="10" t="s">
        <v>18</v>
      </c>
      <c r="C38" s="8"/>
      <c r="D38" s="29"/>
      <c r="E38" s="29"/>
      <c r="F38" s="29">
        <f t="shared" si="0"/>
        <v>0</v>
      </c>
      <c r="G38" s="27">
        <f t="shared" si="2"/>
        <v>0</v>
      </c>
      <c r="H38" s="27">
        <f t="shared" si="3"/>
        <v>0</v>
      </c>
      <c r="I38" s="39"/>
      <c r="J38" s="29"/>
      <c r="K38" s="39"/>
      <c r="L38" s="29"/>
      <c r="M38" s="39"/>
      <c r="N38" s="29"/>
      <c r="O38" s="39"/>
      <c r="P38" s="29"/>
      <c r="Q38" s="27">
        <f t="shared" si="5"/>
        <v>0</v>
      </c>
      <c r="R38" s="27">
        <f t="shared" si="6"/>
        <v>0</v>
      </c>
      <c r="S38" s="27">
        <v>0</v>
      </c>
      <c r="T38" s="29"/>
    </row>
    <row r="39" spans="1:20" s="7" customFormat="1" ht="38.25" x14ac:dyDescent="0.2">
      <c r="A39" s="9" t="s">
        <v>46</v>
      </c>
      <c r="B39" s="10" t="s">
        <v>123</v>
      </c>
      <c r="C39" s="8" t="s">
        <v>23</v>
      </c>
      <c r="D39" s="29">
        <v>0</v>
      </c>
      <c r="E39" s="29">
        <v>0</v>
      </c>
      <c r="F39" s="29">
        <f t="shared" si="0"/>
        <v>0</v>
      </c>
      <c r="G39" s="27">
        <f t="shared" si="2"/>
        <v>0</v>
      </c>
      <c r="H39" s="27">
        <f t="shared" si="3"/>
        <v>0</v>
      </c>
      <c r="I39" s="39">
        <v>0</v>
      </c>
      <c r="J39" s="29">
        <v>0</v>
      </c>
      <c r="K39" s="39">
        <v>0</v>
      </c>
      <c r="L39" s="29">
        <v>0</v>
      </c>
      <c r="M39" s="39">
        <v>0</v>
      </c>
      <c r="N39" s="29">
        <v>0</v>
      </c>
      <c r="O39" s="39">
        <v>0</v>
      </c>
      <c r="P39" s="29">
        <v>0</v>
      </c>
      <c r="Q39" s="27">
        <f t="shared" si="5"/>
        <v>0</v>
      </c>
      <c r="R39" s="27">
        <f t="shared" si="6"/>
        <v>0</v>
      </c>
      <c r="S39" s="27">
        <v>0</v>
      </c>
      <c r="T39" s="29"/>
    </row>
    <row r="40" spans="1:20" s="7" customFormat="1" x14ac:dyDescent="0.2">
      <c r="A40" s="9" t="s">
        <v>18</v>
      </c>
      <c r="B40" s="10" t="s">
        <v>18</v>
      </c>
      <c r="C40" s="8"/>
      <c r="D40" s="29"/>
      <c r="E40" s="29"/>
      <c r="F40" s="29">
        <f t="shared" si="0"/>
        <v>0</v>
      </c>
      <c r="G40" s="27">
        <f t="shared" si="2"/>
        <v>0</v>
      </c>
      <c r="H40" s="27">
        <f t="shared" si="3"/>
        <v>0</v>
      </c>
      <c r="I40" s="39"/>
      <c r="J40" s="29"/>
      <c r="K40" s="39"/>
      <c r="L40" s="29"/>
      <c r="M40" s="39"/>
      <c r="N40" s="29"/>
      <c r="O40" s="39"/>
      <c r="P40" s="29"/>
      <c r="Q40" s="27">
        <f t="shared" si="5"/>
        <v>0</v>
      </c>
      <c r="R40" s="27">
        <f t="shared" si="6"/>
        <v>0</v>
      </c>
      <c r="S40" s="27">
        <v>0</v>
      </c>
      <c r="T40" s="29"/>
    </row>
    <row r="41" spans="1:20" s="7" customFormat="1" ht="38.25" x14ac:dyDescent="0.2">
      <c r="A41" s="9" t="s">
        <v>47</v>
      </c>
      <c r="B41" s="10" t="s">
        <v>48</v>
      </c>
      <c r="C41" s="8" t="s">
        <v>23</v>
      </c>
      <c r="D41" s="29">
        <v>0</v>
      </c>
      <c r="E41" s="29">
        <v>0</v>
      </c>
      <c r="F41" s="29">
        <f t="shared" si="0"/>
        <v>0</v>
      </c>
      <c r="G41" s="27">
        <f t="shared" si="2"/>
        <v>0</v>
      </c>
      <c r="H41" s="27">
        <f t="shared" si="3"/>
        <v>0</v>
      </c>
      <c r="I41" s="39">
        <v>0</v>
      </c>
      <c r="J41" s="29">
        <v>0</v>
      </c>
      <c r="K41" s="39">
        <v>0</v>
      </c>
      <c r="L41" s="29">
        <v>0</v>
      </c>
      <c r="M41" s="39">
        <v>0</v>
      </c>
      <c r="N41" s="29">
        <v>0</v>
      </c>
      <c r="O41" s="39">
        <v>0</v>
      </c>
      <c r="P41" s="29">
        <v>0</v>
      </c>
      <c r="Q41" s="27">
        <f t="shared" si="5"/>
        <v>0</v>
      </c>
      <c r="R41" s="27">
        <f t="shared" si="6"/>
        <v>0</v>
      </c>
      <c r="S41" s="27">
        <v>0</v>
      </c>
      <c r="T41" s="29"/>
    </row>
    <row r="42" spans="1:20" s="7" customFormat="1" ht="25.5" x14ac:dyDescent="0.2">
      <c r="A42" s="9" t="s">
        <v>49</v>
      </c>
      <c r="B42" s="10" t="s">
        <v>50</v>
      </c>
      <c r="C42" s="8" t="s">
        <v>23</v>
      </c>
      <c r="D42" s="29">
        <v>0</v>
      </c>
      <c r="E42" s="29">
        <v>0</v>
      </c>
      <c r="F42" s="29">
        <f t="shared" si="0"/>
        <v>0</v>
      </c>
      <c r="G42" s="27">
        <f t="shared" si="2"/>
        <v>0</v>
      </c>
      <c r="H42" s="27">
        <f t="shared" si="3"/>
        <v>0</v>
      </c>
      <c r="I42" s="39">
        <v>0</v>
      </c>
      <c r="J42" s="29">
        <v>0</v>
      </c>
      <c r="K42" s="39">
        <v>0</v>
      </c>
      <c r="L42" s="29">
        <v>0</v>
      </c>
      <c r="M42" s="39">
        <v>0</v>
      </c>
      <c r="N42" s="29">
        <v>0</v>
      </c>
      <c r="O42" s="39">
        <v>0</v>
      </c>
      <c r="P42" s="29">
        <v>0</v>
      </c>
      <c r="Q42" s="27">
        <f t="shared" si="5"/>
        <v>0</v>
      </c>
      <c r="R42" s="27">
        <f t="shared" si="6"/>
        <v>0</v>
      </c>
      <c r="S42" s="27">
        <v>0</v>
      </c>
      <c r="T42" s="29"/>
    </row>
    <row r="43" spans="1:20" s="7" customFormat="1" ht="89.25" x14ac:dyDescent="0.2">
      <c r="A43" s="9" t="s">
        <v>49</v>
      </c>
      <c r="B43" s="10" t="s">
        <v>51</v>
      </c>
      <c r="C43" s="8" t="s">
        <v>23</v>
      </c>
      <c r="D43" s="29">
        <v>0</v>
      </c>
      <c r="E43" s="29">
        <v>0</v>
      </c>
      <c r="F43" s="29">
        <f t="shared" si="0"/>
        <v>0</v>
      </c>
      <c r="G43" s="27">
        <f t="shared" si="2"/>
        <v>0</v>
      </c>
      <c r="H43" s="27">
        <f t="shared" si="3"/>
        <v>0</v>
      </c>
      <c r="I43" s="39">
        <v>0</v>
      </c>
      <c r="J43" s="29">
        <v>0</v>
      </c>
      <c r="K43" s="39">
        <v>0</v>
      </c>
      <c r="L43" s="29">
        <v>0</v>
      </c>
      <c r="M43" s="39">
        <v>0</v>
      </c>
      <c r="N43" s="29">
        <v>0</v>
      </c>
      <c r="O43" s="39">
        <v>0</v>
      </c>
      <c r="P43" s="29">
        <v>0</v>
      </c>
      <c r="Q43" s="27">
        <f t="shared" si="5"/>
        <v>0</v>
      </c>
      <c r="R43" s="27">
        <f t="shared" si="6"/>
        <v>0</v>
      </c>
      <c r="S43" s="27">
        <v>0</v>
      </c>
      <c r="T43" s="29"/>
    </row>
    <row r="44" spans="1:20" s="7" customFormat="1" x14ac:dyDescent="0.2">
      <c r="A44" s="9" t="s">
        <v>18</v>
      </c>
      <c r="B44" s="10" t="s">
        <v>18</v>
      </c>
      <c r="C44" s="8"/>
      <c r="D44" s="29"/>
      <c r="E44" s="29"/>
      <c r="F44" s="29">
        <f t="shared" si="0"/>
        <v>0</v>
      </c>
      <c r="G44" s="27">
        <f t="shared" si="2"/>
        <v>0</v>
      </c>
      <c r="H44" s="27">
        <f t="shared" si="3"/>
        <v>0</v>
      </c>
      <c r="I44" s="39"/>
      <c r="J44" s="29"/>
      <c r="K44" s="39"/>
      <c r="L44" s="29"/>
      <c r="M44" s="39"/>
      <c r="N44" s="29"/>
      <c r="O44" s="39"/>
      <c r="P44" s="29"/>
      <c r="Q44" s="27">
        <f t="shared" si="5"/>
        <v>0</v>
      </c>
      <c r="R44" s="27">
        <f t="shared" si="6"/>
        <v>0</v>
      </c>
      <c r="S44" s="27">
        <v>0</v>
      </c>
      <c r="T44" s="29"/>
    </row>
    <row r="45" spans="1:20" s="7" customFormat="1" ht="76.5" x14ac:dyDescent="0.2">
      <c r="A45" s="9" t="s">
        <v>49</v>
      </c>
      <c r="B45" s="10" t="s">
        <v>52</v>
      </c>
      <c r="C45" s="8" t="s">
        <v>23</v>
      </c>
      <c r="D45" s="29">
        <v>0</v>
      </c>
      <c r="E45" s="29">
        <v>0</v>
      </c>
      <c r="F45" s="29">
        <f t="shared" si="0"/>
        <v>0</v>
      </c>
      <c r="G45" s="27">
        <f t="shared" si="2"/>
        <v>0</v>
      </c>
      <c r="H45" s="27">
        <f t="shared" si="3"/>
        <v>0</v>
      </c>
      <c r="I45" s="39">
        <v>0</v>
      </c>
      <c r="J45" s="29">
        <v>0</v>
      </c>
      <c r="K45" s="39">
        <v>0</v>
      </c>
      <c r="L45" s="29">
        <v>0</v>
      </c>
      <c r="M45" s="39">
        <v>0</v>
      </c>
      <c r="N45" s="29">
        <v>0</v>
      </c>
      <c r="O45" s="39">
        <v>0</v>
      </c>
      <c r="P45" s="29">
        <v>0</v>
      </c>
      <c r="Q45" s="27">
        <f t="shared" si="5"/>
        <v>0</v>
      </c>
      <c r="R45" s="27">
        <f t="shared" si="6"/>
        <v>0</v>
      </c>
      <c r="S45" s="27">
        <v>0</v>
      </c>
      <c r="T45" s="29"/>
    </row>
    <row r="46" spans="1:20" s="7" customFormat="1" x14ac:dyDescent="0.2">
      <c r="A46" s="9" t="s">
        <v>18</v>
      </c>
      <c r="B46" s="10" t="s">
        <v>18</v>
      </c>
      <c r="C46" s="8"/>
      <c r="D46" s="29"/>
      <c r="E46" s="29"/>
      <c r="F46" s="29">
        <f t="shared" si="0"/>
        <v>0</v>
      </c>
      <c r="G46" s="27">
        <f t="shared" si="2"/>
        <v>0</v>
      </c>
      <c r="H46" s="27">
        <f t="shared" si="3"/>
        <v>0</v>
      </c>
      <c r="I46" s="39"/>
      <c r="J46" s="29"/>
      <c r="K46" s="39"/>
      <c r="L46" s="29"/>
      <c r="M46" s="39"/>
      <c r="N46" s="29"/>
      <c r="O46" s="39"/>
      <c r="P46" s="29"/>
      <c r="Q46" s="27">
        <f t="shared" si="5"/>
        <v>0</v>
      </c>
      <c r="R46" s="27">
        <f t="shared" si="6"/>
        <v>0</v>
      </c>
      <c r="S46" s="27">
        <v>0</v>
      </c>
      <c r="T46" s="29"/>
    </row>
    <row r="47" spans="1:20" s="7" customFormat="1" ht="76.5" x14ac:dyDescent="0.2">
      <c r="A47" s="9" t="s">
        <v>49</v>
      </c>
      <c r="B47" s="10" t="s">
        <v>53</v>
      </c>
      <c r="C47" s="8" t="s">
        <v>23</v>
      </c>
      <c r="D47" s="29">
        <v>0</v>
      </c>
      <c r="E47" s="29">
        <v>0</v>
      </c>
      <c r="F47" s="29">
        <f t="shared" si="0"/>
        <v>0</v>
      </c>
      <c r="G47" s="27">
        <f t="shared" si="2"/>
        <v>0</v>
      </c>
      <c r="H47" s="27">
        <f t="shared" si="3"/>
        <v>0</v>
      </c>
      <c r="I47" s="39">
        <v>0</v>
      </c>
      <c r="J47" s="29">
        <v>0</v>
      </c>
      <c r="K47" s="39">
        <v>0</v>
      </c>
      <c r="L47" s="29">
        <v>0</v>
      </c>
      <c r="M47" s="39">
        <v>0</v>
      </c>
      <c r="N47" s="29">
        <v>0</v>
      </c>
      <c r="O47" s="39">
        <v>0</v>
      </c>
      <c r="P47" s="29">
        <v>0</v>
      </c>
      <c r="Q47" s="27">
        <f t="shared" si="5"/>
        <v>0</v>
      </c>
      <c r="R47" s="27">
        <f t="shared" si="6"/>
        <v>0</v>
      </c>
      <c r="S47" s="27">
        <v>0</v>
      </c>
      <c r="T47" s="29"/>
    </row>
    <row r="48" spans="1:20" s="7" customFormat="1" x14ac:dyDescent="0.2">
      <c r="A48" s="9" t="s">
        <v>18</v>
      </c>
      <c r="B48" s="10" t="s">
        <v>18</v>
      </c>
      <c r="C48" s="8"/>
      <c r="D48" s="29"/>
      <c r="E48" s="29"/>
      <c r="F48" s="29">
        <f t="shared" si="0"/>
        <v>0</v>
      </c>
      <c r="G48" s="27">
        <f t="shared" si="2"/>
        <v>0</v>
      </c>
      <c r="H48" s="27">
        <f t="shared" si="3"/>
        <v>0</v>
      </c>
      <c r="I48" s="39"/>
      <c r="J48" s="29"/>
      <c r="K48" s="39"/>
      <c r="L48" s="29"/>
      <c r="M48" s="39"/>
      <c r="N48" s="29"/>
      <c r="O48" s="39"/>
      <c r="P48" s="29"/>
      <c r="Q48" s="27">
        <f t="shared" si="5"/>
        <v>0</v>
      </c>
      <c r="R48" s="27">
        <f t="shared" si="6"/>
        <v>0</v>
      </c>
      <c r="S48" s="27">
        <v>0</v>
      </c>
      <c r="T48" s="29"/>
    </row>
    <row r="49" spans="1:20" s="7" customFormat="1" ht="25.5" x14ac:dyDescent="0.2">
      <c r="A49" s="9" t="s">
        <v>54</v>
      </c>
      <c r="B49" s="10" t="s">
        <v>50</v>
      </c>
      <c r="C49" s="8" t="s">
        <v>23</v>
      </c>
      <c r="D49" s="29">
        <v>0</v>
      </c>
      <c r="E49" s="29">
        <v>0</v>
      </c>
      <c r="F49" s="29">
        <f t="shared" si="0"/>
        <v>0</v>
      </c>
      <c r="G49" s="27">
        <f t="shared" si="2"/>
        <v>0</v>
      </c>
      <c r="H49" s="27">
        <f t="shared" si="3"/>
        <v>0</v>
      </c>
      <c r="I49" s="39">
        <v>0</v>
      </c>
      <c r="J49" s="29">
        <v>0</v>
      </c>
      <c r="K49" s="39">
        <v>0</v>
      </c>
      <c r="L49" s="29">
        <v>0</v>
      </c>
      <c r="M49" s="39">
        <v>0</v>
      </c>
      <c r="N49" s="29">
        <v>0</v>
      </c>
      <c r="O49" s="39">
        <v>0</v>
      </c>
      <c r="P49" s="29">
        <v>0</v>
      </c>
      <c r="Q49" s="27">
        <f t="shared" si="5"/>
        <v>0</v>
      </c>
      <c r="R49" s="27">
        <f t="shared" si="6"/>
        <v>0</v>
      </c>
      <c r="S49" s="27">
        <v>0</v>
      </c>
      <c r="T49" s="29"/>
    </row>
    <row r="50" spans="1:20" s="7" customFormat="1" ht="89.25" x14ac:dyDescent="0.2">
      <c r="A50" s="9" t="s">
        <v>54</v>
      </c>
      <c r="B50" s="10" t="s">
        <v>51</v>
      </c>
      <c r="C50" s="8" t="s">
        <v>23</v>
      </c>
      <c r="D50" s="29">
        <v>0</v>
      </c>
      <c r="E50" s="29">
        <v>0</v>
      </c>
      <c r="F50" s="29">
        <f t="shared" si="0"/>
        <v>0</v>
      </c>
      <c r="G50" s="27">
        <f t="shared" si="2"/>
        <v>0</v>
      </c>
      <c r="H50" s="27">
        <f t="shared" si="3"/>
        <v>0</v>
      </c>
      <c r="I50" s="39">
        <v>0</v>
      </c>
      <c r="J50" s="29">
        <v>0</v>
      </c>
      <c r="K50" s="39">
        <v>0</v>
      </c>
      <c r="L50" s="29">
        <v>0</v>
      </c>
      <c r="M50" s="39">
        <v>0</v>
      </c>
      <c r="N50" s="29">
        <v>0</v>
      </c>
      <c r="O50" s="39">
        <v>0</v>
      </c>
      <c r="P50" s="29">
        <v>0</v>
      </c>
      <c r="Q50" s="27">
        <f t="shared" si="5"/>
        <v>0</v>
      </c>
      <c r="R50" s="27">
        <f t="shared" si="6"/>
        <v>0</v>
      </c>
      <c r="S50" s="27">
        <v>0</v>
      </c>
      <c r="T50" s="29"/>
    </row>
    <row r="51" spans="1:20" s="7" customFormat="1" x14ac:dyDescent="0.2">
      <c r="A51" s="9" t="s">
        <v>18</v>
      </c>
      <c r="B51" s="10" t="s">
        <v>18</v>
      </c>
      <c r="C51" s="8"/>
      <c r="D51" s="29"/>
      <c r="E51" s="29"/>
      <c r="F51" s="29">
        <f t="shared" si="0"/>
        <v>0</v>
      </c>
      <c r="G51" s="27">
        <f t="shared" si="2"/>
        <v>0</v>
      </c>
      <c r="H51" s="27">
        <f t="shared" si="3"/>
        <v>0</v>
      </c>
      <c r="I51" s="39"/>
      <c r="J51" s="29"/>
      <c r="K51" s="39"/>
      <c r="L51" s="29"/>
      <c r="M51" s="39"/>
      <c r="N51" s="29"/>
      <c r="O51" s="39"/>
      <c r="P51" s="29"/>
      <c r="Q51" s="27">
        <f t="shared" si="5"/>
        <v>0</v>
      </c>
      <c r="R51" s="27">
        <f t="shared" si="6"/>
        <v>0</v>
      </c>
      <c r="S51" s="27">
        <v>0</v>
      </c>
      <c r="T51" s="29"/>
    </row>
    <row r="52" spans="1:20" s="7" customFormat="1" ht="76.5" x14ac:dyDescent="0.2">
      <c r="A52" s="9" t="s">
        <v>54</v>
      </c>
      <c r="B52" s="10" t="s">
        <v>52</v>
      </c>
      <c r="C52" s="8" t="s">
        <v>23</v>
      </c>
      <c r="D52" s="29">
        <v>0</v>
      </c>
      <c r="E52" s="29">
        <v>0</v>
      </c>
      <c r="F52" s="29">
        <f t="shared" si="0"/>
        <v>0</v>
      </c>
      <c r="G52" s="27">
        <f t="shared" si="2"/>
        <v>0</v>
      </c>
      <c r="H52" s="27">
        <f t="shared" si="3"/>
        <v>0</v>
      </c>
      <c r="I52" s="39">
        <v>0</v>
      </c>
      <c r="J52" s="29">
        <v>0</v>
      </c>
      <c r="K52" s="39">
        <v>0</v>
      </c>
      <c r="L52" s="29">
        <v>0</v>
      </c>
      <c r="M52" s="39">
        <v>0</v>
      </c>
      <c r="N52" s="29">
        <v>0</v>
      </c>
      <c r="O52" s="39">
        <v>0</v>
      </c>
      <c r="P52" s="29">
        <v>0</v>
      </c>
      <c r="Q52" s="27">
        <f t="shared" si="5"/>
        <v>0</v>
      </c>
      <c r="R52" s="27">
        <f t="shared" si="6"/>
        <v>0</v>
      </c>
      <c r="S52" s="27">
        <v>0</v>
      </c>
      <c r="T52" s="29"/>
    </row>
    <row r="53" spans="1:20" s="7" customFormat="1" x14ac:dyDescent="0.2">
      <c r="A53" s="9" t="s">
        <v>18</v>
      </c>
      <c r="B53" s="10" t="s">
        <v>18</v>
      </c>
      <c r="C53" s="8"/>
      <c r="D53" s="29"/>
      <c r="E53" s="29"/>
      <c r="F53" s="29">
        <f t="shared" si="0"/>
        <v>0</v>
      </c>
      <c r="G53" s="27">
        <f t="shared" si="2"/>
        <v>0</v>
      </c>
      <c r="H53" s="27">
        <f t="shared" si="3"/>
        <v>0</v>
      </c>
      <c r="I53" s="39"/>
      <c r="J53" s="29"/>
      <c r="K53" s="39"/>
      <c r="L53" s="29"/>
      <c r="M53" s="39"/>
      <c r="N53" s="29"/>
      <c r="O53" s="39"/>
      <c r="P53" s="29"/>
      <c r="Q53" s="27">
        <f t="shared" si="5"/>
        <v>0</v>
      </c>
      <c r="R53" s="27">
        <f t="shared" si="6"/>
        <v>0</v>
      </c>
      <c r="S53" s="27">
        <v>0</v>
      </c>
      <c r="T53" s="29"/>
    </row>
    <row r="54" spans="1:20" s="7" customFormat="1" ht="76.5" x14ac:dyDescent="0.2">
      <c r="A54" s="9" t="s">
        <v>54</v>
      </c>
      <c r="B54" s="10" t="s">
        <v>55</v>
      </c>
      <c r="C54" s="8" t="s">
        <v>23</v>
      </c>
      <c r="D54" s="29">
        <v>0</v>
      </c>
      <c r="E54" s="29">
        <v>0</v>
      </c>
      <c r="F54" s="29">
        <f t="shared" si="0"/>
        <v>0</v>
      </c>
      <c r="G54" s="27">
        <f t="shared" si="2"/>
        <v>0</v>
      </c>
      <c r="H54" s="27">
        <f t="shared" si="3"/>
        <v>0</v>
      </c>
      <c r="I54" s="39">
        <v>0</v>
      </c>
      <c r="J54" s="29">
        <v>0</v>
      </c>
      <c r="K54" s="39">
        <v>0</v>
      </c>
      <c r="L54" s="29">
        <v>0</v>
      </c>
      <c r="M54" s="39">
        <v>0</v>
      </c>
      <c r="N54" s="29">
        <v>0</v>
      </c>
      <c r="O54" s="39">
        <v>0</v>
      </c>
      <c r="P54" s="29">
        <v>0</v>
      </c>
      <c r="Q54" s="27">
        <f t="shared" si="5"/>
        <v>0</v>
      </c>
      <c r="R54" s="27">
        <f t="shared" si="6"/>
        <v>0</v>
      </c>
      <c r="S54" s="27">
        <v>0</v>
      </c>
      <c r="T54" s="29"/>
    </row>
    <row r="55" spans="1:20" s="7" customFormat="1" x14ac:dyDescent="0.2">
      <c r="A55" s="9" t="s">
        <v>18</v>
      </c>
      <c r="B55" s="10" t="s">
        <v>18</v>
      </c>
      <c r="C55" s="8"/>
      <c r="D55" s="29"/>
      <c r="E55" s="29"/>
      <c r="F55" s="29">
        <f t="shared" si="0"/>
        <v>0</v>
      </c>
      <c r="G55" s="27">
        <f t="shared" si="2"/>
        <v>0</v>
      </c>
      <c r="H55" s="27">
        <f t="shared" si="3"/>
        <v>0</v>
      </c>
      <c r="I55" s="39"/>
      <c r="J55" s="29"/>
      <c r="K55" s="39"/>
      <c r="L55" s="29"/>
      <c r="M55" s="39"/>
      <c r="N55" s="29"/>
      <c r="O55" s="39"/>
      <c r="P55" s="29"/>
      <c r="Q55" s="27">
        <f t="shared" si="5"/>
        <v>0</v>
      </c>
      <c r="R55" s="27">
        <f t="shared" si="6"/>
        <v>0</v>
      </c>
      <c r="S55" s="27">
        <v>0</v>
      </c>
      <c r="T55" s="29"/>
    </row>
    <row r="56" spans="1:20" s="7" customFormat="1" ht="76.5" x14ac:dyDescent="0.2">
      <c r="A56" s="9" t="s">
        <v>56</v>
      </c>
      <c r="B56" s="10" t="s">
        <v>57</v>
      </c>
      <c r="C56" s="8" t="s">
        <v>23</v>
      </c>
      <c r="D56" s="29">
        <f>D57+D68</f>
        <v>5.9607609999999998</v>
      </c>
      <c r="E56" s="29">
        <f t="shared" ref="E56:P56" si="19">E57+E68</f>
        <v>0</v>
      </c>
      <c r="F56" s="29">
        <f t="shared" si="0"/>
        <v>5.9607609999999998</v>
      </c>
      <c r="G56" s="27">
        <f t="shared" si="2"/>
        <v>5.9607609999999998</v>
      </c>
      <c r="H56" s="27">
        <f t="shared" si="3"/>
        <v>0.31397600000000003</v>
      </c>
      <c r="I56" s="39">
        <f t="shared" si="19"/>
        <v>0.92812899999999998</v>
      </c>
      <c r="J56" s="29">
        <f t="shared" si="19"/>
        <v>0.31397600000000003</v>
      </c>
      <c r="K56" s="39">
        <f t="shared" si="19"/>
        <v>1.866903</v>
      </c>
      <c r="L56" s="29">
        <f t="shared" si="19"/>
        <v>0</v>
      </c>
      <c r="M56" s="39">
        <f t="shared" si="19"/>
        <v>3.1657289999999998</v>
      </c>
      <c r="N56" s="29">
        <f t="shared" si="19"/>
        <v>0</v>
      </c>
      <c r="O56" s="39">
        <f t="shared" si="19"/>
        <v>0</v>
      </c>
      <c r="P56" s="29">
        <f t="shared" si="19"/>
        <v>0</v>
      </c>
      <c r="Q56" s="27">
        <f t="shared" si="5"/>
        <v>5.6467849999999995</v>
      </c>
      <c r="R56" s="27">
        <f t="shared" si="6"/>
        <v>5.6467849999999995</v>
      </c>
      <c r="S56" s="27">
        <f t="shared" si="7"/>
        <v>94.732618871986304</v>
      </c>
      <c r="T56" s="29"/>
    </row>
    <row r="57" spans="1:20" s="7" customFormat="1" ht="63.75" x14ac:dyDescent="0.2">
      <c r="A57" s="9" t="s">
        <v>58</v>
      </c>
      <c r="B57" s="10" t="s">
        <v>59</v>
      </c>
      <c r="C57" s="8" t="s">
        <v>23</v>
      </c>
      <c r="D57" s="29">
        <f t="shared" ref="D57:D60" si="20">F57</f>
        <v>2.3661810000000001</v>
      </c>
      <c r="E57" s="29">
        <v>0</v>
      </c>
      <c r="F57" s="29">
        <f t="shared" ref="F57:F127" si="21">G57</f>
        <v>2.3661810000000001</v>
      </c>
      <c r="G57" s="27">
        <f t="shared" si="2"/>
        <v>2.3661810000000001</v>
      </c>
      <c r="H57" s="27">
        <f>SUM(H58:H66)</f>
        <v>0.31397600000000003</v>
      </c>
      <c r="I57" s="31">
        <f t="shared" ref="I57:P57" si="22">SUM(I58:I66)</f>
        <v>0.35625400000000002</v>
      </c>
      <c r="J57" s="27">
        <f t="shared" si="22"/>
        <v>0.31397600000000003</v>
      </c>
      <c r="K57" s="31">
        <f t="shared" si="22"/>
        <v>0.53788499999999995</v>
      </c>
      <c r="L57" s="27">
        <f t="shared" si="22"/>
        <v>0</v>
      </c>
      <c r="M57" s="31">
        <f t="shared" si="22"/>
        <v>1.4720419999999999</v>
      </c>
      <c r="N57" s="27">
        <f t="shared" si="22"/>
        <v>0</v>
      </c>
      <c r="O57" s="31">
        <f t="shared" si="22"/>
        <v>0</v>
      </c>
      <c r="P57" s="27">
        <f t="shared" si="22"/>
        <v>0</v>
      </c>
      <c r="Q57" s="27">
        <f t="shared" si="5"/>
        <v>2.0522049999999998</v>
      </c>
      <c r="R57" s="27">
        <f t="shared" si="6"/>
        <v>2.0522049999999998</v>
      </c>
      <c r="S57" s="27">
        <f t="shared" si="7"/>
        <v>86.730685437842652</v>
      </c>
      <c r="T57" s="29">
        <f t="shared" ref="T57" si="23">T58+T59+T60+T61</f>
        <v>0</v>
      </c>
    </row>
    <row r="58" spans="1:20" s="7" customFormat="1" ht="31.5" x14ac:dyDescent="0.2">
      <c r="A58" s="9" t="s">
        <v>137</v>
      </c>
      <c r="B58" s="41" t="s">
        <v>149</v>
      </c>
      <c r="C58" s="45" t="s">
        <v>158</v>
      </c>
      <c r="D58" s="29">
        <f t="shared" si="20"/>
        <v>4.5066000000000002E-2</v>
      </c>
      <c r="E58" s="29">
        <v>0</v>
      </c>
      <c r="F58" s="29">
        <f t="shared" si="21"/>
        <v>4.5066000000000002E-2</v>
      </c>
      <c r="G58" s="27">
        <f t="shared" si="2"/>
        <v>4.5066000000000002E-2</v>
      </c>
      <c r="H58" s="27">
        <f t="shared" si="3"/>
        <v>5.9372000000000001E-2</v>
      </c>
      <c r="I58" s="39">
        <v>4.5066000000000002E-2</v>
      </c>
      <c r="J58" s="29">
        <v>5.9372000000000001E-2</v>
      </c>
      <c r="K58" s="39">
        <v>0</v>
      </c>
      <c r="L58" s="29">
        <v>0</v>
      </c>
      <c r="M58" s="39">
        <v>0</v>
      </c>
      <c r="N58" s="29">
        <v>0</v>
      </c>
      <c r="O58" s="39">
        <v>0</v>
      </c>
      <c r="P58" s="29">
        <v>0</v>
      </c>
      <c r="Q58" s="27">
        <f t="shared" si="5"/>
        <v>-1.4305999999999999E-2</v>
      </c>
      <c r="R58" s="27">
        <f t="shared" si="6"/>
        <v>-1.4305999999999999E-2</v>
      </c>
      <c r="S58" s="27">
        <f t="shared" si="7"/>
        <v>-31.744552434207602</v>
      </c>
      <c r="T58" s="29"/>
    </row>
    <row r="59" spans="1:20" s="7" customFormat="1" ht="31.5" x14ac:dyDescent="0.2">
      <c r="A59" s="9" t="s">
        <v>138</v>
      </c>
      <c r="B59" s="42" t="s">
        <v>150</v>
      </c>
      <c r="C59" s="45" t="s">
        <v>159</v>
      </c>
      <c r="D59" s="29">
        <f t="shared" si="20"/>
        <v>0.18068000000000001</v>
      </c>
      <c r="E59" s="29">
        <v>0</v>
      </c>
      <c r="F59" s="29">
        <f t="shared" si="21"/>
        <v>0.18068000000000001</v>
      </c>
      <c r="G59" s="27">
        <f t="shared" si="2"/>
        <v>0.18068000000000001</v>
      </c>
      <c r="H59" s="27">
        <f t="shared" si="3"/>
        <v>0.12440900000000001</v>
      </c>
      <c r="I59" s="39">
        <v>0.18068000000000001</v>
      </c>
      <c r="J59" s="29">
        <v>0.12440900000000001</v>
      </c>
      <c r="K59" s="39">
        <v>0</v>
      </c>
      <c r="L59" s="29">
        <v>0</v>
      </c>
      <c r="M59" s="39">
        <v>0</v>
      </c>
      <c r="N59" s="29">
        <v>0</v>
      </c>
      <c r="O59" s="39">
        <v>0</v>
      </c>
      <c r="P59" s="29">
        <v>0</v>
      </c>
      <c r="Q59" s="27">
        <f t="shared" si="5"/>
        <v>5.6271000000000002E-2</v>
      </c>
      <c r="R59" s="27">
        <f t="shared" si="6"/>
        <v>5.6271000000000002E-2</v>
      </c>
      <c r="S59" s="27">
        <f t="shared" si="7"/>
        <v>31.144011512065529</v>
      </c>
      <c r="T59" s="29"/>
    </row>
    <row r="60" spans="1:20" s="7" customFormat="1" ht="31.5" x14ac:dyDescent="0.2">
      <c r="A60" s="9" t="s">
        <v>139</v>
      </c>
      <c r="B60" s="42" t="s">
        <v>151</v>
      </c>
      <c r="C60" s="45" t="s">
        <v>160</v>
      </c>
      <c r="D60" s="29">
        <f t="shared" si="20"/>
        <v>0.13050800000000001</v>
      </c>
      <c r="E60" s="29">
        <v>0</v>
      </c>
      <c r="F60" s="29">
        <f t="shared" si="21"/>
        <v>0.13050800000000001</v>
      </c>
      <c r="G60" s="27">
        <f t="shared" si="2"/>
        <v>0.13050800000000001</v>
      </c>
      <c r="H60" s="27">
        <f t="shared" si="3"/>
        <v>0.13019500000000001</v>
      </c>
      <c r="I60" s="39">
        <v>0.13050800000000001</v>
      </c>
      <c r="J60" s="29">
        <v>0.13019500000000001</v>
      </c>
      <c r="K60" s="39">
        <v>0</v>
      </c>
      <c r="L60" s="29">
        <v>0</v>
      </c>
      <c r="M60" s="39">
        <v>0</v>
      </c>
      <c r="N60" s="29">
        <v>0</v>
      </c>
      <c r="O60" s="39">
        <v>0</v>
      </c>
      <c r="P60" s="29">
        <v>0</v>
      </c>
      <c r="Q60" s="27">
        <f t="shared" si="5"/>
        <v>3.1300000000000772E-4</v>
      </c>
      <c r="R60" s="27">
        <f t="shared" si="6"/>
        <v>3.1300000000000772E-4</v>
      </c>
      <c r="S60" s="27">
        <f t="shared" si="7"/>
        <v>0.23983204094768729</v>
      </c>
      <c r="T60" s="29"/>
    </row>
    <row r="61" spans="1:20" s="7" customFormat="1" ht="31.5" x14ac:dyDescent="0.2">
      <c r="A61" s="9" t="s">
        <v>140</v>
      </c>
      <c r="B61" s="42" t="s">
        <v>152</v>
      </c>
      <c r="C61" s="45" t="s">
        <v>161</v>
      </c>
      <c r="D61" s="29">
        <f>F61</f>
        <v>0.118759</v>
      </c>
      <c r="E61" s="29">
        <v>0</v>
      </c>
      <c r="F61" s="29">
        <f t="shared" si="21"/>
        <v>0.118759</v>
      </c>
      <c r="G61" s="27">
        <f t="shared" si="2"/>
        <v>0.118759</v>
      </c>
      <c r="H61" s="27">
        <f t="shared" si="3"/>
        <v>0</v>
      </c>
      <c r="I61" s="39">
        <v>0</v>
      </c>
      <c r="J61" s="29">
        <v>0</v>
      </c>
      <c r="K61" s="39">
        <v>0.118759</v>
      </c>
      <c r="L61" s="29">
        <v>0</v>
      </c>
      <c r="M61" s="39">
        <v>0</v>
      </c>
      <c r="N61" s="29">
        <v>0</v>
      </c>
      <c r="O61" s="39">
        <v>0</v>
      </c>
      <c r="P61" s="29">
        <v>0</v>
      </c>
      <c r="Q61" s="27">
        <f t="shared" si="5"/>
        <v>0.118759</v>
      </c>
      <c r="R61" s="27">
        <f t="shared" si="6"/>
        <v>0.118759</v>
      </c>
      <c r="S61" s="27">
        <f t="shared" si="7"/>
        <v>100</v>
      </c>
      <c r="T61" s="29"/>
    </row>
    <row r="62" spans="1:20" s="7" customFormat="1" ht="31.5" x14ac:dyDescent="0.2">
      <c r="A62" s="9" t="s">
        <v>144</v>
      </c>
      <c r="B62" s="42" t="s">
        <v>153</v>
      </c>
      <c r="C62" s="45" t="s">
        <v>162</v>
      </c>
      <c r="D62" s="29">
        <f t="shared" ref="D62:D66" si="24">F62</f>
        <v>0.142757</v>
      </c>
      <c r="E62" s="29">
        <v>0</v>
      </c>
      <c r="F62" s="29">
        <f t="shared" si="21"/>
        <v>0.142757</v>
      </c>
      <c r="G62" s="27">
        <f t="shared" si="2"/>
        <v>0.142757</v>
      </c>
      <c r="H62" s="27">
        <f t="shared" si="3"/>
        <v>0</v>
      </c>
      <c r="I62" s="39">
        <v>0</v>
      </c>
      <c r="J62" s="29">
        <v>0</v>
      </c>
      <c r="K62" s="39">
        <v>0</v>
      </c>
      <c r="L62" s="29">
        <v>0</v>
      </c>
      <c r="M62" s="39">
        <v>0.142757</v>
      </c>
      <c r="N62" s="29">
        <v>0</v>
      </c>
      <c r="O62" s="39">
        <v>0</v>
      </c>
      <c r="P62" s="29">
        <v>0</v>
      </c>
      <c r="Q62" s="27">
        <f t="shared" si="5"/>
        <v>0.142757</v>
      </c>
      <c r="R62" s="27">
        <f t="shared" si="6"/>
        <v>0.142757</v>
      </c>
      <c r="S62" s="27">
        <f t="shared" si="7"/>
        <v>100</v>
      </c>
      <c r="T62" s="29"/>
    </row>
    <row r="63" spans="1:20" s="7" customFormat="1" ht="31.5" x14ac:dyDescent="0.2">
      <c r="A63" s="9" t="s">
        <v>145</v>
      </c>
      <c r="B63" s="42" t="s">
        <v>154</v>
      </c>
      <c r="C63" s="45" t="s">
        <v>163</v>
      </c>
      <c r="D63" s="29">
        <f t="shared" si="24"/>
        <v>0.25170799999999999</v>
      </c>
      <c r="E63" s="29">
        <v>0</v>
      </c>
      <c r="F63" s="29">
        <f t="shared" si="21"/>
        <v>0.25170799999999999</v>
      </c>
      <c r="G63" s="27">
        <f t="shared" si="2"/>
        <v>0.25170799999999999</v>
      </c>
      <c r="H63" s="27">
        <f t="shared" si="3"/>
        <v>0</v>
      </c>
      <c r="I63" s="39">
        <v>0</v>
      </c>
      <c r="J63" s="29">
        <v>0</v>
      </c>
      <c r="K63" s="39">
        <v>0</v>
      </c>
      <c r="L63" s="29">
        <v>0</v>
      </c>
      <c r="M63" s="39">
        <v>0.25170799999999999</v>
      </c>
      <c r="N63" s="29">
        <v>0</v>
      </c>
      <c r="O63" s="39">
        <v>0</v>
      </c>
      <c r="P63" s="29">
        <v>0</v>
      </c>
      <c r="Q63" s="27">
        <f t="shared" si="5"/>
        <v>0.25170799999999999</v>
      </c>
      <c r="R63" s="27">
        <f t="shared" si="6"/>
        <v>0.25170799999999999</v>
      </c>
      <c r="S63" s="27">
        <f t="shared" si="7"/>
        <v>100</v>
      </c>
      <c r="T63" s="29"/>
    </row>
    <row r="64" spans="1:20" s="7" customFormat="1" ht="31.5" x14ac:dyDescent="0.2">
      <c r="A64" s="9" t="s">
        <v>146</v>
      </c>
      <c r="B64" s="42" t="s">
        <v>155</v>
      </c>
      <c r="C64" s="45" t="s">
        <v>164</v>
      </c>
      <c r="D64" s="29">
        <f t="shared" si="24"/>
        <v>0.419126</v>
      </c>
      <c r="E64" s="29">
        <v>0</v>
      </c>
      <c r="F64" s="29">
        <f t="shared" si="21"/>
        <v>0.419126</v>
      </c>
      <c r="G64" s="27">
        <f t="shared" si="2"/>
        <v>0.419126</v>
      </c>
      <c r="H64" s="27">
        <f t="shared" si="3"/>
        <v>0</v>
      </c>
      <c r="I64" s="39">
        <v>0</v>
      </c>
      <c r="J64" s="29">
        <v>0</v>
      </c>
      <c r="K64" s="39">
        <v>0.419126</v>
      </c>
      <c r="L64" s="29">
        <v>0</v>
      </c>
      <c r="M64" s="39">
        <v>0</v>
      </c>
      <c r="N64" s="29">
        <v>0</v>
      </c>
      <c r="O64" s="39">
        <v>0</v>
      </c>
      <c r="P64" s="29">
        <v>0</v>
      </c>
      <c r="Q64" s="27">
        <f t="shared" si="5"/>
        <v>0.419126</v>
      </c>
      <c r="R64" s="27">
        <f t="shared" si="6"/>
        <v>0.419126</v>
      </c>
      <c r="S64" s="27">
        <f t="shared" si="7"/>
        <v>100</v>
      </c>
      <c r="T64" s="29"/>
    </row>
    <row r="65" spans="1:20" s="7" customFormat="1" ht="31.5" x14ac:dyDescent="0.2">
      <c r="A65" s="9" t="s">
        <v>147</v>
      </c>
      <c r="B65" s="43" t="s">
        <v>156</v>
      </c>
      <c r="C65" s="45" t="s">
        <v>165</v>
      </c>
      <c r="D65" s="29">
        <f t="shared" si="24"/>
        <v>0.48934899999999998</v>
      </c>
      <c r="E65" s="29">
        <v>0</v>
      </c>
      <c r="F65" s="29">
        <f t="shared" si="21"/>
        <v>0.48934899999999998</v>
      </c>
      <c r="G65" s="27">
        <f t="shared" si="2"/>
        <v>0.48934899999999998</v>
      </c>
      <c r="H65" s="27">
        <f t="shared" si="3"/>
        <v>0</v>
      </c>
      <c r="I65" s="39">
        <v>0</v>
      </c>
      <c r="J65" s="29">
        <v>0</v>
      </c>
      <c r="K65" s="39">
        <v>0</v>
      </c>
      <c r="L65" s="29">
        <v>0</v>
      </c>
      <c r="M65" s="39">
        <v>0.48934899999999998</v>
      </c>
      <c r="N65" s="29">
        <v>0</v>
      </c>
      <c r="O65" s="39">
        <v>0</v>
      </c>
      <c r="P65" s="29">
        <v>0</v>
      </c>
      <c r="Q65" s="27">
        <f t="shared" si="5"/>
        <v>0.48934899999999998</v>
      </c>
      <c r="R65" s="27">
        <f t="shared" si="6"/>
        <v>0.48934899999999998</v>
      </c>
      <c r="S65" s="27">
        <f t="shared" si="7"/>
        <v>100</v>
      </c>
      <c r="T65" s="29"/>
    </row>
    <row r="66" spans="1:20" s="7" customFormat="1" ht="31.5" x14ac:dyDescent="0.2">
      <c r="A66" s="9" t="s">
        <v>148</v>
      </c>
      <c r="B66" s="44" t="s">
        <v>157</v>
      </c>
      <c r="C66" s="45" t="s">
        <v>166</v>
      </c>
      <c r="D66" s="29">
        <f t="shared" si="24"/>
        <v>0.58822799999999997</v>
      </c>
      <c r="E66" s="29">
        <v>0</v>
      </c>
      <c r="F66" s="29">
        <f t="shared" si="21"/>
        <v>0.58822799999999997</v>
      </c>
      <c r="G66" s="27">
        <f t="shared" si="2"/>
        <v>0.58822799999999997</v>
      </c>
      <c r="H66" s="27">
        <f t="shared" si="3"/>
        <v>0</v>
      </c>
      <c r="I66" s="39">
        <v>0</v>
      </c>
      <c r="J66" s="29">
        <v>0</v>
      </c>
      <c r="K66" s="39">
        <v>0</v>
      </c>
      <c r="L66" s="29">
        <v>0</v>
      </c>
      <c r="M66" s="39">
        <v>0.58822799999999997</v>
      </c>
      <c r="N66" s="29">
        <v>0</v>
      </c>
      <c r="O66" s="39">
        <v>0</v>
      </c>
      <c r="P66" s="29">
        <v>0</v>
      </c>
      <c r="Q66" s="27">
        <f t="shared" si="5"/>
        <v>0.58822799999999997</v>
      </c>
      <c r="R66" s="27">
        <f t="shared" si="6"/>
        <v>0.58822799999999997</v>
      </c>
      <c r="S66" s="27">
        <f t="shared" si="7"/>
        <v>100</v>
      </c>
      <c r="T66" s="29"/>
    </row>
    <row r="67" spans="1:20" s="7" customFormat="1" x14ac:dyDescent="0.2">
      <c r="A67" s="9" t="s">
        <v>18</v>
      </c>
      <c r="B67" s="10" t="s">
        <v>18</v>
      </c>
      <c r="C67" s="8"/>
      <c r="D67" s="29"/>
      <c r="E67" s="29"/>
      <c r="F67" s="29">
        <f t="shared" si="21"/>
        <v>0</v>
      </c>
      <c r="G67" s="27">
        <f t="shared" si="2"/>
        <v>0</v>
      </c>
      <c r="H67" s="27">
        <f t="shared" si="3"/>
        <v>0</v>
      </c>
      <c r="I67" s="39"/>
      <c r="J67" s="29"/>
      <c r="K67" s="39"/>
      <c r="L67" s="29"/>
      <c r="M67" s="39"/>
      <c r="N67" s="29"/>
      <c r="O67" s="39"/>
      <c r="P67" s="29"/>
      <c r="Q67" s="27">
        <f t="shared" si="5"/>
        <v>0</v>
      </c>
      <c r="R67" s="27">
        <f t="shared" si="6"/>
        <v>0</v>
      </c>
      <c r="S67" s="27">
        <v>0</v>
      </c>
      <c r="T67" s="29"/>
    </row>
    <row r="68" spans="1:20" s="7" customFormat="1" ht="63.75" x14ac:dyDescent="0.2">
      <c r="A68" s="9" t="s">
        <v>60</v>
      </c>
      <c r="B68" s="10" t="s">
        <v>61</v>
      </c>
      <c r="C68" s="8" t="s">
        <v>23</v>
      </c>
      <c r="D68" s="29">
        <f t="shared" ref="D68:D78" si="25">F68</f>
        <v>3.5945800000000001</v>
      </c>
      <c r="E68" s="29">
        <f t="shared" ref="E68" si="26">SUM(E69:E79)</f>
        <v>0</v>
      </c>
      <c r="F68" s="29">
        <f t="shared" si="21"/>
        <v>3.5945800000000001</v>
      </c>
      <c r="G68" s="27">
        <f t="shared" si="2"/>
        <v>3.5945800000000001</v>
      </c>
      <c r="H68" s="27">
        <f t="shared" si="3"/>
        <v>0</v>
      </c>
      <c r="I68" s="39">
        <f>SUM(I69:I81)</f>
        <v>0.57187500000000002</v>
      </c>
      <c r="J68" s="39">
        <f t="shared" ref="J68:P68" si="27">SUM(J69:J81)</f>
        <v>0</v>
      </c>
      <c r="K68" s="39">
        <f t="shared" si="27"/>
        <v>1.329018</v>
      </c>
      <c r="L68" s="39">
        <f t="shared" si="27"/>
        <v>0</v>
      </c>
      <c r="M68" s="39">
        <f t="shared" si="27"/>
        <v>1.6936870000000002</v>
      </c>
      <c r="N68" s="39">
        <f t="shared" si="27"/>
        <v>0</v>
      </c>
      <c r="O68" s="39">
        <f t="shared" si="27"/>
        <v>0</v>
      </c>
      <c r="P68" s="39">
        <f t="shared" si="27"/>
        <v>0</v>
      </c>
      <c r="Q68" s="27">
        <f t="shared" si="5"/>
        <v>3.5945800000000001</v>
      </c>
      <c r="R68" s="27">
        <f t="shared" si="6"/>
        <v>3.5945800000000001</v>
      </c>
      <c r="S68" s="27">
        <f t="shared" si="7"/>
        <v>100</v>
      </c>
      <c r="T68" s="29"/>
    </row>
    <row r="69" spans="1:20" s="7" customFormat="1" ht="61.5" customHeight="1" x14ac:dyDescent="0.2">
      <c r="A69" s="9" t="s">
        <v>124</v>
      </c>
      <c r="B69" s="47" t="s">
        <v>186</v>
      </c>
      <c r="C69" s="46" t="s">
        <v>173</v>
      </c>
      <c r="D69" s="29">
        <f t="shared" si="25"/>
        <v>0.32091599999999998</v>
      </c>
      <c r="E69" s="29">
        <v>0</v>
      </c>
      <c r="F69" s="29">
        <f t="shared" si="21"/>
        <v>0.32091599999999998</v>
      </c>
      <c r="G69" s="27">
        <f t="shared" si="2"/>
        <v>0.32091599999999998</v>
      </c>
      <c r="H69" s="27">
        <f t="shared" si="3"/>
        <v>0</v>
      </c>
      <c r="I69" s="39">
        <v>0</v>
      </c>
      <c r="J69" s="29">
        <v>0</v>
      </c>
      <c r="K69" s="39">
        <v>0</v>
      </c>
      <c r="L69" s="29">
        <v>0</v>
      </c>
      <c r="M69" s="39">
        <v>0.32091599999999998</v>
      </c>
      <c r="N69" s="29">
        <v>0</v>
      </c>
      <c r="O69" s="39">
        <v>0</v>
      </c>
      <c r="P69" s="29">
        <v>0</v>
      </c>
      <c r="Q69" s="27">
        <f t="shared" si="5"/>
        <v>0.32091599999999998</v>
      </c>
      <c r="R69" s="27">
        <f t="shared" si="6"/>
        <v>0.32091599999999998</v>
      </c>
      <c r="S69" s="27">
        <f t="shared" si="7"/>
        <v>100</v>
      </c>
      <c r="T69" s="29"/>
    </row>
    <row r="70" spans="1:20" s="7" customFormat="1" ht="60" customHeight="1" x14ac:dyDescent="0.2">
      <c r="A70" s="9" t="s">
        <v>125</v>
      </c>
      <c r="B70" s="47" t="s">
        <v>187</v>
      </c>
      <c r="C70" s="46" t="s">
        <v>174</v>
      </c>
      <c r="D70" s="29">
        <f t="shared" si="25"/>
        <v>0.42700500000000002</v>
      </c>
      <c r="E70" s="29">
        <v>0</v>
      </c>
      <c r="F70" s="29">
        <f t="shared" si="21"/>
        <v>0.42700500000000002</v>
      </c>
      <c r="G70" s="27">
        <f t="shared" si="2"/>
        <v>0.42700500000000002</v>
      </c>
      <c r="H70" s="27">
        <f t="shared" si="3"/>
        <v>0</v>
      </c>
      <c r="I70" s="39">
        <v>0</v>
      </c>
      <c r="J70" s="29">
        <v>0</v>
      </c>
      <c r="K70" s="39">
        <v>0</v>
      </c>
      <c r="L70" s="29">
        <v>0</v>
      </c>
      <c r="M70" s="39">
        <v>0.42700500000000002</v>
      </c>
      <c r="N70" s="29">
        <v>0</v>
      </c>
      <c r="O70" s="39">
        <v>0</v>
      </c>
      <c r="P70" s="29">
        <v>0</v>
      </c>
      <c r="Q70" s="27">
        <f t="shared" si="5"/>
        <v>0.42700500000000002</v>
      </c>
      <c r="R70" s="27">
        <f t="shared" si="6"/>
        <v>0.42700500000000002</v>
      </c>
      <c r="S70" s="27">
        <f t="shared" si="7"/>
        <v>100</v>
      </c>
      <c r="T70" s="29"/>
    </row>
    <row r="71" spans="1:20" s="7" customFormat="1" ht="69" customHeight="1" x14ac:dyDescent="0.2">
      <c r="A71" s="9" t="s">
        <v>126</v>
      </c>
      <c r="B71" s="47" t="s">
        <v>188</v>
      </c>
      <c r="C71" s="46" t="s">
        <v>175</v>
      </c>
      <c r="D71" s="29">
        <f t="shared" si="25"/>
        <v>0.222883</v>
      </c>
      <c r="E71" s="29">
        <v>0</v>
      </c>
      <c r="F71" s="29">
        <f t="shared" si="21"/>
        <v>0.222883</v>
      </c>
      <c r="G71" s="27">
        <f t="shared" si="2"/>
        <v>0.222883</v>
      </c>
      <c r="H71" s="27">
        <f t="shared" si="3"/>
        <v>0</v>
      </c>
      <c r="I71" s="39">
        <v>0</v>
      </c>
      <c r="J71" s="29">
        <v>0</v>
      </c>
      <c r="K71" s="39">
        <v>0.222883</v>
      </c>
      <c r="L71" s="29">
        <v>0</v>
      </c>
      <c r="M71" s="39">
        <v>0</v>
      </c>
      <c r="N71" s="29">
        <v>0</v>
      </c>
      <c r="O71" s="39">
        <v>0</v>
      </c>
      <c r="P71" s="29">
        <v>0</v>
      </c>
      <c r="Q71" s="27">
        <f t="shared" si="5"/>
        <v>0.222883</v>
      </c>
      <c r="R71" s="27">
        <f t="shared" si="6"/>
        <v>0.222883</v>
      </c>
      <c r="S71" s="27">
        <f t="shared" si="7"/>
        <v>100</v>
      </c>
      <c r="T71" s="29"/>
    </row>
    <row r="72" spans="1:20" s="7" customFormat="1" ht="64.5" customHeight="1" x14ac:dyDescent="0.2">
      <c r="A72" s="9" t="s">
        <v>127</v>
      </c>
      <c r="B72" s="47" t="s">
        <v>189</v>
      </c>
      <c r="C72" s="46" t="s">
        <v>176</v>
      </c>
      <c r="D72" s="29">
        <f t="shared" si="25"/>
        <v>0.12534100000000001</v>
      </c>
      <c r="E72" s="29">
        <v>0</v>
      </c>
      <c r="F72" s="29">
        <f t="shared" si="21"/>
        <v>0.12534100000000001</v>
      </c>
      <c r="G72" s="27">
        <f t="shared" si="2"/>
        <v>0.12534100000000001</v>
      </c>
      <c r="H72" s="27">
        <f t="shared" si="3"/>
        <v>0</v>
      </c>
      <c r="I72" s="39">
        <v>0</v>
      </c>
      <c r="J72" s="29">
        <v>0</v>
      </c>
      <c r="K72" s="39">
        <v>0</v>
      </c>
      <c r="L72" s="29">
        <v>0</v>
      </c>
      <c r="M72" s="39">
        <v>0.12534100000000001</v>
      </c>
      <c r="N72" s="29">
        <v>0</v>
      </c>
      <c r="O72" s="39">
        <v>0</v>
      </c>
      <c r="P72" s="29">
        <v>0</v>
      </c>
      <c r="Q72" s="27">
        <f t="shared" si="5"/>
        <v>0.12534100000000001</v>
      </c>
      <c r="R72" s="27">
        <f t="shared" si="6"/>
        <v>0.12534100000000001</v>
      </c>
      <c r="S72" s="27">
        <f t="shared" si="7"/>
        <v>100</v>
      </c>
      <c r="T72" s="29"/>
    </row>
    <row r="73" spans="1:20" s="7" customFormat="1" ht="63.75" customHeight="1" x14ac:dyDescent="0.2">
      <c r="A73" s="9" t="s">
        <v>128</v>
      </c>
      <c r="B73" s="47" t="s">
        <v>190</v>
      </c>
      <c r="C73" s="46" t="s">
        <v>177</v>
      </c>
      <c r="D73" s="29">
        <f t="shared" si="25"/>
        <v>0.217109</v>
      </c>
      <c r="E73" s="29">
        <v>0</v>
      </c>
      <c r="F73" s="29">
        <f t="shared" si="21"/>
        <v>0.217109</v>
      </c>
      <c r="G73" s="27">
        <f t="shared" si="2"/>
        <v>0.217109</v>
      </c>
      <c r="H73" s="27">
        <f t="shared" si="3"/>
        <v>0</v>
      </c>
      <c r="I73" s="39">
        <v>0</v>
      </c>
      <c r="J73" s="29">
        <v>0</v>
      </c>
      <c r="K73" s="39">
        <v>0.217109</v>
      </c>
      <c r="L73" s="29">
        <v>0</v>
      </c>
      <c r="M73" s="39">
        <v>0</v>
      </c>
      <c r="N73" s="29">
        <v>0</v>
      </c>
      <c r="O73" s="39">
        <v>0</v>
      </c>
      <c r="P73" s="29">
        <v>0</v>
      </c>
      <c r="Q73" s="27">
        <f t="shared" si="5"/>
        <v>0.217109</v>
      </c>
      <c r="R73" s="27">
        <f t="shared" si="6"/>
        <v>0.217109</v>
      </c>
      <c r="S73" s="27">
        <f t="shared" si="7"/>
        <v>100</v>
      </c>
      <c r="T73" s="29"/>
    </row>
    <row r="74" spans="1:20" s="7" customFormat="1" ht="62.25" customHeight="1" x14ac:dyDescent="0.2">
      <c r="A74" s="9" t="s">
        <v>129</v>
      </c>
      <c r="B74" s="47" t="s">
        <v>191</v>
      </c>
      <c r="C74" s="46" t="s">
        <v>178</v>
      </c>
      <c r="D74" s="29">
        <f t="shared" si="25"/>
        <v>0.353765</v>
      </c>
      <c r="E74" s="29">
        <v>0</v>
      </c>
      <c r="F74" s="29">
        <f t="shared" si="21"/>
        <v>0.353765</v>
      </c>
      <c r="G74" s="27">
        <f t="shared" si="2"/>
        <v>0.353765</v>
      </c>
      <c r="H74" s="27">
        <f t="shared" si="3"/>
        <v>0</v>
      </c>
      <c r="I74" s="39">
        <v>0</v>
      </c>
      <c r="J74" s="29">
        <v>0</v>
      </c>
      <c r="K74" s="39">
        <v>0</v>
      </c>
      <c r="L74" s="29">
        <v>0</v>
      </c>
      <c r="M74" s="39">
        <v>0.353765</v>
      </c>
      <c r="N74" s="29">
        <v>0</v>
      </c>
      <c r="O74" s="39">
        <v>0</v>
      </c>
      <c r="P74" s="29">
        <v>0</v>
      </c>
      <c r="Q74" s="27">
        <f t="shared" si="5"/>
        <v>0.353765</v>
      </c>
      <c r="R74" s="27">
        <f t="shared" si="6"/>
        <v>0.353765</v>
      </c>
      <c r="S74" s="27">
        <f t="shared" si="7"/>
        <v>100</v>
      </c>
      <c r="T74" s="29"/>
    </row>
    <row r="75" spans="1:20" s="7" customFormat="1" ht="66.75" customHeight="1" x14ac:dyDescent="0.2">
      <c r="A75" s="9" t="s">
        <v>130</v>
      </c>
      <c r="B75" s="47" t="s">
        <v>192</v>
      </c>
      <c r="C75" s="46" t="s">
        <v>179</v>
      </c>
      <c r="D75" s="29">
        <f t="shared" si="25"/>
        <v>0.151278</v>
      </c>
      <c r="E75" s="29">
        <v>0</v>
      </c>
      <c r="F75" s="29">
        <f t="shared" si="21"/>
        <v>0.151278</v>
      </c>
      <c r="G75" s="27">
        <f t="shared" si="2"/>
        <v>0.151278</v>
      </c>
      <c r="H75" s="27">
        <f t="shared" si="3"/>
        <v>0</v>
      </c>
      <c r="I75" s="39">
        <v>0</v>
      </c>
      <c r="J75" s="29">
        <v>0</v>
      </c>
      <c r="K75" s="39">
        <v>0</v>
      </c>
      <c r="L75" s="29">
        <v>0</v>
      </c>
      <c r="M75" s="39">
        <v>0.151278</v>
      </c>
      <c r="N75" s="29">
        <v>0</v>
      </c>
      <c r="O75" s="39">
        <v>0</v>
      </c>
      <c r="P75" s="29">
        <v>0</v>
      </c>
      <c r="Q75" s="27">
        <f t="shared" si="5"/>
        <v>0.151278</v>
      </c>
      <c r="R75" s="27">
        <f t="shared" si="6"/>
        <v>0.151278</v>
      </c>
      <c r="S75" s="27">
        <f t="shared" si="7"/>
        <v>100</v>
      </c>
      <c r="T75" s="29"/>
    </row>
    <row r="76" spans="1:20" s="7" customFormat="1" ht="63" customHeight="1" x14ac:dyDescent="0.2">
      <c r="A76" s="9" t="s">
        <v>131</v>
      </c>
      <c r="B76" s="47" t="s">
        <v>193</v>
      </c>
      <c r="C76" s="46" t="s">
        <v>180</v>
      </c>
      <c r="D76" s="29">
        <f t="shared" si="25"/>
        <v>0.25649300000000003</v>
      </c>
      <c r="E76" s="29">
        <v>0</v>
      </c>
      <c r="F76" s="29">
        <f t="shared" si="21"/>
        <v>0.25649300000000003</v>
      </c>
      <c r="G76" s="27">
        <f t="shared" si="2"/>
        <v>0.25649300000000003</v>
      </c>
      <c r="H76" s="27">
        <f t="shared" si="3"/>
        <v>0</v>
      </c>
      <c r="I76" s="39">
        <v>0.25649300000000003</v>
      </c>
      <c r="J76" s="29">
        <v>0</v>
      </c>
      <c r="K76" s="39">
        <v>0</v>
      </c>
      <c r="L76" s="29">
        <v>0</v>
      </c>
      <c r="M76" s="39">
        <v>0</v>
      </c>
      <c r="N76" s="29">
        <v>0</v>
      </c>
      <c r="O76" s="39">
        <v>0</v>
      </c>
      <c r="P76" s="29">
        <v>0</v>
      </c>
      <c r="Q76" s="27">
        <f t="shared" si="5"/>
        <v>0.25649300000000003</v>
      </c>
      <c r="R76" s="27">
        <f t="shared" si="6"/>
        <v>0.25649300000000003</v>
      </c>
      <c r="S76" s="27">
        <f t="shared" si="7"/>
        <v>100</v>
      </c>
      <c r="T76" s="29"/>
    </row>
    <row r="77" spans="1:20" s="7" customFormat="1" ht="54" customHeight="1" x14ac:dyDescent="0.2">
      <c r="A77" s="9" t="s">
        <v>132</v>
      </c>
      <c r="B77" s="47" t="s">
        <v>194</v>
      </c>
      <c r="C77" s="46" t="s">
        <v>181</v>
      </c>
      <c r="D77" s="29">
        <f t="shared" si="25"/>
        <v>0.315382</v>
      </c>
      <c r="E77" s="29">
        <v>0</v>
      </c>
      <c r="F77" s="29">
        <f t="shared" si="21"/>
        <v>0.315382</v>
      </c>
      <c r="G77" s="27">
        <f t="shared" si="2"/>
        <v>0.315382</v>
      </c>
      <c r="H77" s="27">
        <f t="shared" si="3"/>
        <v>0</v>
      </c>
      <c r="I77" s="39">
        <v>0</v>
      </c>
      <c r="J77" s="29">
        <v>0</v>
      </c>
      <c r="K77" s="39">
        <v>0</v>
      </c>
      <c r="L77" s="29">
        <v>0</v>
      </c>
      <c r="M77" s="39">
        <v>0.315382</v>
      </c>
      <c r="N77" s="29">
        <v>0</v>
      </c>
      <c r="O77" s="39">
        <v>0</v>
      </c>
      <c r="P77" s="29">
        <v>0</v>
      </c>
      <c r="Q77" s="27">
        <f t="shared" si="5"/>
        <v>0.315382</v>
      </c>
      <c r="R77" s="27">
        <f t="shared" si="6"/>
        <v>0.315382</v>
      </c>
      <c r="S77" s="27">
        <f t="shared" si="7"/>
        <v>100</v>
      </c>
      <c r="T77" s="29"/>
    </row>
    <row r="78" spans="1:20" s="7" customFormat="1" ht="55.5" customHeight="1" x14ac:dyDescent="0.2">
      <c r="A78" s="9" t="s">
        <v>141</v>
      </c>
      <c r="B78" s="47" t="s">
        <v>195</v>
      </c>
      <c r="C78" s="46" t="s">
        <v>182</v>
      </c>
      <c r="D78" s="29">
        <f t="shared" si="25"/>
        <v>0.25826199999999999</v>
      </c>
      <c r="E78" s="29">
        <v>0</v>
      </c>
      <c r="F78" s="29">
        <f t="shared" si="21"/>
        <v>0.25826199999999999</v>
      </c>
      <c r="G78" s="27">
        <f t="shared" si="2"/>
        <v>0.25826199999999999</v>
      </c>
      <c r="H78" s="27">
        <f t="shared" si="3"/>
        <v>0</v>
      </c>
      <c r="I78" s="39">
        <v>0</v>
      </c>
      <c r="J78" s="29">
        <v>0</v>
      </c>
      <c r="K78" s="39">
        <v>0.25826199999999999</v>
      </c>
      <c r="L78" s="29">
        <v>0</v>
      </c>
      <c r="M78" s="39">
        <v>0</v>
      </c>
      <c r="N78" s="29">
        <v>0</v>
      </c>
      <c r="O78" s="39">
        <v>0</v>
      </c>
      <c r="P78" s="29">
        <v>0</v>
      </c>
      <c r="Q78" s="27">
        <f t="shared" si="5"/>
        <v>0.25826199999999999</v>
      </c>
      <c r="R78" s="27">
        <f t="shared" si="6"/>
        <v>0.25826199999999999</v>
      </c>
      <c r="S78" s="27">
        <f t="shared" si="7"/>
        <v>100</v>
      </c>
      <c r="T78" s="29"/>
    </row>
    <row r="79" spans="1:20" s="11" customFormat="1" ht="63" x14ac:dyDescent="0.2">
      <c r="A79" s="9" t="s">
        <v>142</v>
      </c>
      <c r="B79" s="47" t="s">
        <v>196</v>
      </c>
      <c r="C79" s="46" t="s">
        <v>183</v>
      </c>
      <c r="D79" s="29">
        <f>F79</f>
        <v>0.315382</v>
      </c>
      <c r="E79" s="29">
        <v>0</v>
      </c>
      <c r="F79" s="29">
        <f t="shared" si="21"/>
        <v>0.315382</v>
      </c>
      <c r="G79" s="27">
        <f t="shared" si="2"/>
        <v>0.315382</v>
      </c>
      <c r="H79" s="27">
        <f t="shared" si="3"/>
        <v>0</v>
      </c>
      <c r="I79" s="39">
        <v>0</v>
      </c>
      <c r="J79" s="29">
        <v>0</v>
      </c>
      <c r="K79" s="39">
        <v>0.315382</v>
      </c>
      <c r="L79" s="29">
        <v>0</v>
      </c>
      <c r="M79" s="39">
        <v>0</v>
      </c>
      <c r="N79" s="29">
        <v>0</v>
      </c>
      <c r="O79" s="39">
        <v>0</v>
      </c>
      <c r="P79" s="29">
        <v>0</v>
      </c>
      <c r="Q79" s="27">
        <f t="shared" si="5"/>
        <v>0.315382</v>
      </c>
      <c r="R79" s="27">
        <f t="shared" si="6"/>
        <v>0.315382</v>
      </c>
      <c r="S79" s="27">
        <f t="shared" si="7"/>
        <v>100</v>
      </c>
      <c r="T79" s="29"/>
    </row>
    <row r="80" spans="1:20" s="11" customFormat="1" ht="63" x14ac:dyDescent="0.2">
      <c r="A80" s="9" t="s">
        <v>171</v>
      </c>
      <c r="B80" s="47" t="s">
        <v>197</v>
      </c>
      <c r="C80" s="46" t="s">
        <v>184</v>
      </c>
      <c r="D80" s="29">
        <f t="shared" ref="D80:D81" si="28">F80</f>
        <v>0.315382</v>
      </c>
      <c r="E80" s="29">
        <v>0</v>
      </c>
      <c r="F80" s="29">
        <f t="shared" si="21"/>
        <v>0.315382</v>
      </c>
      <c r="G80" s="27">
        <f t="shared" si="2"/>
        <v>0.315382</v>
      </c>
      <c r="H80" s="27">
        <f t="shared" si="3"/>
        <v>0</v>
      </c>
      <c r="I80" s="39">
        <v>0.315382</v>
      </c>
      <c r="J80" s="29">
        <v>0</v>
      </c>
      <c r="K80" s="39">
        <v>0</v>
      </c>
      <c r="L80" s="29">
        <v>0</v>
      </c>
      <c r="M80" s="39">
        <v>0</v>
      </c>
      <c r="N80" s="29">
        <v>0</v>
      </c>
      <c r="O80" s="39">
        <v>0</v>
      </c>
      <c r="P80" s="29">
        <v>0</v>
      </c>
      <c r="Q80" s="27">
        <f t="shared" si="5"/>
        <v>0.315382</v>
      </c>
      <c r="R80" s="27">
        <f t="shared" si="6"/>
        <v>0.315382</v>
      </c>
      <c r="S80" s="27">
        <f t="shared" si="7"/>
        <v>100</v>
      </c>
      <c r="T80" s="29"/>
    </row>
    <row r="81" spans="1:20" s="11" customFormat="1" ht="47.25" x14ac:dyDescent="0.2">
      <c r="A81" s="9" t="s">
        <v>172</v>
      </c>
      <c r="B81" s="47" t="s">
        <v>198</v>
      </c>
      <c r="C81" s="46" t="s">
        <v>185</v>
      </c>
      <c r="D81" s="29">
        <f t="shared" si="28"/>
        <v>0.315382</v>
      </c>
      <c r="E81" s="29">
        <v>0</v>
      </c>
      <c r="F81" s="29">
        <f t="shared" si="21"/>
        <v>0.315382</v>
      </c>
      <c r="G81" s="27">
        <f t="shared" si="2"/>
        <v>0.315382</v>
      </c>
      <c r="H81" s="27">
        <f t="shared" si="3"/>
        <v>0</v>
      </c>
      <c r="I81" s="39">
        <v>0</v>
      </c>
      <c r="J81" s="29">
        <v>0</v>
      </c>
      <c r="K81" s="39">
        <v>0.315382</v>
      </c>
      <c r="L81" s="29">
        <v>0</v>
      </c>
      <c r="M81" s="39">
        <v>0</v>
      </c>
      <c r="N81" s="29">
        <v>0</v>
      </c>
      <c r="O81" s="39">
        <v>0</v>
      </c>
      <c r="P81" s="29">
        <v>0</v>
      </c>
      <c r="Q81" s="27">
        <f t="shared" si="5"/>
        <v>0.315382</v>
      </c>
      <c r="R81" s="27">
        <f t="shared" si="6"/>
        <v>0.315382</v>
      </c>
      <c r="S81" s="27">
        <f t="shared" si="7"/>
        <v>100</v>
      </c>
      <c r="T81" s="29"/>
    </row>
    <row r="82" spans="1:20" s="11" customFormat="1" ht="15" x14ac:dyDescent="0.2">
      <c r="A82" s="9"/>
      <c r="B82" s="26"/>
      <c r="C82" s="25"/>
      <c r="D82" s="29"/>
      <c r="E82" s="29"/>
      <c r="F82" s="29">
        <f t="shared" si="21"/>
        <v>0</v>
      </c>
      <c r="G82" s="27">
        <f t="shared" si="2"/>
        <v>0</v>
      </c>
      <c r="H82" s="27">
        <f t="shared" si="3"/>
        <v>0</v>
      </c>
      <c r="I82" s="39"/>
      <c r="J82" s="29"/>
      <c r="K82" s="39"/>
      <c r="L82" s="29"/>
      <c r="M82" s="39"/>
      <c r="N82" s="29"/>
      <c r="O82" s="39"/>
      <c r="P82" s="29"/>
      <c r="Q82" s="27">
        <f t="shared" si="5"/>
        <v>0</v>
      </c>
      <c r="R82" s="27">
        <f t="shared" si="6"/>
        <v>0</v>
      </c>
      <c r="S82" s="27">
        <v>0</v>
      </c>
      <c r="T82" s="29"/>
    </row>
    <row r="83" spans="1:20" s="11" customFormat="1" ht="38.25" x14ac:dyDescent="0.2">
      <c r="A83" s="12" t="s">
        <v>19</v>
      </c>
      <c r="B83" s="13" t="s">
        <v>62</v>
      </c>
      <c r="C83" s="5" t="s">
        <v>23</v>
      </c>
      <c r="D83" s="27">
        <f>D94</f>
        <v>4.4860179999999996</v>
      </c>
      <c r="E83" s="27">
        <f t="shared" ref="E83:P83" si="29">E94</f>
        <v>0</v>
      </c>
      <c r="F83" s="29">
        <f t="shared" si="21"/>
        <v>4.4860179999999996</v>
      </c>
      <c r="G83" s="27">
        <f t="shared" si="2"/>
        <v>4.4860179999999996</v>
      </c>
      <c r="H83" s="27">
        <f t="shared" si="3"/>
        <v>0.68189599999999995</v>
      </c>
      <c r="I83" s="31">
        <f t="shared" si="29"/>
        <v>0</v>
      </c>
      <c r="J83" s="27">
        <f t="shared" si="29"/>
        <v>0.68189599999999995</v>
      </c>
      <c r="K83" s="31">
        <f>K94</f>
        <v>0</v>
      </c>
      <c r="L83" s="27">
        <f t="shared" si="29"/>
        <v>0</v>
      </c>
      <c r="M83" s="31">
        <f t="shared" si="29"/>
        <v>4.4860179999999996</v>
      </c>
      <c r="N83" s="27">
        <f t="shared" si="29"/>
        <v>0</v>
      </c>
      <c r="O83" s="31">
        <f t="shared" si="29"/>
        <v>0</v>
      </c>
      <c r="P83" s="27">
        <f t="shared" si="29"/>
        <v>0</v>
      </c>
      <c r="Q83" s="27">
        <f t="shared" si="5"/>
        <v>3.8041219999999996</v>
      </c>
      <c r="R83" s="27">
        <f t="shared" si="6"/>
        <v>3.8041219999999996</v>
      </c>
      <c r="S83" s="27">
        <v>0</v>
      </c>
      <c r="T83" s="27"/>
    </row>
    <row r="84" spans="1:20" s="11" customFormat="1" ht="63.75" x14ac:dyDescent="0.2">
      <c r="A84" s="9" t="s">
        <v>63</v>
      </c>
      <c r="B84" s="10" t="s">
        <v>64</v>
      </c>
      <c r="C84" s="8" t="s">
        <v>23</v>
      </c>
      <c r="D84" s="29">
        <v>0</v>
      </c>
      <c r="E84" s="29">
        <f>E85+E87</f>
        <v>0</v>
      </c>
      <c r="F84" s="29">
        <f t="shared" si="21"/>
        <v>0</v>
      </c>
      <c r="G84" s="27">
        <f t="shared" si="2"/>
        <v>0</v>
      </c>
      <c r="H84" s="27">
        <f t="shared" si="3"/>
        <v>0</v>
      </c>
      <c r="I84" s="39">
        <f t="shared" ref="I84:P84" si="30">I85+I87</f>
        <v>0</v>
      </c>
      <c r="J84" s="29">
        <f t="shared" si="30"/>
        <v>0</v>
      </c>
      <c r="K84" s="39">
        <f t="shared" si="30"/>
        <v>0</v>
      </c>
      <c r="L84" s="29">
        <f t="shared" si="30"/>
        <v>0</v>
      </c>
      <c r="M84" s="39">
        <f t="shared" si="30"/>
        <v>0</v>
      </c>
      <c r="N84" s="29">
        <f t="shared" si="30"/>
        <v>0</v>
      </c>
      <c r="O84" s="39">
        <f t="shared" si="30"/>
        <v>0</v>
      </c>
      <c r="P84" s="29">
        <f t="shared" si="30"/>
        <v>0</v>
      </c>
      <c r="Q84" s="27">
        <f t="shared" si="5"/>
        <v>0</v>
      </c>
      <c r="R84" s="27">
        <f t="shared" si="6"/>
        <v>0</v>
      </c>
      <c r="S84" s="27">
        <v>0</v>
      </c>
      <c r="T84" s="29"/>
    </row>
    <row r="85" spans="1:20" s="11" customFormat="1" ht="25.5" x14ac:dyDescent="0.2">
      <c r="A85" s="9" t="s">
        <v>65</v>
      </c>
      <c r="B85" s="10" t="s">
        <v>66</v>
      </c>
      <c r="C85" s="8" t="s">
        <v>23</v>
      </c>
      <c r="D85" s="29">
        <v>0</v>
      </c>
      <c r="E85" s="29">
        <f>SUM(E86:E86)</f>
        <v>0</v>
      </c>
      <c r="F85" s="29">
        <f t="shared" si="21"/>
        <v>0</v>
      </c>
      <c r="G85" s="27">
        <f t="shared" si="2"/>
        <v>0</v>
      </c>
      <c r="H85" s="27">
        <f t="shared" si="3"/>
        <v>0</v>
      </c>
      <c r="I85" s="39">
        <f t="shared" ref="I85:P85" si="31">SUM(I86:I86)</f>
        <v>0</v>
      </c>
      <c r="J85" s="29">
        <f t="shared" si="31"/>
        <v>0</v>
      </c>
      <c r="K85" s="39">
        <f t="shared" si="31"/>
        <v>0</v>
      </c>
      <c r="L85" s="29">
        <f t="shared" si="31"/>
        <v>0</v>
      </c>
      <c r="M85" s="39">
        <f t="shared" si="31"/>
        <v>0</v>
      </c>
      <c r="N85" s="29">
        <f t="shared" si="31"/>
        <v>0</v>
      </c>
      <c r="O85" s="39">
        <f t="shared" si="31"/>
        <v>0</v>
      </c>
      <c r="P85" s="29">
        <f t="shared" si="31"/>
        <v>0</v>
      </c>
      <c r="Q85" s="27">
        <f t="shared" si="5"/>
        <v>0</v>
      </c>
      <c r="R85" s="27">
        <f t="shared" si="6"/>
        <v>0</v>
      </c>
      <c r="S85" s="27">
        <v>0</v>
      </c>
      <c r="T85" s="29"/>
    </row>
    <row r="86" spans="1:20" x14ac:dyDescent="0.2">
      <c r="A86" s="9" t="s">
        <v>18</v>
      </c>
      <c r="B86" s="10" t="s">
        <v>18</v>
      </c>
      <c r="C86" s="8"/>
      <c r="D86" s="29"/>
      <c r="E86" s="29"/>
      <c r="F86" s="29">
        <f t="shared" si="21"/>
        <v>0</v>
      </c>
      <c r="G86" s="27">
        <f t="shared" si="2"/>
        <v>0</v>
      </c>
      <c r="H86" s="27">
        <f t="shared" si="3"/>
        <v>0</v>
      </c>
      <c r="I86" s="39"/>
      <c r="J86" s="29"/>
      <c r="K86" s="39"/>
      <c r="L86" s="29"/>
      <c r="M86" s="39"/>
      <c r="N86" s="29"/>
      <c r="O86" s="39"/>
      <c r="P86" s="29"/>
      <c r="Q86" s="27">
        <f t="shared" si="5"/>
        <v>0</v>
      </c>
      <c r="R86" s="27">
        <f t="shared" si="6"/>
        <v>0</v>
      </c>
      <c r="S86" s="27">
        <v>0</v>
      </c>
      <c r="T86" s="29"/>
    </row>
    <row r="87" spans="1:20" ht="51" x14ac:dyDescent="0.2">
      <c r="A87" s="9" t="s">
        <v>67</v>
      </c>
      <c r="B87" s="10" t="s">
        <v>68</v>
      </c>
      <c r="C87" s="8" t="s">
        <v>23</v>
      </c>
      <c r="D87" s="29">
        <v>0</v>
      </c>
      <c r="E87" s="29">
        <f>SUM(E88:E88)</f>
        <v>0</v>
      </c>
      <c r="F87" s="29">
        <f t="shared" si="21"/>
        <v>0</v>
      </c>
      <c r="G87" s="27">
        <f t="shared" si="2"/>
        <v>0</v>
      </c>
      <c r="H87" s="27">
        <f t="shared" si="3"/>
        <v>0</v>
      </c>
      <c r="I87" s="39">
        <f t="shared" ref="I87:P87" si="32">SUM(I88:I88)</f>
        <v>0</v>
      </c>
      <c r="J87" s="29">
        <f t="shared" si="32"/>
        <v>0</v>
      </c>
      <c r="K87" s="39">
        <f t="shared" si="32"/>
        <v>0</v>
      </c>
      <c r="L87" s="29">
        <f t="shared" si="32"/>
        <v>0</v>
      </c>
      <c r="M87" s="39">
        <f t="shared" si="32"/>
        <v>0</v>
      </c>
      <c r="N87" s="29">
        <f t="shared" si="32"/>
        <v>0</v>
      </c>
      <c r="O87" s="39">
        <f t="shared" si="32"/>
        <v>0</v>
      </c>
      <c r="P87" s="29">
        <f t="shared" si="32"/>
        <v>0</v>
      </c>
      <c r="Q87" s="27">
        <f t="shared" si="5"/>
        <v>0</v>
      </c>
      <c r="R87" s="27">
        <f t="shared" si="6"/>
        <v>0</v>
      </c>
      <c r="S87" s="27">
        <v>0</v>
      </c>
      <c r="T87" s="29"/>
    </row>
    <row r="88" spans="1:20" x14ac:dyDescent="0.2">
      <c r="A88" s="9" t="s">
        <v>18</v>
      </c>
      <c r="B88" s="10" t="s">
        <v>18</v>
      </c>
      <c r="C88" s="8"/>
      <c r="D88" s="29"/>
      <c r="E88" s="29"/>
      <c r="F88" s="29">
        <f t="shared" si="21"/>
        <v>0</v>
      </c>
      <c r="G88" s="27">
        <f t="shared" si="2"/>
        <v>0</v>
      </c>
      <c r="H88" s="27">
        <f t="shared" si="3"/>
        <v>0</v>
      </c>
      <c r="I88" s="39"/>
      <c r="J88" s="29"/>
      <c r="K88" s="39"/>
      <c r="L88" s="29"/>
      <c r="M88" s="39"/>
      <c r="N88" s="29"/>
      <c r="O88" s="39"/>
      <c r="P88" s="29"/>
      <c r="Q88" s="27">
        <f t="shared" si="5"/>
        <v>0</v>
      </c>
      <c r="R88" s="27">
        <f t="shared" si="6"/>
        <v>0</v>
      </c>
      <c r="S88" s="27">
        <v>0</v>
      </c>
      <c r="T88" s="29"/>
    </row>
    <row r="89" spans="1:20" ht="38.25" x14ac:dyDescent="0.2">
      <c r="A89" s="9" t="s">
        <v>69</v>
      </c>
      <c r="B89" s="10" t="s">
        <v>70</v>
      </c>
      <c r="C89" s="8" t="s">
        <v>23</v>
      </c>
      <c r="D89" s="29">
        <v>0</v>
      </c>
      <c r="E89" s="29">
        <f>E90+E92</f>
        <v>0</v>
      </c>
      <c r="F89" s="29">
        <f t="shared" si="21"/>
        <v>0</v>
      </c>
      <c r="G89" s="27">
        <f t="shared" si="2"/>
        <v>0</v>
      </c>
      <c r="H89" s="27">
        <f t="shared" si="3"/>
        <v>0</v>
      </c>
      <c r="I89" s="39">
        <f t="shared" ref="I89:P89" si="33">I90+I92</f>
        <v>0</v>
      </c>
      <c r="J89" s="29">
        <f t="shared" si="33"/>
        <v>0</v>
      </c>
      <c r="K89" s="39">
        <f t="shared" si="33"/>
        <v>0</v>
      </c>
      <c r="L89" s="29">
        <f t="shared" si="33"/>
        <v>0</v>
      </c>
      <c r="M89" s="39">
        <f t="shared" si="33"/>
        <v>0</v>
      </c>
      <c r="N89" s="29">
        <f t="shared" si="33"/>
        <v>0</v>
      </c>
      <c r="O89" s="39">
        <f t="shared" si="33"/>
        <v>0</v>
      </c>
      <c r="P89" s="29">
        <f t="shared" si="33"/>
        <v>0</v>
      </c>
      <c r="Q89" s="27">
        <f t="shared" si="5"/>
        <v>0</v>
      </c>
      <c r="R89" s="27">
        <f t="shared" si="6"/>
        <v>0</v>
      </c>
      <c r="S89" s="27">
        <v>0</v>
      </c>
      <c r="T89" s="29"/>
    </row>
    <row r="90" spans="1:20" ht="25.5" x14ac:dyDescent="0.2">
      <c r="A90" s="12" t="s">
        <v>71</v>
      </c>
      <c r="B90" s="13" t="s">
        <v>72</v>
      </c>
      <c r="C90" s="8" t="s">
        <v>23</v>
      </c>
      <c r="D90" s="29">
        <v>0</v>
      </c>
      <c r="E90" s="29">
        <f>SUM(E91:E91)</f>
        <v>0</v>
      </c>
      <c r="F90" s="29">
        <f t="shared" si="21"/>
        <v>0</v>
      </c>
      <c r="G90" s="27">
        <f t="shared" si="2"/>
        <v>0</v>
      </c>
      <c r="H90" s="27">
        <f t="shared" si="3"/>
        <v>0</v>
      </c>
      <c r="I90" s="39">
        <f t="shared" ref="I90:P90" si="34">SUM(I91:I91)</f>
        <v>0</v>
      </c>
      <c r="J90" s="29">
        <f t="shared" si="34"/>
        <v>0</v>
      </c>
      <c r="K90" s="39">
        <f t="shared" si="34"/>
        <v>0</v>
      </c>
      <c r="L90" s="29">
        <f t="shared" si="34"/>
        <v>0</v>
      </c>
      <c r="M90" s="39">
        <f t="shared" si="34"/>
        <v>0</v>
      </c>
      <c r="N90" s="29">
        <f t="shared" si="34"/>
        <v>0</v>
      </c>
      <c r="O90" s="39">
        <f t="shared" si="34"/>
        <v>0</v>
      </c>
      <c r="P90" s="29">
        <f t="shared" si="34"/>
        <v>0</v>
      </c>
      <c r="Q90" s="27">
        <f t="shared" si="5"/>
        <v>0</v>
      </c>
      <c r="R90" s="27">
        <f t="shared" si="6"/>
        <v>0</v>
      </c>
      <c r="S90" s="27">
        <v>0</v>
      </c>
      <c r="T90" s="29"/>
    </row>
    <row r="91" spans="1:20" x14ac:dyDescent="0.2">
      <c r="A91" s="9" t="s">
        <v>18</v>
      </c>
      <c r="B91" s="10" t="s">
        <v>18</v>
      </c>
      <c r="C91" s="8"/>
      <c r="D91" s="29"/>
      <c r="E91" s="29"/>
      <c r="F91" s="29">
        <f t="shared" si="21"/>
        <v>0</v>
      </c>
      <c r="G91" s="27">
        <f t="shared" ref="G91:G127" si="35">I91+K91+M91+O91</f>
        <v>0</v>
      </c>
      <c r="H91" s="27">
        <f t="shared" ref="H91:H127" si="36">J91+L91+N91+P91</f>
        <v>0</v>
      </c>
      <c r="I91" s="39"/>
      <c r="J91" s="29"/>
      <c r="K91" s="39"/>
      <c r="L91" s="29"/>
      <c r="M91" s="39"/>
      <c r="N91" s="29"/>
      <c r="O91" s="39"/>
      <c r="P91" s="29"/>
      <c r="Q91" s="27">
        <f t="shared" ref="Q91:Q127" si="37">F91-H91</f>
        <v>0</v>
      </c>
      <c r="R91" s="27">
        <f t="shared" ref="R91:R127" si="38">I91+K91+M91+O91-J91-L91-N91-P91</f>
        <v>0</v>
      </c>
      <c r="S91" s="27">
        <v>0</v>
      </c>
      <c r="T91" s="29"/>
    </row>
    <row r="92" spans="1:20" ht="38.25" x14ac:dyDescent="0.2">
      <c r="A92" s="9" t="s">
        <v>73</v>
      </c>
      <c r="B92" s="10" t="s">
        <v>74</v>
      </c>
      <c r="C92" s="8" t="s">
        <v>23</v>
      </c>
      <c r="D92" s="29">
        <v>0</v>
      </c>
      <c r="E92" s="29">
        <f>SUM(E93:E93)</f>
        <v>0</v>
      </c>
      <c r="F92" s="29">
        <f t="shared" si="21"/>
        <v>0</v>
      </c>
      <c r="G92" s="27">
        <f t="shared" si="35"/>
        <v>0</v>
      </c>
      <c r="H92" s="27">
        <f t="shared" si="36"/>
        <v>0</v>
      </c>
      <c r="I92" s="39">
        <f t="shared" ref="I92:P92" si="39">SUM(I93:I93)</f>
        <v>0</v>
      </c>
      <c r="J92" s="29">
        <f t="shared" si="39"/>
        <v>0</v>
      </c>
      <c r="K92" s="39">
        <f t="shared" si="39"/>
        <v>0</v>
      </c>
      <c r="L92" s="29">
        <f t="shared" si="39"/>
        <v>0</v>
      </c>
      <c r="M92" s="39">
        <f t="shared" si="39"/>
        <v>0</v>
      </c>
      <c r="N92" s="29">
        <f t="shared" si="39"/>
        <v>0</v>
      </c>
      <c r="O92" s="39">
        <f t="shared" si="39"/>
        <v>0</v>
      </c>
      <c r="P92" s="29">
        <f t="shared" si="39"/>
        <v>0</v>
      </c>
      <c r="Q92" s="27">
        <f t="shared" si="37"/>
        <v>0</v>
      </c>
      <c r="R92" s="27">
        <f t="shared" si="38"/>
        <v>0</v>
      </c>
      <c r="S92" s="27">
        <v>0</v>
      </c>
      <c r="T92" s="29"/>
    </row>
    <row r="93" spans="1:20" x14ac:dyDescent="0.2">
      <c r="A93" s="9" t="s">
        <v>18</v>
      </c>
      <c r="B93" s="10" t="s">
        <v>18</v>
      </c>
      <c r="C93" s="8"/>
      <c r="D93" s="29"/>
      <c r="E93" s="29"/>
      <c r="F93" s="29">
        <f t="shared" si="21"/>
        <v>0</v>
      </c>
      <c r="G93" s="27">
        <f t="shared" si="35"/>
        <v>0</v>
      </c>
      <c r="H93" s="27">
        <f t="shared" si="36"/>
        <v>0</v>
      </c>
      <c r="I93" s="39"/>
      <c r="J93" s="29"/>
      <c r="K93" s="39"/>
      <c r="L93" s="29"/>
      <c r="M93" s="39"/>
      <c r="N93" s="29"/>
      <c r="O93" s="39"/>
      <c r="P93" s="29"/>
      <c r="Q93" s="27">
        <f t="shared" si="37"/>
        <v>0</v>
      </c>
      <c r="R93" s="27">
        <f t="shared" si="38"/>
        <v>0</v>
      </c>
      <c r="S93" s="27">
        <v>0</v>
      </c>
      <c r="T93" s="29"/>
    </row>
    <row r="94" spans="1:20" ht="38.25" x14ac:dyDescent="0.2">
      <c r="A94" s="9" t="s">
        <v>75</v>
      </c>
      <c r="B94" s="10" t="s">
        <v>76</v>
      </c>
      <c r="C94" s="8" t="s">
        <v>23</v>
      </c>
      <c r="D94" s="29">
        <f>D95</f>
        <v>4.4860179999999996</v>
      </c>
      <c r="E94" s="29">
        <f>E95+E98+E100+E102+E104+E106+E108+E110</f>
        <v>0</v>
      </c>
      <c r="F94" s="29">
        <f t="shared" si="21"/>
        <v>4.4860179999999996</v>
      </c>
      <c r="G94" s="27">
        <f t="shared" si="35"/>
        <v>4.4860179999999996</v>
      </c>
      <c r="H94" s="39">
        <f t="shared" ref="H94:L94" si="40">H95+H98+H100+H102+H104+H106+H108+H110</f>
        <v>0.68189599999999995</v>
      </c>
      <c r="I94" s="39">
        <f t="shared" si="40"/>
        <v>0</v>
      </c>
      <c r="J94" s="39">
        <f t="shared" si="40"/>
        <v>0.68189599999999995</v>
      </c>
      <c r="K94" s="39">
        <f t="shared" si="40"/>
        <v>0</v>
      </c>
      <c r="L94" s="39">
        <f t="shared" si="40"/>
        <v>0</v>
      </c>
      <c r="M94" s="39">
        <f t="shared" ref="M94:P94" si="41">M95+M98+M100+M102+M104+M106+M108+M110</f>
        <v>4.4860179999999996</v>
      </c>
      <c r="N94" s="29">
        <f t="shared" si="41"/>
        <v>0</v>
      </c>
      <c r="O94" s="39">
        <f t="shared" si="41"/>
        <v>0</v>
      </c>
      <c r="P94" s="29">
        <f t="shared" si="41"/>
        <v>0</v>
      </c>
      <c r="Q94" s="27">
        <f t="shared" si="37"/>
        <v>3.8041219999999996</v>
      </c>
      <c r="R94" s="27">
        <f t="shared" si="38"/>
        <v>3.8041219999999996</v>
      </c>
      <c r="S94" s="27">
        <f t="shared" ref="S94:S96" si="42">R94/G94*100</f>
        <v>84.799525993876969</v>
      </c>
      <c r="T94" s="29"/>
    </row>
    <row r="95" spans="1:20" ht="38.25" x14ac:dyDescent="0.2">
      <c r="A95" s="9" t="s">
        <v>77</v>
      </c>
      <c r="B95" s="10" t="s">
        <v>78</v>
      </c>
      <c r="C95" s="8" t="s">
        <v>23</v>
      </c>
      <c r="D95" s="29">
        <f>D96</f>
        <v>4.4860179999999996</v>
      </c>
      <c r="E95" s="29">
        <f>SUM(E97:E97)</f>
        <v>0</v>
      </c>
      <c r="F95" s="29">
        <f t="shared" si="21"/>
        <v>4.4860179999999996</v>
      </c>
      <c r="G95" s="27">
        <f t="shared" si="35"/>
        <v>4.4860179999999996</v>
      </c>
      <c r="H95" s="27">
        <f t="shared" si="36"/>
        <v>0.68189599999999995</v>
      </c>
      <c r="I95" s="39">
        <f t="shared" ref="I95:L95" si="43">I96</f>
        <v>0</v>
      </c>
      <c r="J95" s="39">
        <f t="shared" si="43"/>
        <v>0.68189599999999995</v>
      </c>
      <c r="K95" s="39">
        <f t="shared" si="43"/>
        <v>0</v>
      </c>
      <c r="L95" s="39">
        <f t="shared" si="43"/>
        <v>0</v>
      </c>
      <c r="M95" s="39">
        <f t="shared" ref="M95:O95" si="44">M96</f>
        <v>4.4860179999999996</v>
      </c>
      <c r="N95" s="39">
        <v>0</v>
      </c>
      <c r="O95" s="39">
        <f t="shared" si="44"/>
        <v>0</v>
      </c>
      <c r="P95" s="29">
        <f t="shared" ref="P95" si="45">SUM(P97:P97)</f>
        <v>0</v>
      </c>
      <c r="Q95" s="27">
        <f t="shared" si="37"/>
        <v>3.8041219999999996</v>
      </c>
      <c r="R95" s="27">
        <f t="shared" si="38"/>
        <v>3.8041219999999996</v>
      </c>
      <c r="S95" s="27">
        <f t="shared" si="42"/>
        <v>84.799525993876969</v>
      </c>
      <c r="T95" s="29"/>
    </row>
    <row r="96" spans="1:20" x14ac:dyDescent="0.2">
      <c r="A96" s="9" t="s">
        <v>133</v>
      </c>
      <c r="B96" s="10" t="s">
        <v>134</v>
      </c>
      <c r="C96" s="8"/>
      <c r="D96" s="29">
        <f>F96</f>
        <v>4.4860179999999996</v>
      </c>
      <c r="E96" s="29"/>
      <c r="F96" s="29">
        <f t="shared" si="21"/>
        <v>4.4860179999999996</v>
      </c>
      <c r="G96" s="27">
        <f t="shared" si="35"/>
        <v>4.4860179999999996</v>
      </c>
      <c r="H96" s="27">
        <f t="shared" si="36"/>
        <v>0.68189599999999995</v>
      </c>
      <c r="I96" s="39">
        <v>0</v>
      </c>
      <c r="J96" s="29">
        <v>0.68189599999999995</v>
      </c>
      <c r="K96" s="39">
        <v>0</v>
      </c>
      <c r="L96" s="29">
        <v>0</v>
      </c>
      <c r="M96" s="39">
        <v>4.4860179999999996</v>
      </c>
      <c r="N96" s="29">
        <v>0</v>
      </c>
      <c r="O96" s="39"/>
      <c r="P96" s="29"/>
      <c r="Q96" s="27">
        <f t="shared" si="37"/>
        <v>3.8041219999999996</v>
      </c>
      <c r="R96" s="27">
        <f t="shared" si="38"/>
        <v>3.8041219999999996</v>
      </c>
      <c r="S96" s="27">
        <f t="shared" si="42"/>
        <v>84.799525993876969</v>
      </c>
      <c r="T96" s="29"/>
    </row>
    <row r="97" spans="1:20" x14ac:dyDescent="0.2">
      <c r="A97" s="9" t="s">
        <v>18</v>
      </c>
      <c r="B97" s="10" t="s">
        <v>18</v>
      </c>
      <c r="C97" s="8"/>
      <c r="D97" s="29"/>
      <c r="E97" s="29"/>
      <c r="F97" s="29">
        <f t="shared" si="21"/>
        <v>0</v>
      </c>
      <c r="G97" s="27">
        <f t="shared" si="35"/>
        <v>0</v>
      </c>
      <c r="H97" s="27">
        <f t="shared" si="36"/>
        <v>0</v>
      </c>
      <c r="I97" s="39"/>
      <c r="J97" s="29"/>
      <c r="K97" s="39"/>
      <c r="L97" s="29"/>
      <c r="M97" s="39"/>
      <c r="N97" s="29"/>
      <c r="O97" s="39"/>
      <c r="P97" s="29"/>
      <c r="Q97" s="27">
        <f t="shared" si="37"/>
        <v>0</v>
      </c>
      <c r="R97" s="27">
        <f t="shared" si="38"/>
        <v>0</v>
      </c>
      <c r="S97" s="27">
        <v>0</v>
      </c>
      <c r="T97" s="29"/>
    </row>
    <row r="98" spans="1:20" ht="25.5" x14ac:dyDescent="0.2">
      <c r="A98" s="9" t="s">
        <v>79</v>
      </c>
      <c r="B98" s="10" t="s">
        <v>80</v>
      </c>
      <c r="C98" s="8" t="s">
        <v>23</v>
      </c>
      <c r="D98" s="29">
        <v>0</v>
      </c>
      <c r="E98" s="29">
        <v>0</v>
      </c>
      <c r="F98" s="29">
        <f t="shared" si="21"/>
        <v>0</v>
      </c>
      <c r="G98" s="27">
        <f t="shared" si="35"/>
        <v>0</v>
      </c>
      <c r="H98" s="27">
        <f t="shared" si="36"/>
        <v>0</v>
      </c>
      <c r="I98" s="39">
        <v>0</v>
      </c>
      <c r="J98" s="29">
        <v>0</v>
      </c>
      <c r="K98" s="39">
        <v>0</v>
      </c>
      <c r="L98" s="29">
        <v>0</v>
      </c>
      <c r="M98" s="39">
        <v>0</v>
      </c>
      <c r="N98" s="29">
        <v>0</v>
      </c>
      <c r="O98" s="39">
        <v>0</v>
      </c>
      <c r="P98" s="29">
        <v>0</v>
      </c>
      <c r="Q98" s="27">
        <f t="shared" si="37"/>
        <v>0</v>
      </c>
      <c r="R98" s="27">
        <f t="shared" si="38"/>
        <v>0</v>
      </c>
      <c r="S98" s="27">
        <v>0</v>
      </c>
      <c r="T98" s="29"/>
    </row>
    <row r="99" spans="1:20" x14ac:dyDescent="0.2">
      <c r="A99" s="9" t="s">
        <v>18</v>
      </c>
      <c r="B99" s="10" t="s">
        <v>18</v>
      </c>
      <c r="C99" s="8"/>
      <c r="D99" s="29"/>
      <c r="E99" s="29"/>
      <c r="F99" s="29">
        <f t="shared" si="21"/>
        <v>0</v>
      </c>
      <c r="G99" s="27">
        <f t="shared" si="35"/>
        <v>0</v>
      </c>
      <c r="H99" s="27">
        <f t="shared" si="36"/>
        <v>0</v>
      </c>
      <c r="I99" s="39"/>
      <c r="J99" s="29"/>
      <c r="K99" s="39"/>
      <c r="L99" s="29"/>
      <c r="M99" s="39"/>
      <c r="N99" s="29"/>
      <c r="O99" s="39"/>
      <c r="P99" s="29"/>
      <c r="Q99" s="27">
        <f t="shared" si="37"/>
        <v>0</v>
      </c>
      <c r="R99" s="27">
        <f t="shared" si="38"/>
        <v>0</v>
      </c>
      <c r="S99" s="27">
        <v>0</v>
      </c>
      <c r="T99" s="29"/>
    </row>
    <row r="100" spans="1:20" ht="25.5" x14ac:dyDescent="0.2">
      <c r="A100" s="9" t="s">
        <v>81</v>
      </c>
      <c r="B100" s="10" t="s">
        <v>82</v>
      </c>
      <c r="C100" s="8" t="s">
        <v>23</v>
      </c>
      <c r="D100" s="29">
        <v>0</v>
      </c>
      <c r="E100" s="29">
        <v>0</v>
      </c>
      <c r="F100" s="29">
        <f t="shared" si="21"/>
        <v>0</v>
      </c>
      <c r="G100" s="27">
        <f t="shared" si="35"/>
        <v>0</v>
      </c>
      <c r="H100" s="27">
        <f t="shared" si="36"/>
        <v>0</v>
      </c>
      <c r="I100" s="39">
        <v>0</v>
      </c>
      <c r="J100" s="29">
        <v>0</v>
      </c>
      <c r="K100" s="39">
        <v>0</v>
      </c>
      <c r="L100" s="29">
        <v>0</v>
      </c>
      <c r="M100" s="39">
        <v>0</v>
      </c>
      <c r="N100" s="29">
        <v>0</v>
      </c>
      <c r="O100" s="39">
        <v>0</v>
      </c>
      <c r="P100" s="29">
        <v>0</v>
      </c>
      <c r="Q100" s="27">
        <f t="shared" si="37"/>
        <v>0</v>
      </c>
      <c r="R100" s="27">
        <f t="shared" si="38"/>
        <v>0</v>
      </c>
      <c r="S100" s="27">
        <v>0</v>
      </c>
      <c r="T100" s="29"/>
    </row>
    <row r="101" spans="1:20" x14ac:dyDescent="0.2">
      <c r="A101" s="9" t="s">
        <v>18</v>
      </c>
      <c r="B101" s="10" t="s">
        <v>18</v>
      </c>
      <c r="C101" s="8"/>
      <c r="D101" s="29"/>
      <c r="E101" s="29"/>
      <c r="F101" s="29">
        <f t="shared" si="21"/>
        <v>0</v>
      </c>
      <c r="G101" s="27">
        <f t="shared" si="35"/>
        <v>0</v>
      </c>
      <c r="H101" s="27">
        <f t="shared" si="36"/>
        <v>0</v>
      </c>
      <c r="I101" s="39"/>
      <c r="J101" s="29"/>
      <c r="K101" s="39"/>
      <c r="L101" s="29"/>
      <c r="M101" s="39"/>
      <c r="N101" s="29"/>
      <c r="O101" s="39"/>
      <c r="P101" s="29"/>
      <c r="Q101" s="27">
        <f t="shared" si="37"/>
        <v>0</v>
      </c>
      <c r="R101" s="27">
        <f t="shared" si="38"/>
        <v>0</v>
      </c>
      <c r="S101" s="27">
        <v>0</v>
      </c>
      <c r="T101" s="29"/>
    </row>
    <row r="102" spans="1:20" ht="38.25" x14ac:dyDescent="0.2">
      <c r="A102" s="9" t="s">
        <v>83</v>
      </c>
      <c r="B102" s="10" t="s">
        <v>84</v>
      </c>
      <c r="C102" s="8" t="s">
        <v>23</v>
      </c>
      <c r="D102" s="29">
        <v>0</v>
      </c>
      <c r="E102" s="29">
        <v>0</v>
      </c>
      <c r="F102" s="29">
        <f t="shared" si="21"/>
        <v>0</v>
      </c>
      <c r="G102" s="27">
        <f t="shared" si="35"/>
        <v>0</v>
      </c>
      <c r="H102" s="27">
        <f t="shared" si="36"/>
        <v>0</v>
      </c>
      <c r="I102" s="39">
        <v>0</v>
      </c>
      <c r="J102" s="29">
        <v>0</v>
      </c>
      <c r="K102" s="39">
        <v>0</v>
      </c>
      <c r="L102" s="29">
        <v>0</v>
      </c>
      <c r="M102" s="39">
        <v>0</v>
      </c>
      <c r="N102" s="29">
        <v>0</v>
      </c>
      <c r="O102" s="39">
        <v>0</v>
      </c>
      <c r="P102" s="29">
        <v>0</v>
      </c>
      <c r="Q102" s="27">
        <f t="shared" si="37"/>
        <v>0</v>
      </c>
      <c r="R102" s="27">
        <f t="shared" si="38"/>
        <v>0</v>
      </c>
      <c r="S102" s="27">
        <v>0</v>
      </c>
      <c r="T102" s="29"/>
    </row>
    <row r="103" spans="1:20" x14ac:dyDescent="0.2">
      <c r="A103" s="9" t="s">
        <v>18</v>
      </c>
      <c r="B103" s="10" t="s">
        <v>18</v>
      </c>
      <c r="C103" s="8"/>
      <c r="D103" s="29"/>
      <c r="E103" s="29"/>
      <c r="F103" s="29">
        <f t="shared" si="21"/>
        <v>0</v>
      </c>
      <c r="G103" s="27">
        <f t="shared" si="35"/>
        <v>0</v>
      </c>
      <c r="H103" s="27">
        <f t="shared" si="36"/>
        <v>0</v>
      </c>
      <c r="I103" s="39"/>
      <c r="J103" s="29"/>
      <c r="K103" s="39"/>
      <c r="L103" s="29"/>
      <c r="M103" s="39"/>
      <c r="N103" s="29"/>
      <c r="O103" s="39"/>
      <c r="P103" s="29"/>
      <c r="Q103" s="27">
        <f t="shared" si="37"/>
        <v>0</v>
      </c>
      <c r="R103" s="27">
        <f t="shared" si="38"/>
        <v>0</v>
      </c>
      <c r="S103" s="27">
        <v>0</v>
      </c>
      <c r="T103" s="29"/>
    </row>
    <row r="104" spans="1:20" ht="51" x14ac:dyDescent="0.2">
      <c r="A104" s="9" t="s">
        <v>85</v>
      </c>
      <c r="B104" s="10" t="s">
        <v>86</v>
      </c>
      <c r="C104" s="8" t="s">
        <v>23</v>
      </c>
      <c r="D104" s="29">
        <v>0</v>
      </c>
      <c r="E104" s="29">
        <v>0</v>
      </c>
      <c r="F104" s="29">
        <f t="shared" si="21"/>
        <v>0</v>
      </c>
      <c r="G104" s="27">
        <f t="shared" si="35"/>
        <v>0</v>
      </c>
      <c r="H104" s="27">
        <f t="shared" si="36"/>
        <v>0</v>
      </c>
      <c r="I104" s="39">
        <v>0</v>
      </c>
      <c r="J104" s="29">
        <v>0</v>
      </c>
      <c r="K104" s="39">
        <v>0</v>
      </c>
      <c r="L104" s="29">
        <v>0</v>
      </c>
      <c r="M104" s="39">
        <v>0</v>
      </c>
      <c r="N104" s="29">
        <v>0</v>
      </c>
      <c r="O104" s="39">
        <v>0</v>
      </c>
      <c r="P104" s="29">
        <v>0</v>
      </c>
      <c r="Q104" s="27">
        <f t="shared" si="37"/>
        <v>0</v>
      </c>
      <c r="R104" s="27">
        <f t="shared" si="38"/>
        <v>0</v>
      </c>
      <c r="S104" s="27">
        <v>0</v>
      </c>
      <c r="T104" s="29"/>
    </row>
    <row r="105" spans="1:20" x14ac:dyDescent="0.2">
      <c r="A105" s="9" t="s">
        <v>18</v>
      </c>
      <c r="B105" s="10" t="s">
        <v>18</v>
      </c>
      <c r="C105" s="8"/>
      <c r="D105" s="29"/>
      <c r="E105" s="29"/>
      <c r="F105" s="29">
        <f t="shared" si="21"/>
        <v>0</v>
      </c>
      <c r="G105" s="27">
        <f t="shared" si="35"/>
        <v>0</v>
      </c>
      <c r="H105" s="27">
        <f t="shared" si="36"/>
        <v>0</v>
      </c>
      <c r="I105" s="39"/>
      <c r="J105" s="29"/>
      <c r="K105" s="39"/>
      <c r="L105" s="29"/>
      <c r="M105" s="39"/>
      <c r="N105" s="29"/>
      <c r="O105" s="39"/>
      <c r="P105" s="29"/>
      <c r="Q105" s="27">
        <f t="shared" si="37"/>
        <v>0</v>
      </c>
      <c r="R105" s="27">
        <f t="shared" si="38"/>
        <v>0</v>
      </c>
      <c r="S105" s="27">
        <v>0</v>
      </c>
      <c r="T105" s="29"/>
    </row>
    <row r="106" spans="1:20" ht="38.25" x14ac:dyDescent="0.2">
      <c r="A106" s="9" t="s">
        <v>87</v>
      </c>
      <c r="B106" s="10" t="s">
        <v>88</v>
      </c>
      <c r="C106" s="8" t="s">
        <v>23</v>
      </c>
      <c r="D106" s="29">
        <v>0</v>
      </c>
      <c r="E106" s="29">
        <v>0</v>
      </c>
      <c r="F106" s="29">
        <f t="shared" si="21"/>
        <v>0</v>
      </c>
      <c r="G106" s="27">
        <f t="shared" si="35"/>
        <v>0</v>
      </c>
      <c r="H106" s="27">
        <f t="shared" si="36"/>
        <v>0</v>
      </c>
      <c r="I106" s="39">
        <v>0</v>
      </c>
      <c r="J106" s="29">
        <v>0</v>
      </c>
      <c r="K106" s="39">
        <v>0</v>
      </c>
      <c r="L106" s="29">
        <v>0</v>
      </c>
      <c r="M106" s="39">
        <v>0</v>
      </c>
      <c r="N106" s="29">
        <v>0</v>
      </c>
      <c r="O106" s="39">
        <v>0</v>
      </c>
      <c r="P106" s="29">
        <v>0</v>
      </c>
      <c r="Q106" s="27">
        <f t="shared" si="37"/>
        <v>0</v>
      </c>
      <c r="R106" s="27">
        <f t="shared" si="38"/>
        <v>0</v>
      </c>
      <c r="S106" s="27">
        <v>0</v>
      </c>
      <c r="T106" s="29"/>
    </row>
    <row r="107" spans="1:20" x14ac:dyDescent="0.2">
      <c r="A107" s="9" t="s">
        <v>18</v>
      </c>
      <c r="B107" s="10" t="s">
        <v>18</v>
      </c>
      <c r="C107" s="8"/>
      <c r="D107" s="29"/>
      <c r="E107" s="29"/>
      <c r="F107" s="29">
        <f t="shared" si="21"/>
        <v>0</v>
      </c>
      <c r="G107" s="27">
        <f t="shared" si="35"/>
        <v>0</v>
      </c>
      <c r="H107" s="27">
        <f t="shared" si="36"/>
        <v>0</v>
      </c>
      <c r="I107" s="39"/>
      <c r="J107" s="29"/>
      <c r="K107" s="39"/>
      <c r="L107" s="29"/>
      <c r="M107" s="39"/>
      <c r="N107" s="29"/>
      <c r="O107" s="39"/>
      <c r="P107" s="29"/>
      <c r="Q107" s="27">
        <f t="shared" si="37"/>
        <v>0</v>
      </c>
      <c r="R107" s="27">
        <f t="shared" si="38"/>
        <v>0</v>
      </c>
      <c r="S107" s="27">
        <v>0</v>
      </c>
      <c r="T107" s="29"/>
    </row>
    <row r="108" spans="1:20" ht="38.25" x14ac:dyDescent="0.2">
      <c r="A108" s="9" t="s">
        <v>89</v>
      </c>
      <c r="B108" s="10" t="s">
        <v>90</v>
      </c>
      <c r="C108" s="8" t="s">
        <v>23</v>
      </c>
      <c r="D108" s="29">
        <v>0</v>
      </c>
      <c r="E108" s="29">
        <v>0</v>
      </c>
      <c r="F108" s="29">
        <f t="shared" si="21"/>
        <v>0</v>
      </c>
      <c r="G108" s="27">
        <f t="shared" si="35"/>
        <v>0</v>
      </c>
      <c r="H108" s="27">
        <f t="shared" si="36"/>
        <v>0</v>
      </c>
      <c r="I108" s="39">
        <v>0</v>
      </c>
      <c r="J108" s="29">
        <v>0</v>
      </c>
      <c r="K108" s="39">
        <v>0</v>
      </c>
      <c r="L108" s="29">
        <v>0</v>
      </c>
      <c r="M108" s="39">
        <v>0</v>
      </c>
      <c r="N108" s="29">
        <v>0</v>
      </c>
      <c r="O108" s="39">
        <v>0</v>
      </c>
      <c r="P108" s="29">
        <v>0</v>
      </c>
      <c r="Q108" s="27">
        <f t="shared" si="37"/>
        <v>0</v>
      </c>
      <c r="R108" s="27">
        <f t="shared" si="38"/>
        <v>0</v>
      </c>
      <c r="S108" s="27">
        <v>0</v>
      </c>
      <c r="T108" s="29"/>
    </row>
    <row r="109" spans="1:20" x14ac:dyDescent="0.2">
      <c r="A109" s="9" t="s">
        <v>18</v>
      </c>
      <c r="B109" s="10" t="s">
        <v>18</v>
      </c>
      <c r="C109" s="8"/>
      <c r="D109" s="29"/>
      <c r="E109" s="29"/>
      <c r="F109" s="29">
        <f t="shared" si="21"/>
        <v>0</v>
      </c>
      <c r="G109" s="27">
        <f t="shared" si="35"/>
        <v>0</v>
      </c>
      <c r="H109" s="27">
        <f t="shared" si="36"/>
        <v>0</v>
      </c>
      <c r="I109" s="39"/>
      <c r="J109" s="29"/>
      <c r="K109" s="39"/>
      <c r="L109" s="29"/>
      <c r="M109" s="39"/>
      <c r="N109" s="29"/>
      <c r="O109" s="39"/>
      <c r="P109" s="29"/>
      <c r="Q109" s="27">
        <f t="shared" si="37"/>
        <v>0</v>
      </c>
      <c r="R109" s="27">
        <f t="shared" si="38"/>
        <v>0</v>
      </c>
      <c r="S109" s="27">
        <v>0</v>
      </c>
      <c r="T109" s="29"/>
    </row>
    <row r="110" spans="1:20" ht="51" x14ac:dyDescent="0.2">
      <c r="A110" s="9" t="s">
        <v>91</v>
      </c>
      <c r="B110" s="10" t="s">
        <v>92</v>
      </c>
      <c r="C110" s="8" t="s">
        <v>23</v>
      </c>
      <c r="D110" s="29">
        <v>0</v>
      </c>
      <c r="E110" s="29">
        <v>0</v>
      </c>
      <c r="F110" s="29">
        <f t="shared" si="21"/>
        <v>0</v>
      </c>
      <c r="G110" s="27">
        <f t="shared" si="35"/>
        <v>0</v>
      </c>
      <c r="H110" s="27">
        <f t="shared" si="36"/>
        <v>0</v>
      </c>
      <c r="I110" s="39">
        <v>0</v>
      </c>
      <c r="J110" s="29">
        <v>0</v>
      </c>
      <c r="K110" s="39">
        <v>0</v>
      </c>
      <c r="L110" s="29">
        <v>0</v>
      </c>
      <c r="M110" s="39">
        <v>0</v>
      </c>
      <c r="N110" s="29">
        <v>0</v>
      </c>
      <c r="O110" s="39">
        <v>0</v>
      </c>
      <c r="P110" s="29">
        <v>0</v>
      </c>
      <c r="Q110" s="27">
        <f t="shared" si="37"/>
        <v>0</v>
      </c>
      <c r="R110" s="27">
        <f t="shared" si="38"/>
        <v>0</v>
      </c>
      <c r="S110" s="27">
        <v>0</v>
      </c>
      <c r="T110" s="29"/>
    </row>
    <row r="111" spans="1:20" x14ac:dyDescent="0.2">
      <c r="A111" s="9" t="s">
        <v>18</v>
      </c>
      <c r="B111" s="10" t="s">
        <v>18</v>
      </c>
      <c r="C111" s="8"/>
      <c r="D111" s="29"/>
      <c r="E111" s="29"/>
      <c r="F111" s="29">
        <f t="shared" si="21"/>
        <v>0</v>
      </c>
      <c r="G111" s="27">
        <f t="shared" si="35"/>
        <v>0</v>
      </c>
      <c r="H111" s="27">
        <f t="shared" si="36"/>
        <v>0</v>
      </c>
      <c r="I111" s="39"/>
      <c r="J111" s="29"/>
      <c r="K111" s="39"/>
      <c r="L111" s="29"/>
      <c r="M111" s="39"/>
      <c r="N111" s="29"/>
      <c r="O111" s="39"/>
      <c r="P111" s="29"/>
      <c r="Q111" s="27">
        <f t="shared" si="37"/>
        <v>0</v>
      </c>
      <c r="R111" s="27">
        <f t="shared" si="38"/>
        <v>0</v>
      </c>
      <c r="S111" s="27">
        <v>0</v>
      </c>
      <c r="T111" s="29"/>
    </row>
    <row r="112" spans="1:20" ht="51" x14ac:dyDescent="0.2">
      <c r="A112" s="9" t="s">
        <v>93</v>
      </c>
      <c r="B112" s="10" t="s">
        <v>94</v>
      </c>
      <c r="C112" s="8" t="s">
        <v>23</v>
      </c>
      <c r="D112" s="29">
        <v>0</v>
      </c>
      <c r="E112" s="29">
        <v>0</v>
      </c>
      <c r="F112" s="29">
        <f t="shared" si="21"/>
        <v>0</v>
      </c>
      <c r="G112" s="27">
        <f t="shared" si="35"/>
        <v>0</v>
      </c>
      <c r="H112" s="27">
        <f t="shared" si="36"/>
        <v>0</v>
      </c>
      <c r="I112" s="39">
        <v>0</v>
      </c>
      <c r="J112" s="29">
        <v>0</v>
      </c>
      <c r="K112" s="39">
        <v>0</v>
      </c>
      <c r="L112" s="29">
        <v>0</v>
      </c>
      <c r="M112" s="39">
        <v>0</v>
      </c>
      <c r="N112" s="29">
        <v>0</v>
      </c>
      <c r="O112" s="39">
        <v>0</v>
      </c>
      <c r="P112" s="29">
        <v>0</v>
      </c>
      <c r="Q112" s="27">
        <f t="shared" si="37"/>
        <v>0</v>
      </c>
      <c r="R112" s="27">
        <f t="shared" si="38"/>
        <v>0</v>
      </c>
      <c r="S112" s="27">
        <v>0</v>
      </c>
      <c r="T112" s="29"/>
    </row>
    <row r="113" spans="1:20" ht="25.5" x14ac:dyDescent="0.2">
      <c r="A113" s="9" t="s">
        <v>95</v>
      </c>
      <c r="B113" s="10" t="s">
        <v>96</v>
      </c>
      <c r="C113" s="8" t="s">
        <v>23</v>
      </c>
      <c r="D113" s="29">
        <v>0</v>
      </c>
      <c r="E113" s="29">
        <v>0</v>
      </c>
      <c r="F113" s="29">
        <f t="shared" si="21"/>
        <v>0</v>
      </c>
      <c r="G113" s="27">
        <f t="shared" si="35"/>
        <v>0</v>
      </c>
      <c r="H113" s="27">
        <f t="shared" si="36"/>
        <v>0</v>
      </c>
      <c r="I113" s="39">
        <v>0</v>
      </c>
      <c r="J113" s="29">
        <v>0</v>
      </c>
      <c r="K113" s="39">
        <v>0</v>
      </c>
      <c r="L113" s="29">
        <v>0</v>
      </c>
      <c r="M113" s="39">
        <v>0</v>
      </c>
      <c r="N113" s="29">
        <v>0</v>
      </c>
      <c r="O113" s="39">
        <v>0</v>
      </c>
      <c r="P113" s="29">
        <v>0</v>
      </c>
      <c r="Q113" s="27">
        <f t="shared" si="37"/>
        <v>0</v>
      </c>
      <c r="R113" s="27">
        <f t="shared" si="38"/>
        <v>0</v>
      </c>
      <c r="S113" s="27">
        <v>0</v>
      </c>
      <c r="T113" s="29"/>
    </row>
    <row r="114" spans="1:20" x14ac:dyDescent="0.2">
      <c r="A114" s="9" t="s">
        <v>18</v>
      </c>
      <c r="B114" s="10" t="s">
        <v>18</v>
      </c>
      <c r="C114" s="8"/>
      <c r="D114" s="29"/>
      <c r="E114" s="29"/>
      <c r="F114" s="29">
        <f t="shared" si="21"/>
        <v>0</v>
      </c>
      <c r="G114" s="27">
        <f t="shared" si="35"/>
        <v>0</v>
      </c>
      <c r="H114" s="27">
        <f t="shared" si="36"/>
        <v>0</v>
      </c>
      <c r="I114" s="39"/>
      <c r="J114" s="29"/>
      <c r="K114" s="39"/>
      <c r="L114" s="29"/>
      <c r="M114" s="39"/>
      <c r="N114" s="29"/>
      <c r="O114" s="39"/>
      <c r="P114" s="29"/>
      <c r="Q114" s="27">
        <f t="shared" si="37"/>
        <v>0</v>
      </c>
      <c r="R114" s="27">
        <f t="shared" si="38"/>
        <v>0</v>
      </c>
      <c r="S114" s="27">
        <v>0</v>
      </c>
      <c r="T114" s="29"/>
    </row>
    <row r="115" spans="1:20" ht="38.25" x14ac:dyDescent="0.2">
      <c r="A115" s="9" t="s">
        <v>97</v>
      </c>
      <c r="B115" s="10" t="s">
        <v>98</v>
      </c>
      <c r="C115" s="8" t="s">
        <v>23</v>
      </c>
      <c r="D115" s="29">
        <v>0</v>
      </c>
      <c r="E115" s="29">
        <v>0</v>
      </c>
      <c r="F115" s="29">
        <f t="shared" si="21"/>
        <v>0</v>
      </c>
      <c r="G115" s="27">
        <f t="shared" si="35"/>
        <v>0</v>
      </c>
      <c r="H115" s="27">
        <f t="shared" si="36"/>
        <v>0</v>
      </c>
      <c r="I115" s="39">
        <v>0</v>
      </c>
      <c r="J115" s="29">
        <v>0</v>
      </c>
      <c r="K115" s="39">
        <v>0</v>
      </c>
      <c r="L115" s="29">
        <v>0</v>
      </c>
      <c r="M115" s="39">
        <v>0</v>
      </c>
      <c r="N115" s="29">
        <v>0</v>
      </c>
      <c r="O115" s="39">
        <v>0</v>
      </c>
      <c r="P115" s="29">
        <v>0</v>
      </c>
      <c r="Q115" s="27">
        <f t="shared" si="37"/>
        <v>0</v>
      </c>
      <c r="R115" s="27">
        <f t="shared" si="38"/>
        <v>0</v>
      </c>
      <c r="S115" s="27">
        <v>0</v>
      </c>
      <c r="T115" s="29"/>
    </row>
    <row r="116" spans="1:20" x14ac:dyDescent="0.2">
      <c r="A116" s="9" t="s">
        <v>18</v>
      </c>
      <c r="B116" s="10" t="s">
        <v>18</v>
      </c>
      <c r="C116" s="8"/>
      <c r="D116" s="29"/>
      <c r="E116" s="29"/>
      <c r="F116" s="29">
        <f t="shared" si="21"/>
        <v>0</v>
      </c>
      <c r="G116" s="27">
        <f t="shared" si="35"/>
        <v>0</v>
      </c>
      <c r="H116" s="27">
        <f t="shared" si="36"/>
        <v>0</v>
      </c>
      <c r="I116" s="39"/>
      <c r="J116" s="29"/>
      <c r="K116" s="39"/>
      <c r="L116" s="29"/>
      <c r="M116" s="39"/>
      <c r="N116" s="29"/>
      <c r="O116" s="39"/>
      <c r="P116" s="29"/>
      <c r="Q116" s="27">
        <f t="shared" si="37"/>
        <v>0</v>
      </c>
      <c r="R116" s="27">
        <f t="shared" si="38"/>
        <v>0</v>
      </c>
      <c r="S116" s="27">
        <v>0</v>
      </c>
      <c r="T116" s="29"/>
    </row>
    <row r="117" spans="1:20" ht="51" x14ac:dyDescent="0.2">
      <c r="A117" s="12" t="s">
        <v>20</v>
      </c>
      <c r="B117" s="13" t="s">
        <v>99</v>
      </c>
      <c r="C117" s="5" t="s">
        <v>23</v>
      </c>
      <c r="D117" s="27">
        <f t="shared" ref="D117:P117" si="46">SUM(D118:D119)</f>
        <v>0</v>
      </c>
      <c r="E117" s="27">
        <f t="shared" si="46"/>
        <v>0</v>
      </c>
      <c r="F117" s="29">
        <f t="shared" si="21"/>
        <v>0</v>
      </c>
      <c r="G117" s="27">
        <f t="shared" si="35"/>
        <v>0</v>
      </c>
      <c r="H117" s="27">
        <f t="shared" si="36"/>
        <v>0</v>
      </c>
      <c r="I117" s="31">
        <f t="shared" si="46"/>
        <v>0</v>
      </c>
      <c r="J117" s="27">
        <f t="shared" si="46"/>
        <v>0</v>
      </c>
      <c r="K117" s="31">
        <f t="shared" si="46"/>
        <v>0</v>
      </c>
      <c r="L117" s="27">
        <f t="shared" si="46"/>
        <v>0</v>
      </c>
      <c r="M117" s="31">
        <f t="shared" si="46"/>
        <v>0</v>
      </c>
      <c r="N117" s="27">
        <f t="shared" si="46"/>
        <v>0</v>
      </c>
      <c r="O117" s="31">
        <f t="shared" si="46"/>
        <v>0</v>
      </c>
      <c r="P117" s="27">
        <f t="shared" si="46"/>
        <v>0</v>
      </c>
      <c r="Q117" s="27">
        <f t="shared" si="37"/>
        <v>0</v>
      </c>
      <c r="R117" s="27">
        <f t="shared" si="38"/>
        <v>0</v>
      </c>
      <c r="S117" s="27">
        <v>0</v>
      </c>
      <c r="T117" s="27"/>
    </row>
    <row r="118" spans="1:20" ht="51" x14ac:dyDescent="0.2">
      <c r="A118" s="9" t="s">
        <v>100</v>
      </c>
      <c r="B118" s="10" t="s">
        <v>101</v>
      </c>
      <c r="C118" s="8" t="s">
        <v>23</v>
      </c>
      <c r="D118" s="29">
        <v>0</v>
      </c>
      <c r="E118" s="29">
        <v>0</v>
      </c>
      <c r="F118" s="29">
        <f t="shared" si="21"/>
        <v>0</v>
      </c>
      <c r="G118" s="27">
        <f t="shared" si="35"/>
        <v>0</v>
      </c>
      <c r="H118" s="27">
        <f t="shared" si="36"/>
        <v>0</v>
      </c>
      <c r="I118" s="39">
        <v>0</v>
      </c>
      <c r="J118" s="29">
        <v>0</v>
      </c>
      <c r="K118" s="39">
        <v>0</v>
      </c>
      <c r="L118" s="29">
        <v>0</v>
      </c>
      <c r="M118" s="39">
        <v>0</v>
      </c>
      <c r="N118" s="29">
        <v>0</v>
      </c>
      <c r="O118" s="39">
        <v>0</v>
      </c>
      <c r="P118" s="29">
        <v>0</v>
      </c>
      <c r="Q118" s="27">
        <f t="shared" si="37"/>
        <v>0</v>
      </c>
      <c r="R118" s="27">
        <f t="shared" si="38"/>
        <v>0</v>
      </c>
      <c r="S118" s="27">
        <v>0</v>
      </c>
      <c r="T118" s="29"/>
    </row>
    <row r="119" spans="1:20" x14ac:dyDescent="0.2">
      <c r="A119" s="9" t="s">
        <v>18</v>
      </c>
      <c r="B119" s="14" t="s">
        <v>18</v>
      </c>
      <c r="C119" s="8"/>
      <c r="D119" s="29"/>
      <c r="E119" s="29"/>
      <c r="F119" s="29">
        <f t="shared" si="21"/>
        <v>0</v>
      </c>
      <c r="G119" s="27">
        <f t="shared" si="35"/>
        <v>0</v>
      </c>
      <c r="H119" s="27">
        <f t="shared" si="36"/>
        <v>0</v>
      </c>
      <c r="I119" s="39"/>
      <c r="J119" s="29"/>
      <c r="K119" s="39"/>
      <c r="L119" s="29"/>
      <c r="M119" s="39"/>
      <c r="N119" s="29"/>
      <c r="O119" s="39"/>
      <c r="P119" s="29"/>
      <c r="Q119" s="27">
        <f t="shared" si="37"/>
        <v>0</v>
      </c>
      <c r="R119" s="27">
        <f t="shared" si="38"/>
        <v>0</v>
      </c>
      <c r="S119" s="27">
        <v>0</v>
      </c>
      <c r="T119" s="29"/>
    </row>
    <row r="120" spans="1:20" ht="51" x14ac:dyDescent="0.2">
      <c r="A120" s="9" t="s">
        <v>102</v>
      </c>
      <c r="B120" s="10" t="s">
        <v>103</v>
      </c>
      <c r="C120" s="8" t="s">
        <v>23</v>
      </c>
      <c r="D120" s="29">
        <v>0</v>
      </c>
      <c r="E120" s="29">
        <v>0</v>
      </c>
      <c r="F120" s="29">
        <f t="shared" si="21"/>
        <v>0</v>
      </c>
      <c r="G120" s="27">
        <f t="shared" si="35"/>
        <v>0</v>
      </c>
      <c r="H120" s="27">
        <f t="shared" si="36"/>
        <v>0</v>
      </c>
      <c r="I120" s="39">
        <v>0</v>
      </c>
      <c r="J120" s="29">
        <v>0</v>
      </c>
      <c r="K120" s="39">
        <v>0</v>
      </c>
      <c r="L120" s="29">
        <v>0</v>
      </c>
      <c r="M120" s="39">
        <v>0</v>
      </c>
      <c r="N120" s="29">
        <v>0</v>
      </c>
      <c r="O120" s="39">
        <v>0</v>
      </c>
      <c r="P120" s="29">
        <v>0</v>
      </c>
      <c r="Q120" s="27">
        <f t="shared" si="37"/>
        <v>0</v>
      </c>
      <c r="R120" s="27">
        <f t="shared" si="38"/>
        <v>0</v>
      </c>
      <c r="S120" s="27">
        <v>0</v>
      </c>
      <c r="T120" s="29"/>
    </row>
    <row r="121" spans="1:20" x14ac:dyDescent="0.2">
      <c r="A121" s="9" t="s">
        <v>18</v>
      </c>
      <c r="B121" s="14" t="s">
        <v>18</v>
      </c>
      <c r="C121" s="8"/>
      <c r="D121" s="29"/>
      <c r="E121" s="29"/>
      <c r="F121" s="29">
        <f t="shared" si="21"/>
        <v>0</v>
      </c>
      <c r="G121" s="27">
        <f t="shared" si="35"/>
        <v>0</v>
      </c>
      <c r="H121" s="27">
        <f t="shared" si="36"/>
        <v>0</v>
      </c>
      <c r="I121" s="39"/>
      <c r="J121" s="29"/>
      <c r="K121" s="39"/>
      <c r="L121" s="29"/>
      <c r="M121" s="39"/>
      <c r="N121" s="29"/>
      <c r="O121" s="39"/>
      <c r="P121" s="29"/>
      <c r="Q121" s="27">
        <f t="shared" si="37"/>
        <v>0</v>
      </c>
      <c r="R121" s="27">
        <f t="shared" si="38"/>
        <v>0</v>
      </c>
      <c r="S121" s="27">
        <v>0</v>
      </c>
      <c r="T121" s="29"/>
    </row>
    <row r="122" spans="1:20" ht="38.25" x14ac:dyDescent="0.2">
      <c r="A122" s="12" t="s">
        <v>21</v>
      </c>
      <c r="B122" s="13" t="s">
        <v>135</v>
      </c>
      <c r="C122" s="5" t="s">
        <v>23</v>
      </c>
      <c r="D122" s="27">
        <v>0</v>
      </c>
      <c r="E122" s="27">
        <f>SUM(E123:E123)</f>
        <v>0</v>
      </c>
      <c r="F122" s="29">
        <f t="shared" si="21"/>
        <v>0</v>
      </c>
      <c r="G122" s="27">
        <f t="shared" si="35"/>
        <v>0</v>
      </c>
      <c r="H122" s="27">
        <f t="shared" si="36"/>
        <v>0</v>
      </c>
      <c r="I122" s="31">
        <f t="shared" ref="I122:P122" si="47">SUM(I123:I123)</f>
        <v>0</v>
      </c>
      <c r="J122" s="27">
        <f t="shared" si="47"/>
        <v>0</v>
      </c>
      <c r="K122" s="31">
        <f t="shared" si="47"/>
        <v>0</v>
      </c>
      <c r="L122" s="27">
        <f t="shared" si="47"/>
        <v>0</v>
      </c>
      <c r="M122" s="31">
        <f t="shared" si="47"/>
        <v>0</v>
      </c>
      <c r="N122" s="27">
        <f t="shared" si="47"/>
        <v>0</v>
      </c>
      <c r="O122" s="31">
        <f t="shared" si="47"/>
        <v>0</v>
      </c>
      <c r="P122" s="27">
        <f t="shared" si="47"/>
        <v>0</v>
      </c>
      <c r="Q122" s="27">
        <f t="shared" si="37"/>
        <v>0</v>
      </c>
      <c r="R122" s="27">
        <f t="shared" si="38"/>
        <v>0</v>
      </c>
      <c r="S122" s="27">
        <v>0</v>
      </c>
      <c r="T122" s="27"/>
    </row>
    <row r="123" spans="1:20" x14ac:dyDescent="0.2">
      <c r="A123" s="9" t="s">
        <v>18</v>
      </c>
      <c r="B123" s="14" t="s">
        <v>18</v>
      </c>
      <c r="C123" s="15"/>
      <c r="D123" s="30"/>
      <c r="E123" s="30"/>
      <c r="F123" s="29">
        <f t="shared" si="21"/>
        <v>0</v>
      </c>
      <c r="G123" s="27">
        <f t="shared" si="35"/>
        <v>0</v>
      </c>
      <c r="H123" s="27">
        <f t="shared" si="36"/>
        <v>0</v>
      </c>
      <c r="I123" s="40"/>
      <c r="J123" s="30"/>
      <c r="K123" s="40"/>
      <c r="L123" s="30"/>
      <c r="M123" s="40"/>
      <c r="N123" s="30"/>
      <c r="O123" s="40"/>
      <c r="P123" s="30"/>
      <c r="Q123" s="27">
        <f t="shared" si="37"/>
        <v>0</v>
      </c>
      <c r="R123" s="27">
        <f t="shared" si="38"/>
        <v>0</v>
      </c>
      <c r="S123" s="27">
        <v>0</v>
      </c>
      <c r="T123" s="30"/>
    </row>
    <row r="124" spans="1:20" ht="38.25" x14ac:dyDescent="0.2">
      <c r="A124" s="12" t="s">
        <v>22</v>
      </c>
      <c r="B124" s="16" t="s">
        <v>104</v>
      </c>
      <c r="C124" s="5" t="s">
        <v>23</v>
      </c>
      <c r="D124" s="27">
        <v>0</v>
      </c>
      <c r="E124" s="27">
        <v>0</v>
      </c>
      <c r="F124" s="29">
        <f t="shared" si="21"/>
        <v>0</v>
      </c>
      <c r="G124" s="27">
        <f t="shared" si="35"/>
        <v>0</v>
      </c>
      <c r="H124" s="27">
        <f t="shared" si="36"/>
        <v>0</v>
      </c>
      <c r="I124" s="31">
        <v>0</v>
      </c>
      <c r="J124" s="27">
        <v>0</v>
      </c>
      <c r="K124" s="31">
        <v>0</v>
      </c>
      <c r="L124" s="27">
        <v>0</v>
      </c>
      <c r="M124" s="31">
        <v>0</v>
      </c>
      <c r="N124" s="27">
        <v>0</v>
      </c>
      <c r="O124" s="31">
        <v>0</v>
      </c>
      <c r="P124" s="27">
        <v>0</v>
      </c>
      <c r="Q124" s="27">
        <f t="shared" si="37"/>
        <v>0</v>
      </c>
      <c r="R124" s="27">
        <f t="shared" si="38"/>
        <v>0</v>
      </c>
      <c r="S124" s="27">
        <v>0</v>
      </c>
      <c r="T124" s="27"/>
    </row>
    <row r="125" spans="1:20" x14ac:dyDescent="0.2">
      <c r="A125" s="9" t="s">
        <v>18</v>
      </c>
      <c r="B125" s="14" t="s">
        <v>18</v>
      </c>
      <c r="C125" s="15"/>
      <c r="D125" s="30"/>
      <c r="E125" s="30"/>
      <c r="F125" s="29">
        <f t="shared" si="21"/>
        <v>0</v>
      </c>
      <c r="G125" s="27">
        <f t="shared" si="35"/>
        <v>0</v>
      </c>
      <c r="H125" s="27">
        <f t="shared" si="36"/>
        <v>0</v>
      </c>
      <c r="I125" s="40"/>
      <c r="J125" s="30"/>
      <c r="K125" s="40"/>
      <c r="L125" s="30"/>
      <c r="M125" s="40"/>
      <c r="N125" s="30"/>
      <c r="O125" s="40"/>
      <c r="P125" s="30"/>
      <c r="Q125" s="27">
        <f t="shared" si="37"/>
        <v>0</v>
      </c>
      <c r="R125" s="27">
        <f t="shared" si="38"/>
        <v>0</v>
      </c>
      <c r="S125" s="27">
        <v>0</v>
      </c>
      <c r="T125" s="30"/>
    </row>
    <row r="126" spans="1:20" ht="25.5" x14ac:dyDescent="0.2">
      <c r="A126" s="12" t="s">
        <v>105</v>
      </c>
      <c r="B126" s="13" t="s">
        <v>106</v>
      </c>
      <c r="C126" s="5" t="s">
        <v>23</v>
      </c>
      <c r="D126" s="27">
        <f t="shared" ref="D126:P126" si="48">SUM(D127:D127)</f>
        <v>0</v>
      </c>
      <c r="E126" s="27">
        <f t="shared" si="48"/>
        <v>0</v>
      </c>
      <c r="F126" s="29">
        <f t="shared" si="21"/>
        <v>0</v>
      </c>
      <c r="G126" s="27">
        <f t="shared" si="35"/>
        <v>0</v>
      </c>
      <c r="H126" s="27">
        <f t="shared" si="36"/>
        <v>0</v>
      </c>
      <c r="I126" s="31">
        <f t="shared" si="48"/>
        <v>0</v>
      </c>
      <c r="J126" s="27">
        <f t="shared" si="48"/>
        <v>0</v>
      </c>
      <c r="K126" s="31">
        <f t="shared" si="48"/>
        <v>0</v>
      </c>
      <c r="L126" s="27">
        <f t="shared" si="48"/>
        <v>0</v>
      </c>
      <c r="M126" s="31">
        <f t="shared" si="48"/>
        <v>0</v>
      </c>
      <c r="N126" s="27">
        <f t="shared" si="48"/>
        <v>0</v>
      </c>
      <c r="O126" s="31">
        <f t="shared" si="48"/>
        <v>0</v>
      </c>
      <c r="P126" s="27">
        <f t="shared" si="48"/>
        <v>0</v>
      </c>
      <c r="Q126" s="27">
        <f t="shared" si="37"/>
        <v>0</v>
      </c>
      <c r="R126" s="27">
        <f t="shared" si="38"/>
        <v>0</v>
      </c>
      <c r="S126" s="27">
        <v>0</v>
      </c>
      <c r="T126" s="27"/>
    </row>
    <row r="127" spans="1:20" x14ac:dyDescent="0.2">
      <c r="A127" s="9" t="s">
        <v>18</v>
      </c>
      <c r="B127" s="14" t="s">
        <v>18</v>
      </c>
      <c r="C127" s="15"/>
      <c r="D127" s="30"/>
      <c r="E127" s="30"/>
      <c r="F127" s="29">
        <f t="shared" si="21"/>
        <v>0</v>
      </c>
      <c r="G127" s="27">
        <f t="shared" si="35"/>
        <v>0</v>
      </c>
      <c r="H127" s="27">
        <f t="shared" si="36"/>
        <v>0</v>
      </c>
      <c r="I127" s="40"/>
      <c r="J127" s="30"/>
      <c r="K127" s="40"/>
      <c r="L127" s="30"/>
      <c r="M127" s="40"/>
      <c r="N127" s="30"/>
      <c r="O127" s="40"/>
      <c r="P127" s="30"/>
      <c r="Q127" s="27">
        <f t="shared" si="37"/>
        <v>0</v>
      </c>
      <c r="R127" s="27">
        <f t="shared" si="38"/>
        <v>0</v>
      </c>
      <c r="S127" s="27">
        <v>0</v>
      </c>
      <c r="T127" s="30"/>
    </row>
  </sheetData>
  <mergeCells count="22">
    <mergeCell ref="F15:F17"/>
    <mergeCell ref="C15:C17"/>
    <mergeCell ref="D15:D17"/>
    <mergeCell ref="E15:E17"/>
    <mergeCell ref="A15:A17"/>
    <mergeCell ref="B15:B17"/>
    <mergeCell ref="A4:T4"/>
    <mergeCell ref="A7:T7"/>
    <mergeCell ref="A10:T10"/>
    <mergeCell ref="A12:T12"/>
    <mergeCell ref="A5:T5"/>
    <mergeCell ref="S16:S17"/>
    <mergeCell ref="G15:P15"/>
    <mergeCell ref="Q15:Q17"/>
    <mergeCell ref="R15:S15"/>
    <mergeCell ref="T15:T17"/>
    <mergeCell ref="G16:H16"/>
    <mergeCell ref="I16:J16"/>
    <mergeCell ref="R16:R17"/>
    <mergeCell ref="K16:L16"/>
    <mergeCell ref="M16:N16"/>
    <mergeCell ref="O16:P16"/>
  </mergeCells>
  <conditionalFormatting sqref="T57 D19:S127">
    <cfRule type="cellIs" dxfId="0" priority="6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54" fitToHeight="0" orientation="landscape" r:id="rId1"/>
  <ignoredErrors>
    <ignoredError sqref="E32 E95 D117:E117 E122 T122 T117 P95 I122:P122 I32:P32 I117:P117" formulaRange="1"/>
    <ignoredError sqref="A19 A27:A28" numberStoredAsText="1"/>
    <ignoredError sqref="A29" twoDigitTextYear="1" numberStoredAsText="1"/>
    <ignoredError sqref="A97:A126 A67:A68 A83:A95 A30:A57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№10</dc:title>
  <dc:creator/>
  <cp:keywords>Отчет ИП 2019 I квартал</cp:keywords>
  <cp:lastModifiedBy/>
  <dcterms:created xsi:type="dcterms:W3CDTF">2015-06-05T18:19:34Z</dcterms:created>
  <dcterms:modified xsi:type="dcterms:W3CDTF">2021-05-11T12:18:41Z</dcterms:modified>
  <cp:contentStatus>готова</cp:contentStatus>
</cp:coreProperties>
</file>