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Аварийные отключения_все" sheetId="8" r:id="rId1"/>
    <sheet name="Аварийные отключения ООО &quot;СК&quot;" sheetId="9" r:id="rId2"/>
    <sheet name="Аварийные откл. сторонних орг. " sheetId="10" r:id="rId3"/>
    <sheet name="Плановые и внеплан.откл." sheetId="11" r:id="rId4"/>
  </sheets>
  <calcPr calcId="125725"/>
</workbook>
</file>

<file path=xl/calcChain.xml><?xml version="1.0" encoding="utf-8"?>
<calcChain xmlns="http://schemas.openxmlformats.org/spreadsheetml/2006/main">
  <c r="G82" i="9"/>
  <c r="G49" i="10"/>
  <c r="I49"/>
  <c r="I46"/>
  <c r="G44"/>
  <c r="I44"/>
  <c r="I42"/>
  <c r="I43"/>
  <c r="I41"/>
  <c r="G39"/>
  <c r="I39"/>
  <c r="I37"/>
  <c r="I38"/>
  <c r="I36"/>
  <c r="G34"/>
  <c r="I34"/>
  <c r="I29"/>
  <c r="I30"/>
  <c r="I31"/>
  <c r="I32"/>
  <c r="I33"/>
  <c r="I28"/>
  <c r="G26"/>
  <c r="I26"/>
  <c r="I23"/>
  <c r="I24"/>
  <c r="I25"/>
  <c r="I22"/>
  <c r="G20"/>
  <c r="I20"/>
  <c r="I19"/>
  <c r="I18"/>
  <c r="G16"/>
  <c r="I16"/>
  <c r="I15"/>
  <c r="I14"/>
  <c r="G12"/>
  <c r="I12"/>
  <c r="I11"/>
  <c r="I10"/>
  <c r="G8"/>
  <c r="I8"/>
  <c r="I7"/>
  <c r="I6"/>
  <c r="G69" i="9"/>
  <c r="G54"/>
  <c r="G49"/>
  <c r="G39"/>
  <c r="G33"/>
  <c r="G26"/>
  <c r="G21"/>
  <c r="G15"/>
  <c r="G88"/>
  <c r="I90"/>
  <c r="I85"/>
  <c r="I86"/>
  <c r="I87"/>
  <c r="I84"/>
  <c r="I72"/>
  <c r="I73"/>
  <c r="I74"/>
  <c r="I75"/>
  <c r="I76"/>
  <c r="I77"/>
  <c r="I78"/>
  <c r="I79"/>
  <c r="I80"/>
  <c r="I81"/>
  <c r="I71"/>
  <c r="I57"/>
  <c r="I58"/>
  <c r="I59"/>
  <c r="I60"/>
  <c r="I61"/>
  <c r="I62"/>
  <c r="I63"/>
  <c r="I64"/>
  <c r="I65"/>
  <c r="I66"/>
  <c r="I67"/>
  <c r="I68"/>
  <c r="I56"/>
  <c r="I52"/>
  <c r="I53"/>
  <c r="I51"/>
  <c r="I54" s="1"/>
  <c r="I42"/>
  <c r="I43"/>
  <c r="I44"/>
  <c r="I45"/>
  <c r="I46"/>
  <c r="I47"/>
  <c r="I48"/>
  <c r="I41"/>
  <c r="I36"/>
  <c r="I37"/>
  <c r="I38"/>
  <c r="I35"/>
  <c r="I29"/>
  <c r="I30"/>
  <c r="I31"/>
  <c r="I32"/>
  <c r="I28"/>
  <c r="I24"/>
  <c r="I25"/>
  <c r="I23"/>
  <c r="I26" s="1"/>
  <c r="I19"/>
  <c r="I20"/>
  <c r="I18"/>
  <c r="I17"/>
  <c r="I21" s="1"/>
  <c r="I6"/>
  <c r="I7"/>
  <c r="I8"/>
  <c r="I9"/>
  <c r="I10"/>
  <c r="I11"/>
  <c r="I12"/>
  <c r="I13"/>
  <c r="I14"/>
  <c r="I5"/>
  <c r="I39" l="1"/>
  <c r="I69"/>
  <c r="I88"/>
  <c r="I33"/>
  <c r="I82"/>
  <c r="I15"/>
  <c r="I49"/>
  <c r="G91"/>
  <c r="I91" l="1"/>
</calcChain>
</file>

<file path=xl/sharedStrings.xml><?xml version="1.0" encoding="utf-8"?>
<sst xmlns="http://schemas.openxmlformats.org/spreadsheetml/2006/main" count="1090" uniqueCount="492">
  <si>
    <t>Дата аварийного отключения объекта электросетевого хозяйства</t>
  </si>
  <si>
    <t>Наименование электроустановки</t>
  </si>
  <si>
    <t>Дата включения в работу объекта электросетевого хозяйства</t>
  </si>
  <si>
    <t>Причина аварии (по итогам расследования в установленном порядке)</t>
  </si>
  <si>
    <t>Мероприятия по устранению причин аварии</t>
  </si>
  <si>
    <t>Продолжительность прекращения передачи э/э (час)</t>
  </si>
  <si>
    <t>Номинальная мощность электроустановки</t>
  </si>
  <si>
    <t>Январь</t>
  </si>
  <si>
    <r>
      <t xml:space="preserve">         </t>
    </r>
    <r>
      <rPr>
        <sz val="11"/>
        <color theme="1"/>
        <rFont val="Times New Roman"/>
        <family val="1"/>
        <charset val="204"/>
      </rPr>
      <t>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</si>
  <si>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ВЛ-0,4 кВ ТП-150 Ф-8 ПС Ст-Кубово</t>
  </si>
  <si>
    <t>Сгорел ВА 250 по ул.Творческая</t>
  </si>
  <si>
    <t>Замена ВА</t>
  </si>
  <si>
    <r>
      <t xml:space="preserve">         </t>
    </r>
    <r>
      <rPr>
        <sz val="11"/>
        <color theme="1"/>
        <rFont val="Times New Roman"/>
        <family val="1"/>
        <charset val="204"/>
      </rPr>
      <t>2.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</si>
  <si>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ВЛ-0,4 кВ ТП-01635 Ф-405 РП Вятка</t>
  </si>
  <si>
    <t>Отгорел шлейф от ТМ к РУ-0,4</t>
  </si>
  <si>
    <t>Устранение неисправности</t>
  </si>
  <si>
    <r>
      <t xml:space="preserve">         </t>
    </r>
    <r>
      <rPr>
        <sz val="11"/>
        <color theme="1"/>
        <rFont val="Times New Roman"/>
        <family val="1"/>
        <charset val="204"/>
      </rPr>
      <t>3.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</si>
  <si>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ВЛ-0,4 кВ ТП-185 Ф-5 ПС Иглино</t>
  </si>
  <si>
    <t>Обрыв провода по ул.Береговая</t>
  </si>
  <si>
    <r>
      <t xml:space="preserve">         </t>
    </r>
    <r>
      <rPr>
        <sz val="11"/>
        <color theme="1"/>
        <rFont val="Times New Roman"/>
        <family val="1"/>
        <charset val="204"/>
      </rPr>
      <t>4.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</si>
  <si>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ВЛ-10 кВ Ф-403 РП Вятка</t>
  </si>
  <si>
    <t>Нет одной фазы</t>
  </si>
  <si>
    <r>
      <t xml:space="preserve">         </t>
    </r>
    <r>
      <rPr>
        <sz val="11"/>
        <color theme="1"/>
        <rFont val="Times New Roman"/>
        <family val="1"/>
        <charset val="204"/>
      </rPr>
      <t>5.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</si>
  <si>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Обрыв провода ввода по ул.Советская</t>
  </si>
  <si>
    <t>Устранение обрыва</t>
  </si>
  <si>
    <r>
      <t xml:space="preserve">         </t>
    </r>
    <r>
      <rPr>
        <sz val="11"/>
        <color theme="1"/>
        <rFont val="Times New Roman"/>
        <family val="1"/>
        <charset val="204"/>
      </rPr>
      <t>6.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</si>
  <si>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Ф-8 Лобово ПС Минзитарово</t>
  </si>
  <si>
    <t>Аварийное отключение</t>
  </si>
  <si>
    <t>Сгорели 2 ПК-10 на ТП-209</t>
  </si>
  <si>
    <r>
      <t xml:space="preserve">         </t>
    </r>
    <r>
      <rPr>
        <sz val="11"/>
        <color theme="1"/>
        <rFont val="Times New Roman"/>
        <family val="1"/>
        <charset val="204"/>
      </rPr>
      <t>7.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</si>
  <si>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Замена ПК-10</t>
  </si>
  <si>
    <r>
      <t xml:space="preserve">         </t>
    </r>
    <r>
      <rPr>
        <sz val="11"/>
        <color theme="1"/>
        <rFont val="Times New Roman"/>
        <family val="1"/>
        <charset val="204"/>
      </rPr>
      <t>8.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</si>
  <si>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Ф-4 ПС Иглино</t>
  </si>
  <si>
    <r>
      <t xml:space="preserve">         </t>
    </r>
    <r>
      <rPr>
        <sz val="11"/>
        <color theme="1"/>
        <rFont val="Times New Roman"/>
        <family val="1"/>
        <charset val="204"/>
      </rPr>
      <t>9.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> </t>
    </r>
  </si>
  <si>
    <t>ТП-182 Ф-5 ПС Иглино</t>
  </si>
  <si>
    <t>Сгорел ПК-10</t>
  </si>
  <si>
    <t>Замена ПК</t>
  </si>
  <si>
    <r>
      <t xml:space="preserve">       </t>
    </r>
    <r>
      <rPr>
        <sz val="11"/>
        <color theme="1"/>
        <rFont val="Times New Roman"/>
        <family val="1"/>
        <charset val="204"/>
      </rPr>
      <t>10.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</si>
  <si>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11.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</si>
  <si>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12.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</si>
  <si>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Ф-5 ПС Тавтиманово</t>
  </si>
  <si>
    <t>Февраль</t>
  </si>
  <si>
    <r>
      <t xml:space="preserve">       </t>
    </r>
    <r>
      <rPr>
        <sz val="11"/>
        <color theme="1"/>
        <rFont val="Times New Roman"/>
        <family val="1"/>
        <charset val="204"/>
      </rPr>
      <t>13.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</si>
  <si>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ТП-174 Ф-5 ПС Иглино</t>
  </si>
  <si>
    <t>Пожар по ул.Шевченко</t>
  </si>
  <si>
    <r>
      <t xml:space="preserve">       </t>
    </r>
    <r>
      <rPr>
        <sz val="11"/>
        <color theme="1"/>
        <rFont val="Times New Roman"/>
        <family val="1"/>
        <charset val="204"/>
      </rPr>
      <t>14.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</si>
  <si>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ТП-206 Ф-8 ПС СтКубово</t>
  </si>
  <si>
    <t>Сгорели в/в вставки в РУ-0,4 кВ</t>
  </si>
  <si>
    <t>Замена в/в вставок</t>
  </si>
  <si>
    <r>
      <t xml:space="preserve">       </t>
    </r>
    <r>
      <rPr>
        <sz val="11"/>
        <color theme="1"/>
        <rFont val="Times New Roman"/>
        <family val="1"/>
        <charset val="204"/>
      </rPr>
      <t>15.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</si>
  <si>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ВЛ-10 кВ Ф-8 ПС Иглино</t>
  </si>
  <si>
    <t>Обрыв линии 10 кВ около РТП-202</t>
  </si>
  <si>
    <r>
      <t xml:space="preserve">       </t>
    </r>
    <r>
      <rPr>
        <sz val="11"/>
        <color theme="1"/>
        <rFont val="Times New Roman"/>
        <family val="1"/>
        <charset val="204"/>
      </rPr>
      <t>16.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</si>
  <si>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10 кВ ТП-150 ф-8 ПС СтКубово</t>
  </si>
  <si>
    <t>Искрение на РТП-150 по фазе «С»</t>
  </si>
  <si>
    <r>
      <t xml:space="preserve">       </t>
    </r>
    <r>
      <rPr>
        <sz val="11"/>
        <color theme="1"/>
        <rFont val="Times New Roman"/>
        <family val="1"/>
        <charset val="204"/>
      </rPr>
      <t>17.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</si>
  <si>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Аварийное отключение </t>
  </si>
  <si>
    <r>
      <t xml:space="preserve">       </t>
    </r>
    <r>
      <rPr>
        <sz val="11"/>
        <color theme="1"/>
        <rFont val="Times New Roman"/>
        <family val="1"/>
        <charset val="204"/>
      </rPr>
      <t>18.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</si>
  <si>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кВ от ТП 182 Ф-5 ПС Иглино</t>
  </si>
  <si>
    <t>Схлест проводов по ул. Комсомольская</t>
  </si>
  <si>
    <t>Устранение схлеста, повторное включение ВА в сторону ул.Комсомольская</t>
  </si>
  <si>
    <t>Март</t>
  </si>
  <si>
    <r>
      <t xml:space="preserve">       </t>
    </r>
    <r>
      <rPr>
        <sz val="11"/>
        <color theme="1"/>
        <rFont val="Times New Roman"/>
        <family val="1"/>
        <charset val="204"/>
      </rPr>
      <t>19.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</si>
  <si>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от ТП-186 Ф-406 РП Вятка</t>
  </si>
  <si>
    <t>Обрыв ввода по ул.Олимпийская 29</t>
  </si>
  <si>
    <r>
      <t xml:space="preserve">       </t>
    </r>
    <r>
      <rPr>
        <sz val="11"/>
        <color theme="1"/>
        <rFont val="Times New Roman"/>
        <family val="1"/>
        <charset val="204"/>
      </rPr>
      <t>20.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</si>
  <si>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ТП-174 ф-5 ПС Иглино</t>
  </si>
  <si>
    <t>Отключение ВА по ул.Свободы</t>
  </si>
  <si>
    <t>Повторное включеник</t>
  </si>
  <si>
    <r>
      <t xml:space="preserve">       </t>
    </r>
    <r>
      <rPr>
        <sz val="11"/>
        <color theme="1"/>
        <rFont val="Times New Roman"/>
        <family val="1"/>
        <charset val="204"/>
      </rPr>
      <t>21.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</si>
  <si>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ВЛ-10 кВ Ф-5 ПС Иглино</t>
  </si>
  <si>
    <t>Перевод нагрузки на Ф-84 ПС Минзитарово</t>
  </si>
  <si>
    <r>
      <t xml:space="preserve">       </t>
    </r>
    <r>
      <rPr>
        <sz val="11"/>
        <color theme="1"/>
        <rFont val="Times New Roman"/>
        <family val="1"/>
        <charset val="204"/>
      </rPr>
      <t>22.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</si>
  <si>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ВЛ-10 кВ Ф-4 ПС Иглино</t>
  </si>
  <si>
    <t xml:space="preserve">Перевод нагрузки на Ф-396 </t>
  </si>
  <si>
    <r>
      <t xml:space="preserve">       </t>
    </r>
    <r>
      <rPr>
        <sz val="11"/>
        <color theme="1"/>
        <rFont val="Times New Roman"/>
        <family val="1"/>
        <charset val="204"/>
      </rPr>
      <t>23.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</si>
  <si>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ТП-193 Ф-4 ПС Иглино</t>
  </si>
  <si>
    <t>Отключение ВА по ул.Вербная, пер.Ягодный</t>
  </si>
  <si>
    <t>Повторное включение</t>
  </si>
  <si>
    <t>Апрель</t>
  </si>
  <si>
    <r>
      <t xml:space="preserve">       </t>
    </r>
    <r>
      <rPr>
        <sz val="11"/>
        <color theme="1"/>
        <rFont val="Times New Roman"/>
        <family val="1"/>
        <charset val="204"/>
      </rPr>
      <t>24.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</si>
  <si>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ТП-194 Ф-5 ПС Иглино</t>
  </si>
  <si>
    <t>Отключился ВА в сторону ул. З.Валиди. Сильный ветер</t>
  </si>
  <si>
    <r>
      <t xml:space="preserve">       </t>
    </r>
    <r>
      <rPr>
        <sz val="11"/>
        <color theme="1"/>
        <rFont val="Times New Roman"/>
        <family val="1"/>
        <charset val="204"/>
      </rPr>
      <t>25.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</si>
  <si>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ТП-198 Ф-8 ПС Иглино</t>
  </si>
  <si>
    <t>Обрыв провода в сторону ул. Космонавтов</t>
  </si>
  <si>
    <r>
      <t xml:space="preserve">       </t>
    </r>
    <r>
      <rPr>
        <sz val="11"/>
        <color theme="1"/>
        <rFont val="Times New Roman"/>
        <family val="1"/>
        <charset val="204"/>
      </rPr>
      <t>26.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</si>
  <si>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ТП-196 Ф-5 ПС Тавтиманово</t>
  </si>
  <si>
    <t>Отключение ВА в сторону ул. Молодежная</t>
  </si>
  <si>
    <r>
      <t xml:space="preserve">       </t>
    </r>
    <r>
      <rPr>
        <sz val="11"/>
        <color theme="1"/>
        <rFont val="Times New Roman"/>
        <family val="1"/>
        <charset val="204"/>
      </rPr>
      <t>27.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</si>
  <si>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Ф-405 РП Вятка</t>
  </si>
  <si>
    <t>Отключение РО-534</t>
  </si>
  <si>
    <r>
      <t xml:space="preserve">       </t>
    </r>
    <r>
      <rPr>
        <sz val="11"/>
        <color theme="1"/>
        <rFont val="Times New Roman"/>
        <family val="1"/>
        <charset val="204"/>
      </rPr>
      <t>28.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</si>
  <si>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ТП-184 Ф5 ПС Иглино</t>
  </si>
  <si>
    <t>Схлест проводов в 4 пролете ул.Репина</t>
  </si>
  <si>
    <t>Устранение схлеста</t>
  </si>
  <si>
    <r>
      <t xml:space="preserve">       </t>
    </r>
    <r>
      <rPr>
        <sz val="11"/>
        <color theme="1"/>
        <rFont val="Times New Roman"/>
        <family val="1"/>
        <charset val="204"/>
      </rPr>
      <t>29.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</si>
  <si>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ВЛ-6 кВ между РС-189 и Ф-72-14</t>
  </si>
  <si>
    <t>Сбита опора ДТП</t>
  </si>
  <si>
    <t>Установка пасынка, замена траверсы</t>
  </si>
  <si>
    <r>
      <t xml:space="preserve">       </t>
    </r>
    <r>
      <rPr>
        <sz val="11"/>
        <color theme="1"/>
        <rFont val="Times New Roman"/>
        <family val="1"/>
        <charset val="204"/>
      </rPr>
      <t>30.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</si>
  <si>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Май</t>
  </si>
  <si>
    <r>
      <t xml:space="preserve">       </t>
    </r>
    <r>
      <rPr>
        <sz val="11"/>
        <color theme="1"/>
        <rFont val="Times New Roman"/>
        <family val="1"/>
        <charset val="204"/>
      </rPr>
      <t>31.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</si>
  <si>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кВ ТП-202 Ф-8 ПС Иглино</t>
  </si>
  <si>
    <t>Обрыв провода по ул.Высоковольтная 2</t>
  </si>
  <si>
    <r>
      <t xml:space="preserve">       </t>
    </r>
    <r>
      <rPr>
        <sz val="11"/>
        <color theme="1"/>
        <rFont val="Times New Roman"/>
        <family val="1"/>
        <charset val="204"/>
      </rPr>
      <t>32.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</si>
  <si>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кВ от ТП-182  Ф-4 ПС Иглино</t>
  </si>
  <si>
    <t xml:space="preserve"> отключение. Пожар по ул.Комсомольская</t>
  </si>
  <si>
    <t>Включение</t>
  </si>
  <si>
    <r>
      <t xml:space="preserve">       </t>
    </r>
    <r>
      <rPr>
        <sz val="11"/>
        <color theme="1"/>
        <rFont val="Times New Roman"/>
        <family val="1"/>
        <charset val="204"/>
      </rPr>
      <t>33.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</si>
  <si>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Отключение в сторону СНТ «Дружба». Пожар</t>
  </si>
  <si>
    <r>
      <t xml:space="preserve">       </t>
    </r>
    <r>
      <rPr>
        <sz val="11"/>
        <color theme="1"/>
        <rFont val="Times New Roman"/>
        <family val="1"/>
        <charset val="204"/>
      </rPr>
      <t>34.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</si>
  <si>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Ф-7 ПС Тавтиманово</t>
  </si>
  <si>
    <t>Аварийное отключение. Грозовой фронт</t>
  </si>
  <si>
    <r>
      <t xml:space="preserve">       </t>
    </r>
    <r>
      <rPr>
        <sz val="11"/>
        <color theme="1"/>
        <rFont val="Times New Roman"/>
        <family val="1"/>
        <charset val="204"/>
      </rPr>
      <t>35.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</si>
  <si>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Ф-3 ПС Тавтиманово</t>
  </si>
  <si>
    <r>
      <t xml:space="preserve">       </t>
    </r>
    <r>
      <rPr>
        <sz val="11"/>
        <color theme="1"/>
        <rFont val="Times New Roman"/>
        <family val="1"/>
        <charset val="204"/>
      </rPr>
      <t>36.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</si>
  <si>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Ф-6 ПС Иглино</t>
  </si>
  <si>
    <r>
      <t xml:space="preserve">       </t>
    </r>
    <r>
      <rPr>
        <sz val="11"/>
        <color theme="1"/>
        <rFont val="Times New Roman"/>
        <family val="1"/>
        <charset val="204"/>
      </rPr>
      <t>37.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</si>
  <si>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Ф-6 ПС Кудеевка</t>
  </si>
  <si>
    <r>
      <t xml:space="preserve">       </t>
    </r>
    <r>
      <rPr>
        <sz val="11"/>
        <color theme="1"/>
        <rFont val="Times New Roman"/>
        <family val="1"/>
        <charset val="204"/>
      </rPr>
      <t>38.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</si>
  <si>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Аварийная замена тр-ра</t>
  </si>
  <si>
    <t>Замена тр-ра</t>
  </si>
  <si>
    <t>Июнь</t>
  </si>
  <si>
    <r>
      <t xml:space="preserve">       </t>
    </r>
    <r>
      <rPr>
        <sz val="11"/>
        <color theme="1"/>
        <rFont val="Times New Roman"/>
        <family val="1"/>
        <charset val="204"/>
      </rPr>
      <t>39.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</si>
  <si>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ТП-156 Ф-290 ПС Ауструм</t>
  </si>
  <si>
    <t>Сгорел в/в предохранитель 10 кВ</t>
  </si>
  <si>
    <t>Замена ПК-10 кВ</t>
  </si>
  <si>
    <r>
      <t xml:space="preserve">       </t>
    </r>
    <r>
      <rPr>
        <sz val="11"/>
        <color theme="1"/>
        <rFont val="Times New Roman"/>
        <family val="1"/>
        <charset val="204"/>
      </rPr>
      <t>40.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</si>
  <si>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Ф-394 РП Ягодный</t>
  </si>
  <si>
    <r>
      <t xml:space="preserve">       </t>
    </r>
    <r>
      <rPr>
        <sz val="11"/>
        <color theme="1"/>
        <rFont val="Times New Roman"/>
        <family val="1"/>
        <charset val="204"/>
      </rPr>
      <t>41.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</si>
  <si>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Ф-8 ПС Иглино</t>
  </si>
  <si>
    <t>Возгорание травы возле ТП-199</t>
  </si>
  <si>
    <t>Тушение пожара</t>
  </si>
  <si>
    <r>
      <t xml:space="preserve">       </t>
    </r>
    <r>
      <rPr>
        <sz val="11"/>
        <color theme="1"/>
        <rFont val="Times New Roman"/>
        <family val="1"/>
        <charset val="204"/>
      </rPr>
      <t>42.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</si>
  <si>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ТП-199 Ф-8 ПС Иглино</t>
  </si>
  <si>
    <t>Сгорели ПК-10 кВ</t>
  </si>
  <si>
    <t>Замена ПК-10 кВ по Ф «А» и «С»</t>
  </si>
  <si>
    <r>
      <t xml:space="preserve">       </t>
    </r>
    <r>
      <rPr>
        <sz val="11"/>
        <color theme="1"/>
        <rFont val="Times New Roman"/>
        <family val="1"/>
        <charset val="204"/>
      </rPr>
      <t>43.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</si>
  <si>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кВ ТП-022 Ф-4 ПС Иглино</t>
  </si>
  <si>
    <t>Обрыв провода  по ул.Ворошилова</t>
  </si>
  <si>
    <r>
      <t xml:space="preserve">       </t>
    </r>
    <r>
      <rPr>
        <sz val="11"/>
        <color theme="1"/>
        <rFont val="Times New Roman"/>
        <family val="1"/>
        <charset val="204"/>
      </rPr>
      <t>44.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</si>
  <si>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ТП-199  Ф-8 ПС Иглино</t>
  </si>
  <si>
    <t xml:space="preserve">Сгорели ВА-100 А и 160 А. </t>
  </si>
  <si>
    <t xml:space="preserve">Замена ВА, замена ошиновки РУ-0,4 </t>
  </si>
  <si>
    <r>
      <t xml:space="preserve">       </t>
    </r>
    <r>
      <rPr>
        <sz val="11"/>
        <color theme="1"/>
        <rFont val="Times New Roman"/>
        <family val="1"/>
        <charset val="204"/>
      </rPr>
      <t>45.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</si>
  <si>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ТП-198  Ф-8 ПС Иглино</t>
  </si>
  <si>
    <t>Обрыв провода упавшим деревом по ул.Фрунзе</t>
  </si>
  <si>
    <t>Восстановление обрыва</t>
  </si>
  <si>
    <r>
      <t xml:space="preserve">       </t>
    </r>
    <r>
      <rPr>
        <sz val="11"/>
        <color theme="1"/>
        <rFont val="Times New Roman"/>
        <family val="1"/>
        <charset val="204"/>
      </rPr>
      <t>46.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</si>
  <si>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ВЛ-04 ТП-186 Ф-406 РП Вятка</t>
  </si>
  <si>
    <t>Обрыв провода по ул. Олимпийская</t>
  </si>
  <si>
    <r>
      <t xml:space="preserve">       </t>
    </r>
    <r>
      <rPr>
        <sz val="11"/>
        <color theme="1"/>
        <rFont val="Times New Roman"/>
        <family val="1"/>
        <charset val="204"/>
      </rPr>
      <t>47.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</si>
  <si>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ТП-143 Ф-5 ПС Иглино</t>
  </si>
  <si>
    <t>Обрыв вводного фазного провода по ул. Бабушкина</t>
  </si>
  <si>
    <t>Июль</t>
  </si>
  <si>
    <r>
      <t xml:space="preserve">       </t>
    </r>
    <r>
      <rPr>
        <sz val="11"/>
        <color theme="1"/>
        <rFont val="Times New Roman"/>
        <family val="1"/>
        <charset val="204"/>
      </rPr>
      <t>48.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</si>
  <si>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Ф-5 ПС Иглино</t>
  </si>
  <si>
    <r>
      <t xml:space="preserve">       </t>
    </r>
    <r>
      <rPr>
        <sz val="11"/>
        <color theme="1"/>
        <rFont val="Times New Roman"/>
        <family val="1"/>
        <charset val="204"/>
      </rPr>
      <t>49.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</si>
  <si>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50.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</si>
  <si>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ТП-170 Ф-5 ПС Тавтиманово</t>
  </si>
  <si>
    <t>Сгорели ПН-10 кВ</t>
  </si>
  <si>
    <r>
      <t xml:space="preserve">       </t>
    </r>
    <r>
      <rPr>
        <sz val="11"/>
        <color theme="1"/>
        <rFont val="Times New Roman"/>
        <family val="1"/>
        <charset val="204"/>
      </rPr>
      <t>51.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</si>
  <si>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ТП-159 Ф-7 ПС Тавтиманово</t>
  </si>
  <si>
    <t>Упала опора по ул.Заречная</t>
  </si>
  <si>
    <t>Замена опоры</t>
  </si>
  <si>
    <r>
      <t xml:space="preserve">       </t>
    </r>
    <r>
      <rPr>
        <sz val="11"/>
        <color theme="1"/>
        <rFont val="Times New Roman"/>
        <family val="1"/>
        <charset val="204"/>
      </rPr>
      <t>52.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</si>
  <si>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53.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</si>
  <si>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54.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</si>
  <si>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55.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</si>
  <si>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Аварийное отключение Ф-406</t>
  </si>
  <si>
    <r>
      <t xml:space="preserve">       </t>
    </r>
    <r>
      <rPr>
        <sz val="11"/>
        <color theme="1"/>
        <rFont val="Times New Roman"/>
        <family val="1"/>
        <charset val="204"/>
      </rPr>
      <t>56.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</si>
  <si>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Отгорел шлейф</t>
  </si>
  <si>
    <t>Устранение аварии</t>
  </si>
  <si>
    <r>
      <t xml:space="preserve">       </t>
    </r>
    <r>
      <rPr>
        <sz val="11"/>
        <color theme="1"/>
        <rFont val="Times New Roman"/>
        <family val="1"/>
        <charset val="204"/>
      </rPr>
      <t>57.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</si>
  <si>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Схлест проводов по ул.Горная</t>
  </si>
  <si>
    <t>Август</t>
  </si>
  <si>
    <r>
      <t xml:space="preserve">       </t>
    </r>
    <r>
      <rPr>
        <sz val="11"/>
        <color theme="1"/>
        <rFont val="Times New Roman"/>
        <family val="1"/>
        <charset val="204"/>
      </rPr>
      <t>58.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</si>
  <si>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ВЛ-10 кВ РП Карамалы</t>
  </si>
  <si>
    <t>Отключились 1 и 2 секция шин ПС Акбердино</t>
  </si>
  <si>
    <t>Подали питание с ПС Охлебинино</t>
  </si>
  <si>
    <t>Сентябрь</t>
  </si>
  <si>
    <r>
      <t xml:space="preserve">       </t>
    </r>
    <r>
      <rPr>
        <sz val="11"/>
        <color theme="1"/>
        <rFont val="Times New Roman"/>
        <family val="1"/>
        <charset val="204"/>
      </rPr>
      <t>59.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</si>
  <si>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ТП-185</t>
  </si>
  <si>
    <t>Повреждение ТМ-160 кВА</t>
  </si>
  <si>
    <t>Замена ТМ</t>
  </si>
  <si>
    <r>
      <t xml:space="preserve">       </t>
    </r>
    <r>
      <rPr>
        <sz val="11"/>
        <color theme="1"/>
        <rFont val="Times New Roman"/>
        <family val="1"/>
        <charset val="204"/>
      </rPr>
      <t>60.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</si>
  <si>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от ТП-178</t>
  </si>
  <si>
    <t>Пожар по ул.Революционная</t>
  </si>
  <si>
    <r>
      <t xml:space="preserve">       </t>
    </r>
    <r>
      <rPr>
        <sz val="11"/>
        <color theme="1"/>
        <rFont val="Times New Roman"/>
        <family val="1"/>
        <charset val="204"/>
      </rPr>
      <t>61.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</si>
  <si>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ТП-201</t>
  </si>
  <si>
    <t>Сгорел ПН-2 на гл.рубильнике Ф «С»</t>
  </si>
  <si>
    <t>Замена ПН</t>
  </si>
  <si>
    <r>
      <t xml:space="preserve">       </t>
    </r>
    <r>
      <rPr>
        <sz val="11"/>
        <color theme="1"/>
        <rFont val="Times New Roman"/>
        <family val="1"/>
        <charset val="204"/>
      </rPr>
      <t>62.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</si>
  <si>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Ф-6 ПС Иглино, Ф-405 РП Вятка</t>
  </si>
  <si>
    <t xml:space="preserve"> Аварийное отключение</t>
  </si>
  <si>
    <t>Подача V с ПС Балтика</t>
  </si>
  <si>
    <r>
      <t xml:space="preserve">       </t>
    </r>
    <r>
      <rPr>
        <sz val="11"/>
        <color theme="1"/>
        <rFont val="Times New Roman"/>
        <family val="1"/>
        <charset val="204"/>
      </rPr>
      <t>63.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</si>
  <si>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ТП-01652</t>
  </si>
  <si>
    <t>Сгорел ПН-10 Ф «В»</t>
  </si>
  <si>
    <t>Замена ПН-10</t>
  </si>
  <si>
    <r>
      <t xml:space="preserve">       </t>
    </r>
    <r>
      <rPr>
        <sz val="11"/>
        <color theme="1"/>
        <rFont val="Times New Roman"/>
        <family val="1"/>
        <charset val="204"/>
      </rPr>
      <t>64.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</si>
  <si>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ВЛ-0,4 кВ от ТП-166 </t>
  </si>
  <si>
    <t>Схлест проводов по ул.Вишневая</t>
  </si>
  <si>
    <r>
      <t xml:space="preserve">       </t>
    </r>
    <r>
      <rPr>
        <sz val="11"/>
        <color theme="1"/>
        <rFont val="Times New Roman"/>
        <family val="1"/>
        <charset val="204"/>
      </rPr>
      <t>65.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</si>
  <si>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кВ ТП-206</t>
  </si>
  <si>
    <t>Обрыв повода «0» по ул.Центральная</t>
  </si>
  <si>
    <r>
      <t xml:space="preserve">       </t>
    </r>
    <r>
      <rPr>
        <sz val="11"/>
        <color theme="1"/>
        <rFont val="Times New Roman"/>
        <family val="1"/>
        <charset val="204"/>
      </rPr>
      <t>66.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</si>
  <si>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Ф-8  ПС Старокубово</t>
  </si>
  <si>
    <t>включение</t>
  </si>
  <si>
    <r>
      <t xml:space="preserve">       </t>
    </r>
    <r>
      <rPr>
        <sz val="11"/>
        <color theme="1"/>
        <rFont val="Times New Roman"/>
        <family val="1"/>
        <charset val="204"/>
      </rPr>
      <t>67.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</si>
  <si>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68.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</si>
  <si>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от ТП-204</t>
  </si>
  <si>
    <t>Отключился ВА-125 А по ул. Победы</t>
  </si>
  <si>
    <r>
      <t xml:space="preserve">       </t>
    </r>
    <r>
      <rPr>
        <sz val="11"/>
        <color theme="1"/>
        <rFont val="Times New Roman"/>
        <family val="1"/>
        <charset val="204"/>
      </rPr>
      <t>69.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</si>
  <si>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ТП-204</t>
  </si>
  <si>
    <t>Вылетел ПН-250 А</t>
  </si>
  <si>
    <r>
      <t xml:space="preserve">       </t>
    </r>
    <r>
      <rPr>
        <sz val="11"/>
        <color theme="1"/>
        <rFont val="Times New Roman"/>
        <family val="1"/>
        <charset val="204"/>
      </rPr>
      <t>70.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</si>
  <si>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ТП-204</t>
  </si>
  <si>
    <t>Отключился ВА по ул.Победы, Пушкина</t>
  </si>
  <si>
    <r>
      <t xml:space="preserve">       </t>
    </r>
    <r>
      <rPr>
        <sz val="11"/>
        <color theme="1"/>
        <rFont val="Times New Roman"/>
        <family val="1"/>
        <charset val="204"/>
      </rPr>
      <t>71.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</si>
  <si>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ТП-202</t>
  </si>
  <si>
    <t xml:space="preserve">Обрыв провода по ул. Высоковольтная </t>
  </si>
  <si>
    <r>
      <t xml:space="preserve">       </t>
    </r>
    <r>
      <rPr>
        <sz val="11"/>
        <color theme="1"/>
        <rFont val="Times New Roman"/>
        <family val="1"/>
        <charset val="204"/>
      </rPr>
      <t>72.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</si>
  <si>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ВЛ-0,4 ТП-159</t>
  </si>
  <si>
    <t>Обрыв провода по ул. Заречная</t>
  </si>
  <si>
    <r>
      <t xml:space="preserve">       </t>
    </r>
    <r>
      <rPr>
        <sz val="11"/>
        <color theme="1"/>
        <rFont val="Times New Roman"/>
        <family val="1"/>
        <charset val="204"/>
      </rPr>
      <t>73.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</si>
  <si>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Ф-5 ПС СтКубово (ТП-167,206,219,142,141,167,217)</t>
  </si>
  <si>
    <t>Включение до РК-33</t>
  </si>
  <si>
    <r>
      <t xml:space="preserve">       </t>
    </r>
    <r>
      <rPr>
        <sz val="11"/>
        <color theme="1"/>
        <rFont val="Times New Roman"/>
        <family val="1"/>
        <charset val="204"/>
      </rPr>
      <t>74.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</si>
  <si>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ТП-140</t>
  </si>
  <si>
    <t>Прошиты проходные и опорные изоляторы</t>
  </si>
  <si>
    <t>Замена изоляторов</t>
  </si>
  <si>
    <t>Октябрь</t>
  </si>
  <si>
    <r>
      <t xml:space="preserve">       </t>
    </r>
    <r>
      <rPr>
        <sz val="11"/>
        <color theme="1"/>
        <rFont val="Times New Roman"/>
        <family val="1"/>
        <charset val="204"/>
      </rPr>
      <t>75.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</si>
  <si>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Ф-7 ПС Кудеевка</t>
  </si>
  <si>
    <t>Перевод нагрузки на Ф-6 ПС Кудеевка</t>
  </si>
  <si>
    <r>
      <t xml:space="preserve">       </t>
    </r>
    <r>
      <rPr>
        <sz val="11"/>
        <color theme="1"/>
        <rFont val="Times New Roman"/>
        <family val="1"/>
        <charset val="204"/>
      </rPr>
      <t>76.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</si>
  <si>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Ф-7 ПС Тавтиманово (ТП-170, 159,01659)</t>
  </si>
  <si>
    <r>
      <t xml:space="preserve">       </t>
    </r>
    <r>
      <rPr>
        <sz val="11"/>
        <color theme="1"/>
        <rFont val="Times New Roman"/>
        <family val="1"/>
        <charset val="204"/>
      </rPr>
      <t>77.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</si>
  <si>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ТП-156, ТП-155</t>
  </si>
  <si>
    <r>
      <t xml:space="preserve">       </t>
    </r>
    <r>
      <rPr>
        <sz val="11"/>
        <color theme="1"/>
        <rFont val="Times New Roman"/>
        <family val="1"/>
        <charset val="204"/>
      </rPr>
      <t>78.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</si>
  <si>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Ф-8 ПС СтКубово (206, 153, 152, 151, 150, 158, 162, 175, 216, 220, 221 (Т2))</t>
  </si>
  <si>
    <t>Включение до РС-9</t>
  </si>
  <si>
    <r>
      <t xml:space="preserve">       </t>
    </r>
    <r>
      <rPr>
        <sz val="11"/>
        <color theme="1"/>
        <rFont val="Times New Roman"/>
        <family val="1"/>
        <charset val="204"/>
      </rPr>
      <t>79.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</si>
  <si>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Ф-5 ПС Иглино (ТП-147, 197,166,188, 178, 185</t>
  </si>
  <si>
    <r>
      <t xml:space="preserve">       </t>
    </r>
    <r>
      <rPr>
        <sz val="11"/>
        <color theme="1"/>
        <rFont val="Times New Roman"/>
        <family val="1"/>
        <charset val="204"/>
      </rPr>
      <t>80.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</si>
  <si>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ТП-174 Ф-5 ПС Иглино </t>
  </si>
  <si>
    <t>Пробиты проходные изоляторы</t>
  </si>
  <si>
    <t>Замена 3 прох. изоляторов</t>
  </si>
  <si>
    <r>
      <t xml:space="preserve">       </t>
    </r>
    <r>
      <rPr>
        <sz val="11"/>
        <color theme="1"/>
        <rFont val="Times New Roman"/>
        <family val="1"/>
        <charset val="204"/>
      </rPr>
      <t>81.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</si>
  <si>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 ТП-142 Ф-8 ПС СтКубово </t>
  </si>
  <si>
    <r>
      <t xml:space="preserve">       </t>
    </r>
    <r>
      <rPr>
        <sz val="11"/>
        <color theme="1"/>
        <rFont val="Times New Roman"/>
        <family val="1"/>
        <charset val="204"/>
      </rPr>
      <t>82.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</si>
  <si>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 ТП-219 Ф-8 ПС СтКубово </t>
  </si>
  <si>
    <r>
      <t xml:space="preserve">       </t>
    </r>
    <r>
      <rPr>
        <sz val="11"/>
        <color theme="1"/>
        <rFont val="Times New Roman"/>
        <family val="1"/>
        <charset val="204"/>
      </rPr>
      <t>83.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</si>
  <si>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 ТП-141 Ф-8 ПС СтКубово </t>
  </si>
  <si>
    <r>
      <t xml:space="preserve">       </t>
    </r>
    <r>
      <rPr>
        <sz val="11"/>
        <color theme="1"/>
        <rFont val="Times New Roman"/>
        <family val="1"/>
        <charset val="204"/>
      </rPr>
      <t>84.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</si>
  <si>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 ТП-167 Ф-8 ПС СтКубово </t>
  </si>
  <si>
    <r>
      <t xml:space="preserve">       </t>
    </r>
    <r>
      <rPr>
        <sz val="11"/>
        <color theme="1"/>
        <rFont val="Times New Roman"/>
        <family val="1"/>
        <charset val="204"/>
      </rPr>
      <t>85.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</si>
  <si>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 xml:space="preserve"> ТП-206 Ф-8 ПС СтКубово </t>
  </si>
  <si>
    <r>
      <t xml:space="preserve">       </t>
    </r>
    <r>
      <rPr>
        <sz val="11"/>
        <color theme="1"/>
        <rFont val="Times New Roman"/>
        <family val="1"/>
        <charset val="204"/>
      </rPr>
      <t>86.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</si>
  <si>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Сгорел контакт ПН-0,4 кВ</t>
  </si>
  <si>
    <t xml:space="preserve">Ремонт </t>
  </si>
  <si>
    <r>
      <t xml:space="preserve">       </t>
    </r>
    <r>
      <rPr>
        <sz val="11"/>
        <color theme="1"/>
        <rFont val="Times New Roman"/>
        <family val="1"/>
        <charset val="204"/>
      </rPr>
      <t>87.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</si>
  <si>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Ф-400 РП Карамалы (ТП-9372, 9387,207)</t>
  </si>
  <si>
    <r>
      <t xml:space="preserve">       </t>
    </r>
    <r>
      <rPr>
        <sz val="11"/>
        <color theme="1"/>
        <rFont val="Times New Roman"/>
        <family val="1"/>
        <charset val="204"/>
      </rPr>
      <t>88.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</si>
  <si>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Перевод нагрузки на Ф-5 ПС Кудеевка</t>
  </si>
  <si>
    <r>
      <t xml:space="preserve">       </t>
    </r>
    <r>
      <rPr>
        <sz val="11"/>
        <color theme="1"/>
        <rFont val="Times New Roman"/>
        <family val="1"/>
        <charset val="204"/>
      </rPr>
      <t>89.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</si>
  <si>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Отключение АВ-250 по ул.Сочинская</t>
  </si>
  <si>
    <t xml:space="preserve">Замена наконечника линии </t>
  </si>
  <si>
    <t>Ноябрь</t>
  </si>
  <si>
    <r>
      <t xml:space="preserve">       </t>
    </r>
    <r>
      <rPr>
        <sz val="11"/>
        <color theme="1"/>
        <rFont val="Times New Roman"/>
        <family val="1"/>
        <charset val="204"/>
      </rPr>
      <t>90.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</si>
  <si>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ТП-172 Ф-387 РП Карамалы</t>
  </si>
  <si>
    <t>Отключение ВА</t>
  </si>
  <si>
    <t>Выравнивание нагрузки</t>
  </si>
  <si>
    <r>
      <t xml:space="preserve">       </t>
    </r>
    <r>
      <rPr>
        <sz val="11"/>
        <color theme="1"/>
        <rFont val="Times New Roman"/>
        <family val="1"/>
        <charset val="204"/>
      </rPr>
      <t>91.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</si>
  <si>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r>
      <t xml:space="preserve">       </t>
    </r>
    <r>
      <rPr>
        <sz val="11"/>
        <color theme="1"/>
        <rFont val="Times New Roman"/>
        <family val="1"/>
        <charset val="204"/>
      </rPr>
      <t>92.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</si>
  <si>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Замена главного ВА</t>
  </si>
  <si>
    <r>
      <t xml:space="preserve">       </t>
    </r>
    <r>
      <rPr>
        <sz val="11"/>
        <color theme="1"/>
        <rFont val="Times New Roman"/>
        <family val="1"/>
        <charset val="204"/>
      </rPr>
      <t>93.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</si>
  <si>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ТП-173 Ф-387 РП Карамалы</t>
  </si>
  <si>
    <t>Отключение главного ВА</t>
  </si>
  <si>
    <t>Декабрь</t>
  </si>
  <si>
    <r>
      <t xml:space="preserve">       </t>
    </r>
    <r>
      <rPr>
        <sz val="11"/>
        <color theme="1"/>
        <rFont val="Times New Roman"/>
        <family val="1"/>
        <charset val="204"/>
      </rPr>
      <t>94.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</si>
  <si>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Ф-4 ПС Иглино (ТП-168,182,193,165,022,179,177,180)</t>
  </si>
  <si>
    <t>Повреждение на линии 10 кВ (отлетел шлейф ТП-019)</t>
  </si>
  <si>
    <r>
      <t xml:space="preserve">       </t>
    </r>
    <r>
      <rPr>
        <sz val="11"/>
        <color theme="1"/>
        <rFont val="Times New Roman"/>
        <family val="1"/>
        <charset val="204"/>
      </rPr>
      <t>95.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 </t>
    </r>
  </si>
  <si>
    <t>ТП-154</t>
  </si>
  <si>
    <t>Нет фазы «С»</t>
  </si>
  <si>
    <t xml:space="preserve">Замена  ПН-10 кВ </t>
  </si>
  <si>
    <t>02/01/2019
23-16</t>
  </si>
  <si>
    <t>01/01/2019
18-18</t>
  </si>
  <si>
    <t>01/01/2019
18-40</t>
  </si>
  <si>
    <t>02/01/2019
21-32</t>
  </si>
  <si>
    <t>05/01/2019
23-05</t>
  </si>
  <si>
    <t>05/01/2019
23-50</t>
  </si>
  <si>
    <t>12/01/2019
20-06</t>
  </si>
  <si>
    <t>12/01/2019
21-40</t>
  </si>
  <si>
    <r>
      <t xml:space="preserve">ВЛ-0,4 кВ ТП-139 </t>
    </r>
    <r>
      <rPr>
        <sz val="11"/>
        <color theme="1"/>
        <rFont val="Times New Roman"/>
        <family val="1"/>
        <charset val="204"/>
      </rPr>
      <t>Ф-8 Лобово
ПС Минзитарово</t>
    </r>
  </si>
  <si>
    <t>21/01/2019
20-20</t>
  </si>
  <si>
    <t>21/01/2019
21-06</t>
  </si>
  <si>
    <t>24/01/2019
19-30</t>
  </si>
  <si>
    <t>21/01/2019
21-57</t>
  </si>
  <si>
    <t>Аварийное отключение
Сгорели 2 ПК-10 на ТП-209</t>
  </si>
  <si>
    <t>ТП-209 Ф-8 Лобово
ПС Минзитарово</t>
  </si>
  <si>
    <t>21/01/2019
22-37</t>
  </si>
  <si>
    <t>Аварийное отключение
Сгорел ПК-10 на ТП-182</t>
  </si>
  <si>
    <t>27/01/2019
22-23</t>
  </si>
  <si>
    <t>27/01/2019
21-06</t>
  </si>
  <si>
    <t xml:space="preserve">27/01/2019
15-37
</t>
  </si>
  <si>
    <t>27/01/2019
11-22</t>
  </si>
  <si>
    <t>31/01/2019
15-08</t>
  </si>
  <si>
    <t>31/01/2019
11-55</t>
  </si>
  <si>
    <t>27/01/2019
21-07</t>
  </si>
  <si>
    <t>27/12/2019
23-12</t>
  </si>
  <si>
    <t>27/01/2019
13-55</t>
  </si>
  <si>
    <t>20/03/2019
13-40</t>
  </si>
  <si>
    <t>20/03/2019
14-40</t>
  </si>
  <si>
    <t>15/03/2019
10-40</t>
  </si>
  <si>
    <t>15/03/2019
11-40</t>
  </si>
  <si>
    <t>12/03/2019
06-10</t>
  </si>
  <si>
    <t>12/03/2019
09-30</t>
  </si>
  <si>
    <t>09/03/2019
22-05</t>
  </si>
  <si>
    <t>09/03/2019
22-35</t>
  </si>
  <si>
    <t>01/03/2019
21-25</t>
  </si>
  <si>
    <t>01/03/2019
22-05</t>
  </si>
  <si>
    <t>22/02/2019
20-06</t>
  </si>
  <si>
    <t>22/02/2019
20-20</t>
  </si>
  <si>
    <t>21/02/2019
02-00</t>
  </si>
  <si>
    <t>21/02/2019
04-00</t>
  </si>
  <si>
    <t>12/02/2019
19-15</t>
  </si>
  <si>
    <t>12/02/2019
20-26</t>
  </si>
  <si>
    <t>08/02/2019
22-20</t>
  </si>
  <si>
    <t>09/02/2019
10-25</t>
  </si>
  <si>
    <t>06/02/2019
21-03</t>
  </si>
  <si>
    <t>06/02/2019
23-05</t>
  </si>
  <si>
    <t>02/02/2019
16-15</t>
  </si>
  <si>
    <t>02/02/2019
14-70</t>
  </si>
  <si>
    <t>03/04/2019
11-20</t>
  </si>
  <si>
    <t>03/04/2019
11-50</t>
  </si>
  <si>
    <t>03/04/2019
13-40</t>
  </si>
  <si>
    <t>03/04/2019
14-35</t>
  </si>
  <si>
    <t>03/04/2019
14-00</t>
  </si>
  <si>
    <t>03/04/2019
14-25</t>
  </si>
  <si>
    <t>12/04/2019
11-14</t>
  </si>
  <si>
    <t>12/04/2019
14-37</t>
  </si>
  <si>
    <t>17/04/2019
05-15</t>
  </si>
  <si>
    <t>17/04/2019
06-20</t>
  </si>
  <si>
    <t>26/04/2019
09-00</t>
  </si>
  <si>
    <t>26/04/2019
14-43</t>
  </si>
  <si>
    <t xml:space="preserve">Включение от Ф-406 до РК-30
от РК-30 до РС-12 </t>
  </si>
  <si>
    <t>28/04/2019
13-00</t>
  </si>
  <si>
    <t>ВЛ-10 кВ Ф406 до РС-12
От РК-30 до РС-12</t>
  </si>
  <si>
    <t>28/04/2019
14-15
15-25</t>
  </si>
  <si>
    <t>07/05/2019
15-25</t>
  </si>
  <si>
    <t>07/05/2019
16-00</t>
  </si>
  <si>
    <t>09/05/2019
22-04</t>
  </si>
  <si>
    <t>09/05/2019
22-20</t>
  </si>
  <si>
    <t>12/05/2019
10-03</t>
  </si>
  <si>
    <t>ВЛ-0,4 кВ от ТП-213
Ф-8 Лобово ПС Минзитарово</t>
  </si>
  <si>
    <t>12/05/2019
10-40</t>
  </si>
  <si>
    <t>14/05/2019
20-30</t>
  </si>
  <si>
    <t>14/05/2019
20-45</t>
  </si>
  <si>
    <t>14/05/2019
21-25</t>
  </si>
  <si>
    <t>14/05/2019
22-48</t>
  </si>
  <si>
    <t>14/05/2019
22-10</t>
  </si>
  <si>
    <t>15/05/2019
10-37</t>
  </si>
  <si>
    <t>Аварийное отключение.
Грозовой фронт</t>
  </si>
  <si>
    <t>29/05/2019
13-30</t>
  </si>
  <si>
    <t>29/05/2019
15-32</t>
  </si>
  <si>
    <t>30/10/2019
08-24</t>
  </si>
  <si>
    <t>ВЛ-0,4 кВ от ТП-162
20 аб</t>
  </si>
  <si>
    <t>30/10/2019
09-34</t>
  </si>
  <si>
    <t>28/10/2019
20-00</t>
  </si>
  <si>
    <t>28/10/2019
23-05</t>
  </si>
  <si>
    <t>25/10/2019
12-40</t>
  </si>
  <si>
    <t>25/10/2019
14-40</t>
  </si>
  <si>
    <t>22/10/2019
18-40</t>
  </si>
  <si>
    <t>22/10/2019
21-20</t>
  </si>
  <si>
    <t>13/10/2019
18-46</t>
  </si>
  <si>
    <t>14/10/2019
04-00</t>
  </si>
  <si>
    <t>14/10/2019
07-20</t>
  </si>
  <si>
    <t>13/10/2019
22-47</t>
  </si>
  <si>
    <t>13/10/2019
22-30</t>
  </si>
  <si>
    <t>13/10/2019
18-48</t>
  </si>
  <si>
    <t>13/10/2019
21-45</t>
  </si>
  <si>
    <t>13/10/2019
19-53</t>
  </si>
  <si>
    <t>Аварийное отключение
МТЗ</t>
  </si>
  <si>
    <t>04/10/2019
11-33</t>
  </si>
  <si>
    <t>04/10/2019
15-48</t>
  </si>
  <si>
    <t>10/10/2019
10-45</t>
  </si>
  <si>
    <t>10/10/2019
11-45</t>
  </si>
  <si>
    <t>Аварийное отключение
Нет фазы</t>
  </si>
  <si>
    <t>13/10/2019
22-22</t>
  </si>
  <si>
    <t>14/10/2019
02-40</t>
  </si>
  <si>
    <t>02/10/2019
15-30</t>
  </si>
  <si>
    <t>Ф-7 ПС Кудеевка
(ТП-160)</t>
  </si>
  <si>
    <t>29/09/2019
08-25</t>
  </si>
  <si>
    <t>29/09/2019
15-00</t>
  </si>
  <si>
    <t>04/11/2019
20-00</t>
  </si>
  <si>
    <t>04/11/2019
21-20</t>
  </si>
  <si>
    <t>21/11/2019
17-00</t>
  </si>
  <si>
    <t>21/11/2019
18-38</t>
  </si>
  <si>
    <t>21/11/2019
19-10</t>
  </si>
  <si>
    <t>22/11/2019
00-40</t>
  </si>
  <si>
    <t>28/11/2019
21-50</t>
  </si>
  <si>
    <t>07/12/2019
15-30</t>
  </si>
  <si>
    <t>07/12/2019
17-50</t>
  </si>
  <si>
    <t>13/12/2019
10-07</t>
  </si>
  <si>
    <t>13/12/2019
10-40</t>
  </si>
  <si>
    <t>28/11/2019
21-25</t>
  </si>
  <si>
    <t>29/09/2019
09-03</t>
  </si>
  <si>
    <t>28/09/2019
14-00</t>
  </si>
  <si>
    <t>28/09/2019
16-00</t>
  </si>
  <si>
    <t>28/09/2019
09-40</t>
  </si>
  <si>
    <t>28/09/2019
10-00</t>
  </si>
  <si>
    <t>26/09/2019
20-05</t>
  </si>
  <si>
    <t>26/09/2019
21-30</t>
  </si>
  <si>
    <t>24/09/2019
22-05</t>
  </si>
  <si>
    <t>24/09/2019
22-30</t>
  </si>
  <si>
    <t>22/09/2019
21-00</t>
  </si>
  <si>
    <t>22/09/2019
22-00</t>
  </si>
  <si>
    <t>19/09/2019
13-15</t>
  </si>
  <si>
    <t>19/09/2019
13-40</t>
  </si>
  <si>
    <t>19/09/2019
10-16</t>
  </si>
  <si>
    <t>19/09/2019
11-11</t>
  </si>
  <si>
    <t>18/09/2019
16-20</t>
  </si>
  <si>
    <t>18/09/2019
17-55</t>
  </si>
  <si>
    <t>10/09/2019
06-05</t>
  </si>
  <si>
    <t>14/08/2019
14-35</t>
  </si>
  <si>
    <t>08/09/2019
03-24</t>
  </si>
  <si>
    <t>08/09/2019
04-40</t>
  </si>
  <si>
    <t>09/09/2019
20-00</t>
  </si>
  <si>
    <t>09/09/2019
20-40</t>
  </si>
  <si>
    <t>03/09/2019
15-55</t>
  </si>
  <si>
    <t>03/09/2019
19-15</t>
  </si>
  <si>
    <t>10/09/2019
06-30</t>
  </si>
  <si>
    <t>10/09/2019
09-45</t>
  </si>
  <si>
    <t>10/09/2019
10-30</t>
  </si>
  <si>
    <t>17/09/2019
06-00</t>
  </si>
  <si>
    <t>17/09/2019
06-45</t>
  </si>
  <si>
    <t>29/07/2019
15-24</t>
  </si>
  <si>
    <t>29/07/2019
16-28</t>
  </si>
  <si>
    <t>ВЛ-0,4 кВ от ТП-139
ул.Советская</t>
  </si>
  <si>
    <t xml:space="preserve">14/07/2019
20-40
</t>
  </si>
  <si>
    <t>Ф-406 РП Вятка (ТП-148;186)</t>
  </si>
  <si>
    <t>14/07/2019
22-39</t>
  </si>
  <si>
    <t>Ф-406 РП Вятка 
(ТП-187;200;201;198)</t>
  </si>
  <si>
    <t xml:space="preserve">15/07/2019
05-19
</t>
  </si>
  <si>
    <t>15/07/2019
05-40</t>
  </si>
  <si>
    <t>Ф-5 ПС Иглино 
(ТП-197;174;166;188;178</t>
  </si>
  <si>
    <t>15/07/2019
06-40</t>
  </si>
  <si>
    <t>14/07/2019
09-04</t>
  </si>
  <si>
    <t>Ф-406 РП Вятка 
(ТП-148;186)</t>
  </si>
  <si>
    <t>14/07/2019
09-47</t>
  </si>
  <si>
    <t>14/07/2019
05-48</t>
  </si>
  <si>
    <t>14/07/2019
06-10</t>
  </si>
  <si>
    <t>08/07/2019
08-00</t>
  </si>
  <si>
    <t>08/07/2019
13-02</t>
  </si>
  <si>
    <t>05/07/2019
08-30</t>
  </si>
  <si>
    <t>05/07/2019
11-15</t>
  </si>
  <si>
    <t>03/07/2019
13-00</t>
  </si>
  <si>
    <t>03/07/2019
13-55</t>
  </si>
  <si>
    <t>02/07/2019
03-50</t>
  </si>
  <si>
    <t>02/07/2019
04-40</t>
  </si>
  <si>
    <t>29/06/2019
09-15</t>
  </si>
  <si>
    <t>29/06/2019
10-10</t>
  </si>
  <si>
    <t>18/06/2019
09-20</t>
  </si>
  <si>
    <t>18/06/2019
10-30</t>
  </si>
  <si>
    <t>05/06/2019
18-50</t>
  </si>
  <si>
    <t>05/06/2019
20-43</t>
  </si>
  <si>
    <t>05/06/2019
16-45</t>
  </si>
  <si>
    <t>05/06/2019
15-20</t>
  </si>
  <si>
    <t>05/06/2019
16-30</t>
  </si>
  <si>
    <t>05/06/2019
14-05</t>
  </si>
  <si>
    <t>05/06/2019
14-20</t>
  </si>
  <si>
    <t>05/06/2019
13-16</t>
  </si>
  <si>
    <t>05/06/2019
13-40</t>
  </si>
  <si>
    <t>05/06/2019
08-10</t>
  </si>
  <si>
    <t>05/06/2019
10-07</t>
  </si>
  <si>
    <t>№
п/п</t>
  </si>
  <si>
    <t>ИТОГО за год</t>
  </si>
  <si>
    <t>ВЛ-0,4 кВ ТП-139 Ф-8 Лобово
ПС Минзитарово</t>
  </si>
  <si>
    <t>Недоотпуск, кВА</t>
  </si>
  <si>
    <t>Номинальная мощность электроустановки, кВА</t>
  </si>
  <si>
    <t>Итого за год</t>
  </si>
  <si>
    <t>Сводные данные об аварийных отключениях в месяц по границам территориальных зон деятельности
 организации ООО «Сетевая компания», вызванных авариями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за 2019 год.</t>
  </si>
  <si>
    <t>Отключения сторонних организаций</t>
  </si>
  <si>
    <t>Отключения ООО "Сетевая компания"</t>
  </si>
  <si>
    <t>ООО "Сетевая компания"</t>
  </si>
  <si>
    <t>Сторонние оргацизации</t>
  </si>
  <si>
    <t>Организация</t>
  </si>
  <si>
    <t>Кол-во часов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</si>
</sst>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4" fontId="3" fillId="0" borderId="1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0" fillId="0" borderId="1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21"/>
  <sheetViews>
    <sheetView tabSelected="1" workbookViewId="0">
      <selection activeCell="O9" sqref="O9"/>
    </sheetView>
  </sheetViews>
  <sheetFormatPr defaultRowHeight="15"/>
  <cols>
    <col min="1" max="1" width="7.140625" customWidth="1"/>
    <col min="2" max="2" width="20.85546875" customWidth="1"/>
    <col min="3" max="3" width="24.5703125" style="10" customWidth="1"/>
    <col min="4" max="4" width="17.7109375" customWidth="1"/>
    <col min="5" max="5" width="20.85546875" customWidth="1"/>
    <col min="6" max="6" width="14.140625" style="10" customWidth="1"/>
    <col min="7" max="7" width="12.7109375" style="10" customWidth="1"/>
    <col min="8" max="8" width="12.140625" style="10" customWidth="1"/>
  </cols>
  <sheetData>
    <row r="1" spans="1:78" ht="80.25" customHeight="1">
      <c r="A1" s="26" t="s">
        <v>479</v>
      </c>
      <c r="B1" s="27" t="s">
        <v>0</v>
      </c>
      <c r="C1" s="26" t="s">
        <v>1</v>
      </c>
      <c r="D1" s="27" t="s">
        <v>2</v>
      </c>
      <c r="E1" s="27" t="s">
        <v>3</v>
      </c>
      <c r="F1" s="26" t="s">
        <v>4</v>
      </c>
      <c r="G1" s="26" t="s">
        <v>5</v>
      </c>
      <c r="H1" s="26" t="s">
        <v>6</v>
      </c>
    </row>
    <row r="2" spans="1:78">
      <c r="A2" s="26"/>
      <c r="B2" s="27"/>
      <c r="C2" s="26"/>
      <c r="D2" s="27"/>
      <c r="E2" s="27"/>
      <c r="F2" s="26"/>
      <c r="G2" s="26"/>
      <c r="H2" s="26"/>
    </row>
    <row r="3" spans="1:78" ht="15.75">
      <c r="A3" s="28"/>
      <c r="B3" s="28"/>
      <c r="C3" s="34"/>
      <c r="D3" s="28" t="s">
        <v>7</v>
      </c>
      <c r="E3" s="28"/>
      <c r="F3" s="34"/>
      <c r="G3" s="34"/>
      <c r="H3" s="34"/>
    </row>
    <row r="4" spans="1:78" ht="35.25" customHeight="1">
      <c r="A4" s="21" t="s">
        <v>8</v>
      </c>
      <c r="B4" s="22" t="s">
        <v>290</v>
      </c>
      <c r="C4" s="29" t="s">
        <v>9</v>
      </c>
      <c r="D4" s="22" t="s">
        <v>291</v>
      </c>
      <c r="E4" s="23" t="s">
        <v>10</v>
      </c>
      <c r="F4" s="29" t="s">
        <v>11</v>
      </c>
      <c r="G4" s="33">
        <v>0.22</v>
      </c>
      <c r="H4" s="33">
        <v>250</v>
      </c>
    </row>
    <row r="5" spans="1:78" s="25" customFormat="1" ht="35.25" customHeight="1">
      <c r="A5" s="21" t="s">
        <v>12</v>
      </c>
      <c r="B5" s="22" t="s">
        <v>292</v>
      </c>
      <c r="C5" s="29" t="s">
        <v>13</v>
      </c>
      <c r="D5" s="22" t="s">
        <v>289</v>
      </c>
      <c r="E5" s="23" t="s">
        <v>14</v>
      </c>
      <c r="F5" s="29" t="s">
        <v>15</v>
      </c>
      <c r="G5" s="33">
        <v>1.3740000000000001</v>
      </c>
      <c r="H5" s="33">
        <v>250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ht="48" customHeight="1">
      <c r="A6" s="21" t="s">
        <v>16</v>
      </c>
      <c r="B6" s="22" t="s">
        <v>293</v>
      </c>
      <c r="C6" s="29" t="s">
        <v>17</v>
      </c>
      <c r="D6" s="22" t="s">
        <v>294</v>
      </c>
      <c r="E6" s="23" t="s">
        <v>18</v>
      </c>
      <c r="F6" s="29" t="s">
        <v>15</v>
      </c>
      <c r="G6" s="33">
        <v>0.77</v>
      </c>
      <c r="H6" s="33">
        <v>160</v>
      </c>
    </row>
    <row r="7" spans="1:78" ht="35.25" customHeight="1">
      <c r="A7" s="21" t="s">
        <v>19</v>
      </c>
      <c r="B7" s="22" t="s">
        <v>295</v>
      </c>
      <c r="C7" s="29" t="s">
        <v>20</v>
      </c>
      <c r="D7" s="22" t="s">
        <v>296</v>
      </c>
      <c r="E7" s="23" t="s">
        <v>21</v>
      </c>
      <c r="F7" s="29" t="s">
        <v>15</v>
      </c>
      <c r="G7" s="33">
        <v>1.57</v>
      </c>
      <c r="H7" s="33">
        <v>1560</v>
      </c>
    </row>
    <row r="8" spans="1:78" ht="27.75" customHeight="1">
      <c r="A8" s="21" t="s">
        <v>22</v>
      </c>
      <c r="B8" s="22" t="s">
        <v>298</v>
      </c>
      <c r="C8" s="29" t="s">
        <v>297</v>
      </c>
      <c r="D8" s="22" t="s">
        <v>299</v>
      </c>
      <c r="E8" s="23" t="s">
        <v>23</v>
      </c>
      <c r="F8" s="29" t="s">
        <v>24</v>
      </c>
      <c r="G8" s="33">
        <v>0.77</v>
      </c>
      <c r="H8" s="33">
        <v>160</v>
      </c>
    </row>
    <row r="9" spans="1:78" ht="60">
      <c r="A9" s="21" t="s">
        <v>25</v>
      </c>
      <c r="B9" s="22" t="s">
        <v>300</v>
      </c>
      <c r="C9" s="32" t="s">
        <v>26</v>
      </c>
      <c r="D9" s="31" t="s">
        <v>301</v>
      </c>
      <c r="E9" s="32" t="s">
        <v>302</v>
      </c>
      <c r="F9" s="29" t="s">
        <v>15</v>
      </c>
      <c r="G9" s="33">
        <v>2.4500000000000002</v>
      </c>
      <c r="H9" s="33">
        <v>760</v>
      </c>
    </row>
    <row r="10" spans="1:78" ht="46.5" customHeight="1">
      <c r="A10" s="21" t="s">
        <v>29</v>
      </c>
      <c r="B10" s="22" t="s">
        <v>300</v>
      </c>
      <c r="C10" s="32" t="s">
        <v>303</v>
      </c>
      <c r="D10" s="31" t="s">
        <v>304</v>
      </c>
      <c r="E10" s="30" t="s">
        <v>28</v>
      </c>
      <c r="F10" s="29" t="s">
        <v>30</v>
      </c>
      <c r="G10" s="33">
        <v>3.12</v>
      </c>
      <c r="H10" s="33">
        <v>160</v>
      </c>
    </row>
    <row r="11" spans="1:78" ht="60">
      <c r="A11" s="21" t="s">
        <v>31</v>
      </c>
      <c r="B11" s="22" t="s">
        <v>309</v>
      </c>
      <c r="C11" s="32" t="s">
        <v>32</v>
      </c>
      <c r="D11" s="31" t="s">
        <v>314</v>
      </c>
      <c r="E11" s="32" t="s">
        <v>305</v>
      </c>
      <c r="F11" s="29" t="s">
        <v>15</v>
      </c>
      <c r="G11" s="33">
        <v>2.5499999999999998</v>
      </c>
      <c r="H11" s="33">
        <v>1870</v>
      </c>
    </row>
    <row r="12" spans="1:78" ht="39.75" customHeight="1">
      <c r="A12" s="21" t="s">
        <v>33</v>
      </c>
      <c r="B12" s="22" t="s">
        <v>309</v>
      </c>
      <c r="C12" s="32" t="s">
        <v>34</v>
      </c>
      <c r="D12" s="31" t="s">
        <v>308</v>
      </c>
      <c r="E12" s="30" t="s">
        <v>35</v>
      </c>
      <c r="F12" s="29" t="s">
        <v>36</v>
      </c>
      <c r="G12" s="33">
        <v>4.25</v>
      </c>
      <c r="H12" s="33">
        <v>630</v>
      </c>
    </row>
    <row r="13" spans="1:78" ht="60">
      <c r="A13" s="21" t="s">
        <v>37</v>
      </c>
      <c r="B13" s="22" t="s">
        <v>307</v>
      </c>
      <c r="C13" s="32" t="s">
        <v>32</v>
      </c>
      <c r="D13" s="31" t="s">
        <v>306</v>
      </c>
      <c r="E13" s="32" t="s">
        <v>305</v>
      </c>
      <c r="F13" s="29" t="s">
        <v>15</v>
      </c>
      <c r="G13" s="33">
        <v>1.27</v>
      </c>
      <c r="H13" s="33">
        <v>1870</v>
      </c>
    </row>
    <row r="14" spans="1:78" ht="40.5" customHeight="1">
      <c r="A14" s="21" t="s">
        <v>38</v>
      </c>
      <c r="B14" s="22" t="s">
        <v>312</v>
      </c>
      <c r="C14" s="32" t="s">
        <v>34</v>
      </c>
      <c r="D14" s="31" t="s">
        <v>313</v>
      </c>
      <c r="E14" s="30" t="s">
        <v>35</v>
      </c>
      <c r="F14" s="29" t="s">
        <v>36</v>
      </c>
      <c r="G14" s="33">
        <v>2.09</v>
      </c>
      <c r="H14" s="33">
        <v>630</v>
      </c>
    </row>
    <row r="15" spans="1:78" ht="44.25" customHeight="1">
      <c r="A15" s="21" t="s">
        <v>39</v>
      </c>
      <c r="B15" s="22" t="s">
        <v>311</v>
      </c>
      <c r="C15" s="32" t="s">
        <v>40</v>
      </c>
      <c r="D15" s="31" t="s">
        <v>310</v>
      </c>
      <c r="E15" s="30" t="s">
        <v>27</v>
      </c>
      <c r="F15" s="29" t="s">
        <v>15</v>
      </c>
      <c r="G15" s="33">
        <v>3.22</v>
      </c>
      <c r="H15" s="33">
        <v>500</v>
      </c>
    </row>
    <row r="16" spans="1:78" ht="16.5" customHeight="1">
      <c r="A16" s="84" t="s">
        <v>41</v>
      </c>
      <c r="B16" s="85"/>
      <c r="C16" s="85"/>
      <c r="D16" s="85"/>
      <c r="E16" s="85"/>
      <c r="F16" s="85"/>
      <c r="G16" s="85"/>
      <c r="H16" s="86"/>
    </row>
    <row r="17" spans="1:8" ht="44.25" customHeight="1">
      <c r="A17" s="21" t="s">
        <v>42</v>
      </c>
      <c r="B17" s="22" t="s">
        <v>335</v>
      </c>
      <c r="C17" s="32" t="s">
        <v>43</v>
      </c>
      <c r="D17" s="31" t="s">
        <v>336</v>
      </c>
      <c r="E17" s="30" t="s">
        <v>44</v>
      </c>
      <c r="F17" s="29" t="s">
        <v>15</v>
      </c>
      <c r="G17" s="32">
        <v>1.42</v>
      </c>
      <c r="H17" s="32">
        <v>160</v>
      </c>
    </row>
    <row r="18" spans="1:8" ht="59.25" customHeight="1">
      <c r="A18" s="21" t="s">
        <v>45</v>
      </c>
      <c r="B18" s="22" t="s">
        <v>333</v>
      </c>
      <c r="C18" s="32" t="s">
        <v>46</v>
      </c>
      <c r="D18" s="31" t="s">
        <v>334</v>
      </c>
      <c r="E18" s="30" t="s">
        <v>47</v>
      </c>
      <c r="F18" s="29" t="s">
        <v>48</v>
      </c>
      <c r="G18" s="32">
        <v>2</v>
      </c>
      <c r="H18" s="32">
        <v>400</v>
      </c>
    </row>
    <row r="19" spans="1:8" ht="44.25" customHeight="1">
      <c r="A19" s="21" t="s">
        <v>49</v>
      </c>
      <c r="B19" s="22" t="s">
        <v>331</v>
      </c>
      <c r="C19" s="32" t="s">
        <v>50</v>
      </c>
      <c r="D19" s="31" t="s">
        <v>332</v>
      </c>
      <c r="E19" s="30" t="s">
        <v>51</v>
      </c>
      <c r="F19" s="29" t="s">
        <v>15</v>
      </c>
      <c r="G19" s="32">
        <v>12.09</v>
      </c>
      <c r="H19" s="32">
        <v>2000</v>
      </c>
    </row>
    <row r="20" spans="1:8" ht="59.25" customHeight="1">
      <c r="A20" s="21" t="s">
        <v>52</v>
      </c>
      <c r="B20" s="22" t="s">
        <v>329</v>
      </c>
      <c r="C20" s="32" t="s">
        <v>53</v>
      </c>
      <c r="D20" s="31" t="s">
        <v>330</v>
      </c>
      <c r="E20" s="30" t="s">
        <v>54</v>
      </c>
      <c r="F20" s="29" t="s">
        <v>15</v>
      </c>
      <c r="G20" s="32">
        <v>1.19</v>
      </c>
      <c r="H20" s="32">
        <v>250</v>
      </c>
    </row>
    <row r="21" spans="1:8" ht="59.25" customHeight="1">
      <c r="A21" s="21" t="s">
        <v>55</v>
      </c>
      <c r="B21" s="22" t="s">
        <v>327</v>
      </c>
      <c r="C21" s="32" t="s">
        <v>26</v>
      </c>
      <c r="D21" s="31" t="s">
        <v>328</v>
      </c>
      <c r="E21" s="30" t="s">
        <v>56</v>
      </c>
      <c r="F21" s="29" t="s">
        <v>15</v>
      </c>
      <c r="G21" s="32">
        <v>2</v>
      </c>
      <c r="H21" s="32">
        <v>760</v>
      </c>
    </row>
    <row r="22" spans="1:8" ht="89.25" customHeight="1">
      <c r="A22" s="21" t="s">
        <v>57</v>
      </c>
      <c r="B22" s="22" t="s">
        <v>325</v>
      </c>
      <c r="C22" s="32" t="s">
        <v>58</v>
      </c>
      <c r="D22" s="31" t="s">
        <v>326</v>
      </c>
      <c r="E22" s="30" t="s">
        <v>59</v>
      </c>
      <c r="F22" s="29" t="s">
        <v>60</v>
      </c>
      <c r="G22" s="32">
        <v>0.24</v>
      </c>
      <c r="H22" s="32">
        <v>250</v>
      </c>
    </row>
    <row r="23" spans="1:8" ht="15.75">
      <c r="A23" s="84" t="s">
        <v>61</v>
      </c>
      <c r="B23" s="85"/>
      <c r="C23" s="85"/>
      <c r="D23" s="85"/>
      <c r="E23" s="85"/>
      <c r="F23" s="85"/>
      <c r="G23" s="85"/>
      <c r="H23" s="86"/>
    </row>
    <row r="24" spans="1:8" ht="59.25" customHeight="1">
      <c r="A24" s="21" t="s">
        <v>62</v>
      </c>
      <c r="B24" s="22" t="s">
        <v>323</v>
      </c>
      <c r="C24" s="32" t="s">
        <v>63</v>
      </c>
      <c r="D24" s="31" t="s">
        <v>324</v>
      </c>
      <c r="E24" s="30" t="s">
        <v>64</v>
      </c>
      <c r="F24" s="29" t="s">
        <v>24</v>
      </c>
      <c r="G24" s="32">
        <v>0.75</v>
      </c>
      <c r="H24" s="32">
        <v>400</v>
      </c>
    </row>
    <row r="25" spans="1:8" ht="59.25" customHeight="1">
      <c r="A25" s="21" t="s">
        <v>65</v>
      </c>
      <c r="B25" s="22" t="s">
        <v>321</v>
      </c>
      <c r="C25" s="32" t="s">
        <v>66</v>
      </c>
      <c r="D25" s="31" t="s">
        <v>322</v>
      </c>
      <c r="E25" s="30" t="s">
        <v>67</v>
      </c>
      <c r="F25" s="29" t="s">
        <v>68</v>
      </c>
      <c r="G25" s="32">
        <v>0.42</v>
      </c>
      <c r="H25" s="32">
        <v>160</v>
      </c>
    </row>
    <row r="26" spans="1:8" ht="60.75" customHeight="1">
      <c r="A26" s="21" t="s">
        <v>69</v>
      </c>
      <c r="B26" s="22" t="s">
        <v>319</v>
      </c>
      <c r="C26" s="32" t="s">
        <v>70</v>
      </c>
      <c r="D26" s="31" t="s">
        <v>320</v>
      </c>
      <c r="E26" s="30" t="s">
        <v>27</v>
      </c>
      <c r="F26" s="29" t="s">
        <v>71</v>
      </c>
      <c r="G26" s="32">
        <v>3.34</v>
      </c>
      <c r="H26" s="32">
        <v>2170</v>
      </c>
    </row>
    <row r="27" spans="1:8" ht="44.25" customHeight="1">
      <c r="A27" s="21" t="s">
        <v>72</v>
      </c>
      <c r="B27" s="22" t="s">
        <v>317</v>
      </c>
      <c r="C27" s="32" t="s">
        <v>73</v>
      </c>
      <c r="D27" s="31" t="s">
        <v>318</v>
      </c>
      <c r="E27" s="30" t="s">
        <v>27</v>
      </c>
      <c r="F27" s="29" t="s">
        <v>74</v>
      </c>
      <c r="G27" s="32">
        <v>1</v>
      </c>
      <c r="H27" s="32">
        <v>1870</v>
      </c>
    </row>
    <row r="28" spans="1:8" ht="57.75" customHeight="1">
      <c r="A28" s="21" t="s">
        <v>75</v>
      </c>
      <c r="B28" s="22" t="s">
        <v>315</v>
      </c>
      <c r="C28" s="32" t="s">
        <v>76</v>
      </c>
      <c r="D28" s="31" t="s">
        <v>316</v>
      </c>
      <c r="E28" s="30" t="s">
        <v>77</v>
      </c>
      <c r="F28" s="29" t="s">
        <v>78</v>
      </c>
      <c r="G28" s="32">
        <v>1</v>
      </c>
      <c r="H28" s="32">
        <v>160</v>
      </c>
    </row>
    <row r="29" spans="1:8" ht="15.75" customHeight="1">
      <c r="A29" s="84" t="s">
        <v>79</v>
      </c>
      <c r="B29" s="85"/>
      <c r="C29" s="85"/>
      <c r="D29" s="85"/>
      <c r="E29" s="85"/>
      <c r="F29" s="85"/>
      <c r="G29" s="85"/>
      <c r="H29" s="86"/>
    </row>
    <row r="30" spans="1:8" ht="71.25" customHeight="1">
      <c r="A30" s="21" t="s">
        <v>80</v>
      </c>
      <c r="B30" s="22" t="s">
        <v>337</v>
      </c>
      <c r="C30" s="32" t="s">
        <v>81</v>
      </c>
      <c r="D30" s="31" t="s">
        <v>338</v>
      </c>
      <c r="E30" s="30" t="s">
        <v>82</v>
      </c>
      <c r="F30" s="29" t="s">
        <v>78</v>
      </c>
      <c r="G30" s="32">
        <v>0.5</v>
      </c>
      <c r="H30" s="32">
        <v>250</v>
      </c>
    </row>
    <row r="31" spans="1:8" ht="57.75" customHeight="1">
      <c r="A31" s="21" t="s">
        <v>83</v>
      </c>
      <c r="B31" s="22" t="s">
        <v>339</v>
      </c>
      <c r="C31" s="32" t="s">
        <v>84</v>
      </c>
      <c r="D31" s="31" t="s">
        <v>340</v>
      </c>
      <c r="E31" s="30" t="s">
        <v>85</v>
      </c>
      <c r="F31" s="29" t="s">
        <v>24</v>
      </c>
      <c r="G31" s="32">
        <v>0.92</v>
      </c>
      <c r="H31" s="32">
        <v>250</v>
      </c>
    </row>
    <row r="32" spans="1:8" ht="74.25" customHeight="1">
      <c r="A32" s="21" t="s">
        <v>86</v>
      </c>
      <c r="B32" s="22" t="s">
        <v>341</v>
      </c>
      <c r="C32" s="32" t="s">
        <v>87</v>
      </c>
      <c r="D32" s="31" t="s">
        <v>342</v>
      </c>
      <c r="E32" s="30" t="s">
        <v>88</v>
      </c>
      <c r="F32" s="29" t="s">
        <v>78</v>
      </c>
      <c r="G32" s="32">
        <v>0.42</v>
      </c>
      <c r="H32" s="32">
        <v>250</v>
      </c>
    </row>
    <row r="33" spans="1:8" ht="44.25" customHeight="1">
      <c r="A33" s="21" t="s">
        <v>89</v>
      </c>
      <c r="B33" s="22" t="s">
        <v>343</v>
      </c>
      <c r="C33" s="32" t="s">
        <v>90</v>
      </c>
      <c r="D33" s="31" t="s">
        <v>344</v>
      </c>
      <c r="E33" s="30" t="s">
        <v>27</v>
      </c>
      <c r="F33" s="29" t="s">
        <v>91</v>
      </c>
      <c r="G33" s="32">
        <v>3.39</v>
      </c>
      <c r="H33" s="32">
        <v>1130</v>
      </c>
    </row>
    <row r="34" spans="1:8" ht="74.25" customHeight="1">
      <c r="A34" s="21" t="s">
        <v>92</v>
      </c>
      <c r="B34" s="22" t="s">
        <v>345</v>
      </c>
      <c r="C34" s="32" t="s">
        <v>93</v>
      </c>
      <c r="D34" s="31" t="s">
        <v>346</v>
      </c>
      <c r="E34" s="30" t="s">
        <v>94</v>
      </c>
      <c r="F34" s="29" t="s">
        <v>95</v>
      </c>
      <c r="G34" s="32">
        <v>1.0900000000000001</v>
      </c>
      <c r="H34" s="32">
        <v>100</v>
      </c>
    </row>
    <row r="35" spans="1:8" ht="44.25" customHeight="1">
      <c r="A35" s="21" t="s">
        <v>96</v>
      </c>
      <c r="B35" s="22" t="s">
        <v>347</v>
      </c>
      <c r="C35" s="32" t="s">
        <v>97</v>
      </c>
      <c r="D35" s="31" t="s">
        <v>348</v>
      </c>
      <c r="E35" s="30" t="s">
        <v>98</v>
      </c>
      <c r="F35" s="29" t="s">
        <v>99</v>
      </c>
      <c r="G35" s="32">
        <v>5.72</v>
      </c>
      <c r="H35" s="32">
        <v>400</v>
      </c>
    </row>
    <row r="36" spans="1:8" ht="51">
      <c r="A36" s="21" t="s">
        <v>100</v>
      </c>
      <c r="B36" s="22" t="s">
        <v>350</v>
      </c>
      <c r="C36" s="32" t="s">
        <v>351</v>
      </c>
      <c r="D36" s="31" t="s">
        <v>352</v>
      </c>
      <c r="E36" s="30" t="s">
        <v>27</v>
      </c>
      <c r="F36" s="29" t="s">
        <v>349</v>
      </c>
      <c r="G36" s="32">
        <v>1.25</v>
      </c>
      <c r="H36" s="32">
        <v>1380</v>
      </c>
    </row>
    <row r="37" spans="1:8" ht="15.75">
      <c r="A37" s="84" t="s">
        <v>101</v>
      </c>
      <c r="B37" s="85"/>
      <c r="C37" s="85"/>
      <c r="D37" s="85"/>
      <c r="E37" s="85"/>
      <c r="F37" s="85"/>
      <c r="G37" s="85"/>
      <c r="H37" s="86"/>
    </row>
    <row r="38" spans="1:8" ht="48" customHeight="1">
      <c r="A38" s="21" t="s">
        <v>102</v>
      </c>
      <c r="B38" s="22" t="s">
        <v>353</v>
      </c>
      <c r="C38" s="32" t="s">
        <v>103</v>
      </c>
      <c r="D38" s="31" t="s">
        <v>354</v>
      </c>
      <c r="E38" s="30" t="s">
        <v>104</v>
      </c>
      <c r="F38" s="29" t="s">
        <v>24</v>
      </c>
      <c r="G38" s="32">
        <v>0.59</v>
      </c>
      <c r="H38" s="32">
        <v>250</v>
      </c>
    </row>
    <row r="39" spans="1:8" ht="46.5" customHeight="1">
      <c r="A39" s="21" t="s">
        <v>105</v>
      </c>
      <c r="B39" s="22" t="s">
        <v>355</v>
      </c>
      <c r="C39" s="32" t="s">
        <v>106</v>
      </c>
      <c r="D39" s="31" t="s">
        <v>356</v>
      </c>
      <c r="E39" s="30" t="s">
        <v>107</v>
      </c>
      <c r="F39" s="29" t="s">
        <v>108</v>
      </c>
      <c r="G39" s="32">
        <v>0.27</v>
      </c>
      <c r="H39" s="32">
        <v>630</v>
      </c>
    </row>
    <row r="40" spans="1:8" ht="50.25" customHeight="1">
      <c r="A40" s="21" t="s">
        <v>109</v>
      </c>
      <c r="B40" s="22" t="s">
        <v>357</v>
      </c>
      <c r="C40" s="32" t="s">
        <v>358</v>
      </c>
      <c r="D40" s="31" t="s">
        <v>359</v>
      </c>
      <c r="E40" s="30" t="s">
        <v>110</v>
      </c>
      <c r="F40" s="29" t="s">
        <v>108</v>
      </c>
      <c r="G40" s="32">
        <v>0.62</v>
      </c>
      <c r="H40" s="32">
        <v>250</v>
      </c>
    </row>
    <row r="41" spans="1:8" ht="51" customHeight="1">
      <c r="A41" s="21" t="s">
        <v>111</v>
      </c>
      <c r="B41" s="22" t="s">
        <v>360</v>
      </c>
      <c r="C41" s="32" t="s">
        <v>112</v>
      </c>
      <c r="D41" s="31" t="s">
        <v>361</v>
      </c>
      <c r="E41" s="30" t="s">
        <v>113</v>
      </c>
      <c r="F41" s="29" t="s">
        <v>108</v>
      </c>
      <c r="G41" s="32">
        <v>0.25</v>
      </c>
      <c r="H41" s="32">
        <v>320</v>
      </c>
    </row>
    <row r="42" spans="1:8" ht="52.5" customHeight="1">
      <c r="A42" s="21" t="s">
        <v>114</v>
      </c>
      <c r="B42" s="22" t="s">
        <v>360</v>
      </c>
      <c r="C42" s="32" t="s">
        <v>115</v>
      </c>
      <c r="D42" s="31" t="s">
        <v>362</v>
      </c>
      <c r="E42" s="30" t="s">
        <v>113</v>
      </c>
      <c r="F42" s="29" t="s">
        <v>108</v>
      </c>
      <c r="G42" s="32">
        <v>0.92</v>
      </c>
      <c r="H42" s="32"/>
    </row>
    <row r="43" spans="1:8" ht="74.25" customHeight="1">
      <c r="A43" s="21" t="s">
        <v>116</v>
      </c>
      <c r="B43" s="22" t="s">
        <v>360</v>
      </c>
      <c r="C43" s="32" t="s">
        <v>117</v>
      </c>
      <c r="D43" s="31" t="s">
        <v>363</v>
      </c>
      <c r="E43" s="30" t="s">
        <v>113</v>
      </c>
      <c r="F43" s="29" t="s">
        <v>108</v>
      </c>
      <c r="G43" s="32">
        <v>2.2999999999999998</v>
      </c>
      <c r="H43" s="32">
        <v>260</v>
      </c>
    </row>
    <row r="44" spans="1:8" ht="45">
      <c r="A44" s="21" t="s">
        <v>118</v>
      </c>
      <c r="B44" s="22" t="s">
        <v>364</v>
      </c>
      <c r="C44" s="32" t="s">
        <v>119</v>
      </c>
      <c r="D44" s="31" t="s">
        <v>365</v>
      </c>
      <c r="E44" s="32" t="s">
        <v>366</v>
      </c>
      <c r="F44" s="29" t="s">
        <v>108</v>
      </c>
      <c r="G44" s="32">
        <v>12.45</v>
      </c>
      <c r="H44" s="32">
        <v>800</v>
      </c>
    </row>
    <row r="45" spans="1:8" ht="44.25" customHeight="1">
      <c r="A45" s="21" t="s">
        <v>120</v>
      </c>
      <c r="B45" s="22" t="s">
        <v>367</v>
      </c>
      <c r="C45" s="32" t="s">
        <v>76</v>
      </c>
      <c r="D45" s="31" t="s">
        <v>368</v>
      </c>
      <c r="E45" s="30" t="s">
        <v>121</v>
      </c>
      <c r="F45" s="29" t="s">
        <v>122</v>
      </c>
      <c r="G45" s="32">
        <v>2</v>
      </c>
      <c r="H45" s="32">
        <v>160</v>
      </c>
    </row>
    <row r="46" spans="1:8">
      <c r="A46" s="89" t="s">
        <v>123</v>
      </c>
      <c r="B46" s="90"/>
      <c r="C46" s="90"/>
      <c r="D46" s="90"/>
      <c r="E46" s="90"/>
      <c r="F46" s="90"/>
      <c r="G46" s="90"/>
      <c r="H46" s="91"/>
    </row>
    <row r="47" spans="1:8" ht="59.25" customHeight="1">
      <c r="A47" s="21" t="s">
        <v>124</v>
      </c>
      <c r="B47" s="22" t="s">
        <v>477</v>
      </c>
      <c r="C47" s="32" t="s">
        <v>125</v>
      </c>
      <c r="D47" s="31" t="s">
        <v>478</v>
      </c>
      <c r="E47" s="30" t="s">
        <v>126</v>
      </c>
      <c r="F47" s="29" t="s">
        <v>127</v>
      </c>
      <c r="G47" s="32">
        <v>1.95</v>
      </c>
      <c r="H47" s="32">
        <v>500</v>
      </c>
    </row>
    <row r="48" spans="1:8" ht="44.25" customHeight="1">
      <c r="A48" s="21" t="s">
        <v>128</v>
      </c>
      <c r="B48" s="22" t="s">
        <v>475</v>
      </c>
      <c r="C48" s="32" t="s">
        <v>129</v>
      </c>
      <c r="D48" s="31" t="s">
        <v>476</v>
      </c>
      <c r="E48" s="30" t="s">
        <v>27</v>
      </c>
      <c r="F48" s="29" t="s">
        <v>108</v>
      </c>
      <c r="G48" s="32">
        <v>0.56999999999999995</v>
      </c>
      <c r="H48" s="32">
        <v>160</v>
      </c>
    </row>
    <row r="49" spans="1:8" ht="44.25" customHeight="1">
      <c r="A49" s="21" t="s">
        <v>130</v>
      </c>
      <c r="B49" s="22" t="s">
        <v>473</v>
      </c>
      <c r="C49" s="32" t="s">
        <v>131</v>
      </c>
      <c r="D49" s="31" t="s">
        <v>474</v>
      </c>
      <c r="E49" s="30" t="s">
        <v>132</v>
      </c>
      <c r="F49" s="29" t="s">
        <v>133</v>
      </c>
      <c r="G49" s="32">
        <v>0.25</v>
      </c>
      <c r="H49" s="32">
        <v>1600</v>
      </c>
    </row>
    <row r="50" spans="1:8" ht="35.25" customHeight="1">
      <c r="A50" s="21" t="s">
        <v>134</v>
      </c>
      <c r="B50" s="22" t="s">
        <v>473</v>
      </c>
      <c r="C50" s="32" t="s">
        <v>135</v>
      </c>
      <c r="D50" s="31" t="s">
        <v>471</v>
      </c>
      <c r="E50" s="30" t="s">
        <v>136</v>
      </c>
      <c r="F50" s="29" t="s">
        <v>137</v>
      </c>
      <c r="G50" s="32">
        <v>1.25</v>
      </c>
      <c r="H50" s="32">
        <v>250</v>
      </c>
    </row>
    <row r="51" spans="1:8" ht="59.25" customHeight="1">
      <c r="A51" s="21" t="s">
        <v>138</v>
      </c>
      <c r="B51" s="22" t="s">
        <v>471</v>
      </c>
      <c r="C51" s="32" t="s">
        <v>139</v>
      </c>
      <c r="D51" s="31" t="s">
        <v>472</v>
      </c>
      <c r="E51" s="30" t="s">
        <v>140</v>
      </c>
      <c r="F51" s="29" t="s">
        <v>24</v>
      </c>
      <c r="G51" s="32">
        <v>1.17</v>
      </c>
      <c r="H51" s="32">
        <v>400</v>
      </c>
    </row>
    <row r="52" spans="1:8" ht="48" customHeight="1">
      <c r="A52" s="21" t="s">
        <v>141</v>
      </c>
      <c r="B52" s="22" t="s">
        <v>470</v>
      </c>
      <c r="C52" s="32" t="s">
        <v>142</v>
      </c>
      <c r="D52" s="31" t="s">
        <v>468</v>
      </c>
      <c r="E52" s="30" t="s">
        <v>143</v>
      </c>
      <c r="F52" s="29" t="s">
        <v>144</v>
      </c>
      <c r="G52" s="32">
        <v>2.09</v>
      </c>
      <c r="H52" s="32">
        <v>250</v>
      </c>
    </row>
    <row r="53" spans="1:8" ht="63.75" customHeight="1">
      <c r="A53" s="21" t="s">
        <v>145</v>
      </c>
      <c r="B53" s="22" t="s">
        <v>468</v>
      </c>
      <c r="C53" s="32" t="s">
        <v>146</v>
      </c>
      <c r="D53" s="31" t="s">
        <v>469</v>
      </c>
      <c r="E53" s="30" t="s">
        <v>147</v>
      </c>
      <c r="F53" s="29" t="s">
        <v>148</v>
      </c>
      <c r="G53" s="32">
        <v>1.89</v>
      </c>
      <c r="H53" s="32">
        <v>250</v>
      </c>
    </row>
    <row r="54" spans="1:8" ht="59.25" customHeight="1">
      <c r="A54" s="21" t="s">
        <v>149</v>
      </c>
      <c r="B54" s="22" t="s">
        <v>466</v>
      </c>
      <c r="C54" s="32" t="s">
        <v>150</v>
      </c>
      <c r="D54" s="31" t="s">
        <v>467</v>
      </c>
      <c r="E54" s="30" t="s">
        <v>151</v>
      </c>
      <c r="F54" s="29" t="s">
        <v>148</v>
      </c>
      <c r="G54" s="32">
        <v>1.17</v>
      </c>
      <c r="H54" s="32">
        <v>400</v>
      </c>
    </row>
    <row r="55" spans="1:8" ht="56.25" customHeight="1">
      <c r="A55" s="21" t="s">
        <v>152</v>
      </c>
      <c r="B55" s="22" t="s">
        <v>464</v>
      </c>
      <c r="C55" s="32" t="s">
        <v>153</v>
      </c>
      <c r="D55" s="31" t="s">
        <v>465</v>
      </c>
      <c r="E55" s="30" t="s">
        <v>154</v>
      </c>
      <c r="F55" s="29" t="s">
        <v>148</v>
      </c>
      <c r="G55" s="32">
        <v>0.92</v>
      </c>
      <c r="H55" s="32">
        <v>250</v>
      </c>
    </row>
    <row r="56" spans="1:8">
      <c r="A56" s="89" t="s">
        <v>155</v>
      </c>
      <c r="B56" s="90"/>
      <c r="C56" s="90"/>
      <c r="D56" s="90"/>
      <c r="E56" s="90"/>
      <c r="F56" s="90"/>
      <c r="G56" s="90"/>
      <c r="H56" s="91"/>
    </row>
    <row r="57" spans="1:8" ht="44.25" customHeight="1">
      <c r="A57" s="21" t="s">
        <v>156</v>
      </c>
      <c r="B57" s="22" t="s">
        <v>462</v>
      </c>
      <c r="C57" s="32" t="s">
        <v>157</v>
      </c>
      <c r="D57" s="31" t="s">
        <v>463</v>
      </c>
      <c r="E57" s="30" t="s">
        <v>27</v>
      </c>
      <c r="F57" s="29" t="s">
        <v>108</v>
      </c>
      <c r="G57" s="32">
        <v>0.83299999999999996</v>
      </c>
      <c r="H57" s="32">
        <v>2270</v>
      </c>
    </row>
    <row r="58" spans="1:8" ht="44.25" customHeight="1">
      <c r="A58" s="21" t="s">
        <v>158</v>
      </c>
      <c r="B58" s="22" t="s">
        <v>460</v>
      </c>
      <c r="C58" s="32" t="s">
        <v>157</v>
      </c>
      <c r="D58" s="31" t="s">
        <v>461</v>
      </c>
      <c r="E58" s="30" t="s">
        <v>27</v>
      </c>
      <c r="F58" s="29" t="s">
        <v>108</v>
      </c>
      <c r="G58" s="32">
        <v>0.92</v>
      </c>
      <c r="H58" s="32">
        <v>2270</v>
      </c>
    </row>
    <row r="59" spans="1:8" ht="44.25" customHeight="1">
      <c r="A59" s="21" t="s">
        <v>159</v>
      </c>
      <c r="B59" s="22" t="s">
        <v>458</v>
      </c>
      <c r="C59" s="32" t="s">
        <v>160</v>
      </c>
      <c r="D59" s="31" t="s">
        <v>459</v>
      </c>
      <c r="E59" s="30" t="s">
        <v>161</v>
      </c>
      <c r="F59" s="29" t="s">
        <v>15</v>
      </c>
      <c r="G59" s="32">
        <v>2.75</v>
      </c>
      <c r="H59" s="32">
        <v>100</v>
      </c>
    </row>
    <row r="60" spans="1:8" ht="43.5" customHeight="1">
      <c r="A60" s="21" t="s">
        <v>162</v>
      </c>
      <c r="B60" s="22" t="s">
        <v>456</v>
      </c>
      <c r="C60" s="32" t="s">
        <v>163</v>
      </c>
      <c r="D60" s="31" t="s">
        <v>457</v>
      </c>
      <c r="E60" s="30" t="s">
        <v>164</v>
      </c>
      <c r="F60" s="29" t="s">
        <v>165</v>
      </c>
      <c r="G60" s="32">
        <v>5.0330000000000004</v>
      </c>
      <c r="H60" s="32">
        <v>160</v>
      </c>
    </row>
    <row r="61" spans="1:8" ht="37.5" customHeight="1">
      <c r="A61" s="21" t="s">
        <v>166</v>
      </c>
      <c r="B61" s="22" t="s">
        <v>454</v>
      </c>
      <c r="C61" s="32" t="s">
        <v>452</v>
      </c>
      <c r="D61" s="31" t="s">
        <v>455</v>
      </c>
      <c r="E61" s="30" t="s">
        <v>27</v>
      </c>
      <c r="F61" s="29" t="s">
        <v>108</v>
      </c>
      <c r="G61" s="32">
        <v>0.36699999999999999</v>
      </c>
      <c r="H61" s="32">
        <v>560</v>
      </c>
    </row>
    <row r="62" spans="1:8" ht="35.25" customHeight="1">
      <c r="A62" s="21" t="s">
        <v>167</v>
      </c>
      <c r="B62" s="22" t="s">
        <v>451</v>
      </c>
      <c r="C62" s="32" t="s">
        <v>452</v>
      </c>
      <c r="D62" s="31" t="s">
        <v>453</v>
      </c>
      <c r="E62" s="30" t="s">
        <v>27</v>
      </c>
      <c r="F62" s="29" t="s">
        <v>108</v>
      </c>
      <c r="G62" s="32">
        <v>0.71699999999999997</v>
      </c>
      <c r="H62" s="32">
        <v>560</v>
      </c>
    </row>
    <row r="63" spans="1:8" ht="29.25" customHeight="1">
      <c r="A63" s="21" t="s">
        <v>168</v>
      </c>
      <c r="B63" s="22" t="s">
        <v>443</v>
      </c>
      <c r="C63" s="32" t="s">
        <v>444</v>
      </c>
      <c r="D63" s="31" t="s">
        <v>445</v>
      </c>
      <c r="E63" s="30" t="s">
        <v>27</v>
      </c>
      <c r="F63" s="29" t="s">
        <v>108</v>
      </c>
      <c r="G63" s="32">
        <v>2</v>
      </c>
      <c r="H63" s="32">
        <v>560</v>
      </c>
    </row>
    <row r="64" spans="1:8" ht="28.5" customHeight="1">
      <c r="A64" s="21" t="s">
        <v>169</v>
      </c>
      <c r="B64" s="22" t="s">
        <v>443</v>
      </c>
      <c r="C64" s="32" t="s">
        <v>446</v>
      </c>
      <c r="D64" s="31" t="s">
        <v>447</v>
      </c>
      <c r="E64" s="30" t="s">
        <v>170</v>
      </c>
      <c r="F64" s="29" t="s">
        <v>108</v>
      </c>
      <c r="G64" s="32">
        <v>8.65</v>
      </c>
      <c r="H64" s="32">
        <v>1000</v>
      </c>
    </row>
    <row r="65" spans="1:8" ht="34.5" customHeight="1">
      <c r="A65" s="21" t="s">
        <v>171</v>
      </c>
      <c r="B65" s="22" t="s">
        <v>448</v>
      </c>
      <c r="C65" s="32" t="s">
        <v>449</v>
      </c>
      <c r="D65" s="31" t="s">
        <v>450</v>
      </c>
      <c r="E65" s="30" t="s">
        <v>172</v>
      </c>
      <c r="F65" s="29" t="s">
        <v>173</v>
      </c>
      <c r="G65" s="32">
        <v>2</v>
      </c>
      <c r="H65" s="32">
        <v>1220</v>
      </c>
    </row>
    <row r="66" spans="1:8" ht="30">
      <c r="A66" s="21" t="s">
        <v>174</v>
      </c>
      <c r="B66" s="22" t="s">
        <v>440</v>
      </c>
      <c r="C66" s="32" t="s">
        <v>442</v>
      </c>
      <c r="D66" s="22" t="s">
        <v>441</v>
      </c>
      <c r="E66" s="30" t="s">
        <v>175</v>
      </c>
      <c r="F66" s="29" t="s">
        <v>95</v>
      </c>
      <c r="G66" s="32">
        <v>1.0669999999999999</v>
      </c>
      <c r="H66" s="32">
        <v>160</v>
      </c>
    </row>
    <row r="67" spans="1:8" ht="15.75" thickBot="1">
      <c r="A67" s="13"/>
      <c r="B67" s="6"/>
      <c r="C67" s="67"/>
      <c r="D67" s="8"/>
      <c r="E67" s="15"/>
      <c r="F67" s="35"/>
      <c r="G67" s="40"/>
      <c r="H67" s="39"/>
    </row>
    <row r="68" spans="1:8" ht="15.75" thickBot="1">
      <c r="A68" s="65"/>
      <c r="B68" s="19"/>
      <c r="C68" s="36"/>
      <c r="D68" s="19" t="s">
        <v>176</v>
      </c>
      <c r="E68" s="19"/>
      <c r="F68" s="36"/>
      <c r="G68" s="36"/>
      <c r="H68" s="41"/>
    </row>
    <row r="69" spans="1:8" ht="74.25" customHeight="1" thickBot="1">
      <c r="A69" s="12" t="s">
        <v>177</v>
      </c>
      <c r="B69" s="4">
        <v>43691</v>
      </c>
      <c r="C69" s="38" t="s">
        <v>178</v>
      </c>
      <c r="D69" s="4" t="s">
        <v>428</v>
      </c>
      <c r="E69" s="14" t="s">
        <v>179</v>
      </c>
      <c r="F69" s="37" t="s">
        <v>180</v>
      </c>
      <c r="G69" s="42">
        <v>0.75</v>
      </c>
      <c r="H69" s="38">
        <v>2120</v>
      </c>
    </row>
    <row r="70" spans="1:8" ht="15.75" customHeight="1" thickBot="1">
      <c r="A70" s="18"/>
      <c r="B70" s="19"/>
      <c r="C70" s="36"/>
      <c r="D70" s="19" t="s">
        <v>181</v>
      </c>
      <c r="E70" s="19"/>
      <c r="F70" s="36"/>
      <c r="G70" s="36"/>
      <c r="H70" s="41"/>
    </row>
    <row r="71" spans="1:8" ht="39" customHeight="1" thickBot="1">
      <c r="A71" s="12" t="s">
        <v>182</v>
      </c>
      <c r="B71" s="4" t="s">
        <v>433</v>
      </c>
      <c r="C71" s="38" t="s">
        <v>183</v>
      </c>
      <c r="D71" s="4" t="s">
        <v>434</v>
      </c>
      <c r="E71" s="14" t="s">
        <v>184</v>
      </c>
      <c r="F71" s="37" t="s">
        <v>185</v>
      </c>
      <c r="G71" s="38">
        <v>3.3330000000000002</v>
      </c>
      <c r="H71" s="43"/>
    </row>
    <row r="72" spans="1:8" ht="59.25" customHeight="1" thickBot="1">
      <c r="A72" s="54" t="s">
        <v>186</v>
      </c>
      <c r="B72" s="22" t="s">
        <v>429</v>
      </c>
      <c r="C72" s="32" t="s">
        <v>187</v>
      </c>
      <c r="D72" s="22" t="s">
        <v>430</v>
      </c>
      <c r="E72" s="30" t="s">
        <v>188</v>
      </c>
      <c r="F72" s="66" t="s">
        <v>78</v>
      </c>
      <c r="G72" s="42">
        <v>1.266</v>
      </c>
      <c r="H72" s="38">
        <v>160</v>
      </c>
    </row>
    <row r="73" spans="1:8" ht="42.75" customHeight="1" thickBot="1">
      <c r="A73" s="54" t="s">
        <v>189</v>
      </c>
      <c r="B73" s="24" t="s">
        <v>431</v>
      </c>
      <c r="C73" s="46" t="s">
        <v>190</v>
      </c>
      <c r="D73" s="24" t="s">
        <v>432</v>
      </c>
      <c r="E73" s="45" t="s">
        <v>191</v>
      </c>
      <c r="F73" s="66" t="s">
        <v>192</v>
      </c>
      <c r="G73" s="42">
        <v>0.66600000000000004</v>
      </c>
      <c r="H73" s="38">
        <v>250</v>
      </c>
    </row>
    <row r="74" spans="1:8" ht="59.25" customHeight="1" thickBot="1">
      <c r="A74" s="54" t="s">
        <v>193</v>
      </c>
      <c r="B74" s="22" t="s">
        <v>427</v>
      </c>
      <c r="C74" s="32" t="s">
        <v>194</v>
      </c>
      <c r="D74" s="22" t="s">
        <v>435</v>
      </c>
      <c r="E74" s="30" t="s">
        <v>195</v>
      </c>
      <c r="F74" s="29" t="s">
        <v>196</v>
      </c>
      <c r="G74" s="32">
        <v>0.41599999999999998</v>
      </c>
      <c r="H74" s="43">
        <v>1330</v>
      </c>
    </row>
    <row r="75" spans="1:8" ht="45.75" customHeight="1" thickBot="1">
      <c r="A75" s="54" t="s">
        <v>197</v>
      </c>
      <c r="B75" s="22" t="s">
        <v>436</v>
      </c>
      <c r="C75" s="32" t="s">
        <v>198</v>
      </c>
      <c r="D75" s="22" t="s">
        <v>437</v>
      </c>
      <c r="E75" s="30" t="s">
        <v>199</v>
      </c>
      <c r="F75" s="29" t="s">
        <v>200</v>
      </c>
      <c r="G75" s="32">
        <v>0.75</v>
      </c>
      <c r="H75" s="43">
        <v>100</v>
      </c>
    </row>
    <row r="76" spans="1:8" ht="59.25" customHeight="1" thickBot="1">
      <c r="A76" s="12" t="s">
        <v>201</v>
      </c>
      <c r="B76" s="4" t="s">
        <v>438</v>
      </c>
      <c r="C76" s="55" t="s">
        <v>202</v>
      </c>
      <c r="D76" s="4" t="s">
        <v>439</v>
      </c>
      <c r="E76" s="17" t="s">
        <v>203</v>
      </c>
      <c r="F76" s="52" t="s">
        <v>95</v>
      </c>
      <c r="G76" s="53">
        <v>0.75</v>
      </c>
      <c r="H76" s="38">
        <v>200</v>
      </c>
    </row>
    <row r="77" spans="1:8" ht="42.75" customHeight="1" thickBot="1">
      <c r="A77" s="54" t="s">
        <v>204</v>
      </c>
      <c r="B77" s="22" t="s">
        <v>425</v>
      </c>
      <c r="C77" s="32" t="s">
        <v>205</v>
      </c>
      <c r="D77" s="22" t="s">
        <v>426</v>
      </c>
      <c r="E77" s="61" t="s">
        <v>206</v>
      </c>
      <c r="F77" s="37" t="s">
        <v>24</v>
      </c>
      <c r="G77" s="42">
        <v>1.583</v>
      </c>
      <c r="H77" s="38">
        <v>200</v>
      </c>
    </row>
    <row r="78" spans="1:8" ht="44.25" customHeight="1" thickBot="1">
      <c r="A78" s="54" t="s">
        <v>207</v>
      </c>
      <c r="B78" s="22" t="s">
        <v>423</v>
      </c>
      <c r="C78" s="32" t="s">
        <v>208</v>
      </c>
      <c r="D78" s="22" t="s">
        <v>424</v>
      </c>
      <c r="E78" s="61" t="s">
        <v>27</v>
      </c>
      <c r="F78" s="37" t="s">
        <v>209</v>
      </c>
      <c r="G78" s="42">
        <v>0.9</v>
      </c>
      <c r="H78" s="38">
        <v>3773</v>
      </c>
    </row>
    <row r="79" spans="1:8" ht="44.25" customHeight="1" thickBot="1">
      <c r="A79" s="54" t="s">
        <v>210</v>
      </c>
      <c r="B79" s="22" t="s">
        <v>421</v>
      </c>
      <c r="C79" s="32" t="s">
        <v>208</v>
      </c>
      <c r="D79" s="22" t="s">
        <v>422</v>
      </c>
      <c r="E79" s="61" t="s">
        <v>27</v>
      </c>
      <c r="F79" s="37" t="s">
        <v>209</v>
      </c>
      <c r="G79" s="42">
        <v>0.41599999999999998</v>
      </c>
      <c r="H79" s="38">
        <v>3773</v>
      </c>
    </row>
    <row r="80" spans="1:8" ht="45" customHeight="1" thickBot="1">
      <c r="A80" s="54" t="s">
        <v>211</v>
      </c>
      <c r="B80" s="22" t="s">
        <v>419</v>
      </c>
      <c r="C80" s="32" t="s">
        <v>212</v>
      </c>
      <c r="D80" s="22" t="s">
        <v>420</v>
      </c>
      <c r="E80" s="61" t="s">
        <v>213</v>
      </c>
      <c r="F80" s="37" t="s">
        <v>209</v>
      </c>
      <c r="G80" s="42">
        <v>1</v>
      </c>
      <c r="H80" s="38">
        <v>200</v>
      </c>
    </row>
    <row r="81" spans="1:8" ht="38.25" customHeight="1" thickBot="1">
      <c r="A81" s="12" t="s">
        <v>214</v>
      </c>
      <c r="B81" s="4" t="s">
        <v>417</v>
      </c>
      <c r="C81" s="55" t="s">
        <v>215</v>
      </c>
      <c r="D81" s="4" t="s">
        <v>418</v>
      </c>
      <c r="E81" s="14" t="s">
        <v>216</v>
      </c>
      <c r="F81" s="37" t="s">
        <v>192</v>
      </c>
      <c r="G81" s="42">
        <v>0.41599999999999998</v>
      </c>
      <c r="H81" s="38">
        <v>400</v>
      </c>
    </row>
    <row r="82" spans="1:8" ht="40.5" customHeight="1" thickBot="1">
      <c r="A82" s="54" t="s">
        <v>217</v>
      </c>
      <c r="B82" s="22" t="s">
        <v>415</v>
      </c>
      <c r="C82" s="32" t="s">
        <v>218</v>
      </c>
      <c r="D82" s="22" t="s">
        <v>416</v>
      </c>
      <c r="E82" s="30" t="s">
        <v>219</v>
      </c>
      <c r="F82" s="29" t="s">
        <v>209</v>
      </c>
      <c r="G82" s="32">
        <v>1.4159999999999999</v>
      </c>
      <c r="H82" s="43">
        <v>100</v>
      </c>
    </row>
    <row r="83" spans="1:8" ht="48" customHeight="1" thickBot="1">
      <c r="A83" s="54" t="s">
        <v>220</v>
      </c>
      <c r="B83" s="22" t="s">
        <v>413</v>
      </c>
      <c r="C83" s="32" t="s">
        <v>221</v>
      </c>
      <c r="D83" s="22" t="s">
        <v>414</v>
      </c>
      <c r="E83" s="30" t="s">
        <v>222</v>
      </c>
      <c r="F83" s="29" t="s">
        <v>24</v>
      </c>
      <c r="G83" s="32">
        <v>0.33300000000000002</v>
      </c>
      <c r="H83" s="43">
        <v>100</v>
      </c>
    </row>
    <row r="84" spans="1:8" ht="44.25" customHeight="1" thickBot="1">
      <c r="A84" s="54" t="s">
        <v>223</v>
      </c>
      <c r="B84" s="48" t="s">
        <v>411</v>
      </c>
      <c r="C84" s="51" t="s">
        <v>224</v>
      </c>
      <c r="D84" s="48" t="s">
        <v>412</v>
      </c>
      <c r="E84" s="49" t="s">
        <v>225</v>
      </c>
      <c r="F84" s="50" t="s">
        <v>24</v>
      </c>
      <c r="G84" s="59">
        <v>2</v>
      </c>
      <c r="H84" s="38">
        <v>80</v>
      </c>
    </row>
    <row r="85" spans="1:8" ht="89.25" customHeight="1" thickBot="1">
      <c r="A85" s="12" t="s">
        <v>226</v>
      </c>
      <c r="B85" s="4" t="s">
        <v>396</v>
      </c>
      <c r="C85" s="55" t="s">
        <v>227</v>
      </c>
      <c r="D85" s="4" t="s">
        <v>410</v>
      </c>
      <c r="E85" s="17" t="s">
        <v>27</v>
      </c>
      <c r="F85" s="52" t="s">
        <v>228</v>
      </c>
      <c r="G85" s="42">
        <v>0.63300000000000001</v>
      </c>
      <c r="H85" s="38">
        <v>2320</v>
      </c>
    </row>
    <row r="86" spans="1:8" ht="89.25" customHeight="1" thickBot="1">
      <c r="A86" s="54" t="s">
        <v>229</v>
      </c>
      <c r="B86" s="22" t="s">
        <v>396</v>
      </c>
      <c r="C86" s="32" t="s">
        <v>230</v>
      </c>
      <c r="D86" s="22" t="s">
        <v>397</v>
      </c>
      <c r="E86" s="30" t="s">
        <v>231</v>
      </c>
      <c r="F86" s="29" t="s">
        <v>232</v>
      </c>
      <c r="G86" s="32">
        <v>6.5830000000000002</v>
      </c>
      <c r="H86" s="43">
        <v>250</v>
      </c>
    </row>
    <row r="87" spans="1:8" ht="15.75" customHeight="1" thickBot="1">
      <c r="A87" s="18"/>
      <c r="B87" s="63"/>
      <c r="C87" s="64"/>
      <c r="D87" s="63" t="s">
        <v>233</v>
      </c>
      <c r="E87" s="63"/>
      <c r="F87" s="64"/>
      <c r="G87" s="64"/>
      <c r="H87" s="41"/>
    </row>
    <row r="88" spans="1:8" ht="46.5" customHeight="1" thickBot="1">
      <c r="A88" s="12" t="s">
        <v>234</v>
      </c>
      <c r="B88" s="4" t="s">
        <v>394</v>
      </c>
      <c r="C88" s="7" t="s">
        <v>395</v>
      </c>
      <c r="D88" s="4">
        <v>43740</v>
      </c>
      <c r="E88" s="14" t="s">
        <v>27</v>
      </c>
      <c r="F88" s="37" t="s">
        <v>236</v>
      </c>
      <c r="G88" s="42">
        <v>1.5</v>
      </c>
      <c r="H88" s="38"/>
    </row>
    <row r="89" spans="1:8" ht="46.5" customHeight="1">
      <c r="A89" s="54" t="s">
        <v>237</v>
      </c>
      <c r="B89" s="24" t="s">
        <v>387</v>
      </c>
      <c r="C89" s="46" t="s">
        <v>238</v>
      </c>
      <c r="D89" s="24" t="s">
        <v>388</v>
      </c>
      <c r="E89" s="45" t="s">
        <v>27</v>
      </c>
      <c r="F89" s="44" t="s">
        <v>173</v>
      </c>
      <c r="G89" s="46">
        <v>4.25</v>
      </c>
      <c r="H89" s="43"/>
    </row>
    <row r="90" spans="1:8" ht="45">
      <c r="A90" s="21" t="s">
        <v>239</v>
      </c>
      <c r="B90" s="22" t="s">
        <v>389</v>
      </c>
      <c r="C90" s="32" t="s">
        <v>240</v>
      </c>
      <c r="D90" s="22" t="s">
        <v>390</v>
      </c>
      <c r="E90" s="32" t="s">
        <v>391</v>
      </c>
      <c r="F90" s="29" t="s">
        <v>173</v>
      </c>
      <c r="G90" s="32">
        <v>1</v>
      </c>
      <c r="H90" s="32"/>
    </row>
    <row r="91" spans="1:8" ht="50.25" customHeight="1">
      <c r="A91" s="21" t="s">
        <v>241</v>
      </c>
      <c r="B91" s="22" t="s">
        <v>378</v>
      </c>
      <c r="C91" s="32" t="s">
        <v>242</v>
      </c>
      <c r="D91" s="22" t="s">
        <v>385</v>
      </c>
      <c r="E91" s="32" t="s">
        <v>386</v>
      </c>
      <c r="F91" s="29" t="s">
        <v>243</v>
      </c>
      <c r="G91" s="32">
        <v>1.1000000000000001</v>
      </c>
      <c r="H91" s="32"/>
    </row>
    <row r="92" spans="1:8" ht="36.75" customHeight="1">
      <c r="A92" s="21" t="s">
        <v>244</v>
      </c>
      <c r="B92" s="22" t="s">
        <v>383</v>
      </c>
      <c r="C92" s="32" t="s">
        <v>245</v>
      </c>
      <c r="D92" s="22" t="s">
        <v>384</v>
      </c>
      <c r="E92" s="30" t="s">
        <v>27</v>
      </c>
      <c r="F92" s="29" t="s">
        <v>173</v>
      </c>
      <c r="G92" s="32">
        <v>2.95</v>
      </c>
      <c r="H92" s="32"/>
    </row>
    <row r="93" spans="1:8" ht="59.25" customHeight="1">
      <c r="A93" s="16" t="s">
        <v>246</v>
      </c>
      <c r="B93" s="4" t="s">
        <v>383</v>
      </c>
      <c r="C93" s="55" t="s">
        <v>247</v>
      </c>
      <c r="D93" s="4" t="s">
        <v>393</v>
      </c>
      <c r="E93" s="17" t="s">
        <v>248</v>
      </c>
      <c r="F93" s="52" t="s">
        <v>249</v>
      </c>
      <c r="G93" s="53">
        <v>7.87</v>
      </c>
      <c r="H93" s="55"/>
    </row>
    <row r="94" spans="1:8" ht="44.25" customHeight="1">
      <c r="A94" s="21" t="s">
        <v>250</v>
      </c>
      <c r="B94" s="22" t="s">
        <v>378</v>
      </c>
      <c r="C94" s="32" t="s">
        <v>251</v>
      </c>
      <c r="D94" s="22" t="s">
        <v>392</v>
      </c>
      <c r="E94" s="30" t="s">
        <v>27</v>
      </c>
      <c r="F94" s="29" t="s">
        <v>108</v>
      </c>
      <c r="G94" s="32">
        <v>3.6</v>
      </c>
      <c r="H94" s="32"/>
    </row>
    <row r="95" spans="1:8" ht="44.25" customHeight="1">
      <c r="A95" s="21" t="s">
        <v>252</v>
      </c>
      <c r="B95" s="22" t="s">
        <v>378</v>
      </c>
      <c r="C95" s="32" t="s">
        <v>253</v>
      </c>
      <c r="D95" s="22" t="s">
        <v>382</v>
      </c>
      <c r="E95" s="30" t="s">
        <v>27</v>
      </c>
      <c r="F95" s="29" t="s">
        <v>108</v>
      </c>
      <c r="G95" s="32">
        <v>3.73</v>
      </c>
      <c r="H95" s="32"/>
    </row>
    <row r="96" spans="1:8" ht="44.25" customHeight="1" thickBot="1">
      <c r="A96" s="47" t="s">
        <v>254</v>
      </c>
      <c r="B96" s="48" t="s">
        <v>378</v>
      </c>
      <c r="C96" s="51" t="s">
        <v>255</v>
      </c>
      <c r="D96" s="48" t="s">
        <v>381</v>
      </c>
      <c r="E96" s="49" t="s">
        <v>27</v>
      </c>
      <c r="F96" s="50" t="s">
        <v>108</v>
      </c>
      <c r="G96" s="51">
        <v>4</v>
      </c>
      <c r="H96" s="7"/>
    </row>
    <row r="97" spans="1:8" ht="59.25" customHeight="1" thickBot="1">
      <c r="A97" s="21" t="s">
        <v>256</v>
      </c>
      <c r="B97" s="22" t="s">
        <v>378</v>
      </c>
      <c r="C97" s="32" t="s">
        <v>257</v>
      </c>
      <c r="D97" s="22" t="s">
        <v>380</v>
      </c>
      <c r="E97" s="30" t="s">
        <v>248</v>
      </c>
      <c r="F97" s="29" t="s">
        <v>249</v>
      </c>
      <c r="G97" s="32"/>
      <c r="H97" s="43"/>
    </row>
    <row r="98" spans="1:8" ht="59.25" customHeight="1" thickBot="1">
      <c r="A98" s="21" t="s">
        <v>258</v>
      </c>
      <c r="B98" s="22" t="s">
        <v>378</v>
      </c>
      <c r="C98" s="32" t="s">
        <v>259</v>
      </c>
      <c r="D98" s="22" t="s">
        <v>379</v>
      </c>
      <c r="E98" s="30" t="s">
        <v>248</v>
      </c>
      <c r="F98" s="29" t="s">
        <v>249</v>
      </c>
      <c r="G98" s="32">
        <v>9.23</v>
      </c>
      <c r="H98" s="43"/>
    </row>
    <row r="99" spans="1:8" ht="44.25" customHeight="1" thickBot="1">
      <c r="A99" s="16" t="s">
        <v>260</v>
      </c>
      <c r="B99" s="4" t="s">
        <v>376</v>
      </c>
      <c r="C99" s="53" t="s">
        <v>153</v>
      </c>
      <c r="D99" s="22" t="s">
        <v>377</v>
      </c>
      <c r="E99" s="60" t="s">
        <v>261</v>
      </c>
      <c r="F99" s="52" t="s">
        <v>262</v>
      </c>
      <c r="G99" s="53">
        <v>2.67</v>
      </c>
      <c r="H99" s="38"/>
    </row>
    <row r="100" spans="1:8" ht="74.25" customHeight="1" thickBot="1">
      <c r="A100" s="12" t="s">
        <v>263</v>
      </c>
      <c r="B100" s="4" t="s">
        <v>374</v>
      </c>
      <c r="C100" s="42" t="s">
        <v>264</v>
      </c>
      <c r="D100" s="22" t="s">
        <v>375</v>
      </c>
      <c r="E100" s="61" t="s">
        <v>27</v>
      </c>
      <c r="F100" s="37" t="s">
        <v>173</v>
      </c>
      <c r="G100" s="42">
        <v>2</v>
      </c>
      <c r="H100" s="38"/>
    </row>
    <row r="101" spans="1:8" ht="74.25" customHeight="1" thickBot="1">
      <c r="A101" s="12" t="s">
        <v>265</v>
      </c>
      <c r="B101" s="4" t="s">
        <v>372</v>
      </c>
      <c r="C101" s="42" t="s">
        <v>235</v>
      </c>
      <c r="D101" s="22" t="s">
        <v>373</v>
      </c>
      <c r="E101" s="61" t="s">
        <v>27</v>
      </c>
      <c r="F101" s="38" t="s">
        <v>266</v>
      </c>
      <c r="G101" s="42">
        <v>3.0830000000000002</v>
      </c>
      <c r="H101" s="38"/>
    </row>
    <row r="102" spans="1:8" ht="59.25" customHeight="1" thickBot="1">
      <c r="A102" s="12" t="s">
        <v>267</v>
      </c>
      <c r="B102" s="4" t="s">
        <v>369</v>
      </c>
      <c r="C102" s="59" t="s">
        <v>370</v>
      </c>
      <c r="D102" s="22" t="s">
        <v>371</v>
      </c>
      <c r="E102" s="61" t="s">
        <v>268</v>
      </c>
      <c r="F102" s="38" t="s">
        <v>269</v>
      </c>
      <c r="G102" s="42">
        <v>1.17</v>
      </c>
      <c r="H102" s="38"/>
    </row>
    <row r="103" spans="1:8" ht="15.75" thickBot="1">
      <c r="A103" s="18"/>
      <c r="B103" s="56"/>
      <c r="C103" s="57"/>
      <c r="D103" s="62" t="s">
        <v>270</v>
      </c>
      <c r="E103" s="56"/>
      <c r="F103" s="57"/>
      <c r="G103" s="57"/>
      <c r="H103" s="58"/>
    </row>
    <row r="104" spans="1:8" ht="59.25" customHeight="1" thickBot="1">
      <c r="A104" s="54" t="s">
        <v>271</v>
      </c>
      <c r="B104" s="22" t="s">
        <v>398</v>
      </c>
      <c r="C104" s="32" t="s">
        <v>272</v>
      </c>
      <c r="D104" s="22" t="s">
        <v>399</v>
      </c>
      <c r="E104" s="30" t="s">
        <v>273</v>
      </c>
      <c r="F104" s="32" t="s">
        <v>274</v>
      </c>
      <c r="G104" s="32">
        <v>1.33</v>
      </c>
      <c r="H104" s="32">
        <v>198</v>
      </c>
    </row>
    <row r="105" spans="1:8" ht="59.25" customHeight="1" thickBot="1">
      <c r="A105" s="54" t="s">
        <v>275</v>
      </c>
      <c r="B105" s="22" t="s">
        <v>400</v>
      </c>
      <c r="C105" s="32" t="s">
        <v>272</v>
      </c>
      <c r="D105" s="22" t="s">
        <v>401</v>
      </c>
      <c r="E105" s="30" t="s">
        <v>273</v>
      </c>
      <c r="F105" s="32" t="s">
        <v>274</v>
      </c>
      <c r="G105" s="32">
        <v>1.63</v>
      </c>
      <c r="H105" s="32">
        <v>198</v>
      </c>
    </row>
    <row r="106" spans="1:8" ht="59.25" customHeight="1" thickBot="1">
      <c r="A106" s="54" t="s">
        <v>276</v>
      </c>
      <c r="B106" s="22" t="s">
        <v>402</v>
      </c>
      <c r="C106" s="32" t="s">
        <v>272</v>
      </c>
      <c r="D106" s="22" t="s">
        <v>403</v>
      </c>
      <c r="E106" s="30" t="s">
        <v>273</v>
      </c>
      <c r="F106" s="32" t="s">
        <v>277</v>
      </c>
      <c r="G106" s="32">
        <v>5.07</v>
      </c>
      <c r="H106" s="32">
        <v>198</v>
      </c>
    </row>
    <row r="107" spans="1:8" ht="59.25" customHeight="1" thickBot="1">
      <c r="A107" s="54" t="s">
        <v>278</v>
      </c>
      <c r="B107" s="22" t="s">
        <v>409</v>
      </c>
      <c r="C107" s="32" t="s">
        <v>279</v>
      </c>
      <c r="D107" s="22" t="s">
        <v>404</v>
      </c>
      <c r="E107" s="30" t="s">
        <v>280</v>
      </c>
      <c r="F107" s="32" t="s">
        <v>108</v>
      </c>
      <c r="G107" s="32"/>
      <c r="H107" s="32"/>
    </row>
    <row r="108" spans="1:8" ht="15.75" thickBot="1">
      <c r="A108" s="20"/>
      <c r="B108" s="87" t="s">
        <v>281</v>
      </c>
      <c r="C108" s="87"/>
      <c r="D108" s="87"/>
      <c r="E108" s="87"/>
      <c r="F108" s="87"/>
      <c r="G108" s="87"/>
      <c r="H108" s="88"/>
    </row>
    <row r="109" spans="1:8" ht="57" customHeight="1">
      <c r="A109" s="54" t="s">
        <v>282</v>
      </c>
      <c r="B109" s="22" t="s">
        <v>405</v>
      </c>
      <c r="C109" s="32" t="s">
        <v>283</v>
      </c>
      <c r="D109" s="22" t="s">
        <v>406</v>
      </c>
      <c r="E109" s="30" t="s">
        <v>284</v>
      </c>
      <c r="F109" s="29" t="s">
        <v>173</v>
      </c>
      <c r="G109" s="32">
        <v>2.33</v>
      </c>
      <c r="H109" s="32"/>
    </row>
    <row r="110" spans="1:8" ht="40.5" customHeight="1">
      <c r="A110" s="21" t="s">
        <v>285</v>
      </c>
      <c r="B110" s="22" t="s">
        <v>407</v>
      </c>
      <c r="C110" s="32" t="s">
        <v>286</v>
      </c>
      <c r="D110" s="22" t="s">
        <v>408</v>
      </c>
      <c r="E110" s="30" t="s">
        <v>287</v>
      </c>
      <c r="F110" s="29" t="s">
        <v>288</v>
      </c>
      <c r="G110" s="32">
        <v>0.55000000000000004</v>
      </c>
      <c r="H110" s="32">
        <v>250</v>
      </c>
    </row>
    <row r="111" spans="1:8">
      <c r="F111"/>
      <c r="G111"/>
      <c r="H111"/>
    </row>
    <row r="112" spans="1:8">
      <c r="F112"/>
      <c r="G112"/>
      <c r="H112"/>
    </row>
    <row r="113" spans="1:8">
      <c r="F113"/>
      <c r="G113"/>
      <c r="H113"/>
    </row>
    <row r="114" spans="1:8">
      <c r="F114"/>
      <c r="G114"/>
      <c r="H114"/>
    </row>
    <row r="115" spans="1:8">
      <c r="F115"/>
      <c r="G115"/>
      <c r="H115"/>
    </row>
    <row r="116" spans="1:8">
      <c r="A116" s="9"/>
      <c r="B116" s="9"/>
      <c r="C116" s="5"/>
      <c r="D116" s="9"/>
      <c r="E116" s="9"/>
      <c r="F116" s="5"/>
      <c r="G116" s="5"/>
      <c r="H116" s="5"/>
    </row>
    <row r="117" spans="1:8">
      <c r="A117" s="11"/>
    </row>
    <row r="118" spans="1:8">
      <c r="A118" s="11"/>
    </row>
    <row r="119" spans="1:8">
      <c r="A119" s="10"/>
    </row>
    <row r="120" spans="1:8">
      <c r="A120" s="10"/>
    </row>
    <row r="121" spans="1:8">
      <c r="A121" s="10"/>
    </row>
  </sheetData>
  <mergeCells count="7">
    <mergeCell ref="A16:H16"/>
    <mergeCell ref="A23:H23"/>
    <mergeCell ref="A29:H29"/>
    <mergeCell ref="B108:H108"/>
    <mergeCell ref="A56:H56"/>
    <mergeCell ref="A46:H46"/>
    <mergeCell ref="A37:H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100"/>
  <sheetViews>
    <sheetView topLeftCell="A79" zoomScaleNormal="100" workbookViewId="0">
      <selection activeCell="S3" sqref="S3"/>
    </sheetView>
  </sheetViews>
  <sheetFormatPr defaultRowHeight="15"/>
  <cols>
    <col min="1" max="1" width="5.85546875" customWidth="1"/>
    <col min="2" max="2" width="16.28515625" customWidth="1"/>
    <col min="3" max="3" width="22.42578125" style="10" customWidth="1"/>
    <col min="4" max="4" width="15.85546875" customWidth="1"/>
    <col min="5" max="5" width="20.85546875" customWidth="1"/>
    <col min="6" max="6" width="14.140625" style="10" customWidth="1"/>
    <col min="7" max="7" width="10.28515625" style="10" customWidth="1"/>
    <col min="8" max="8" width="11.140625" style="10" customWidth="1"/>
    <col min="9" max="9" width="10.5703125" customWidth="1"/>
  </cols>
  <sheetData>
    <row r="1" spans="1:78" ht="65.25" customHeight="1">
      <c r="A1" s="92" t="s">
        <v>485</v>
      </c>
      <c r="B1" s="93"/>
      <c r="C1" s="93"/>
      <c r="D1" s="93"/>
      <c r="E1" s="93"/>
      <c r="F1" s="93"/>
      <c r="G1" s="93"/>
      <c r="H1" s="93"/>
      <c r="I1" s="93"/>
    </row>
    <row r="2" spans="1:78" ht="20.25" customHeight="1">
      <c r="A2" s="94" t="s">
        <v>487</v>
      </c>
      <c r="B2" s="95"/>
      <c r="C2" s="95"/>
      <c r="D2" s="95"/>
      <c r="E2" s="95"/>
      <c r="F2" s="95"/>
      <c r="G2" s="95"/>
      <c r="H2" s="95"/>
      <c r="I2" s="95"/>
    </row>
    <row r="3" spans="1:78" ht="76.5">
      <c r="A3" s="23" t="s">
        <v>479</v>
      </c>
      <c r="B3" s="29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483</v>
      </c>
      <c r="I3" s="68" t="s">
        <v>482</v>
      </c>
    </row>
    <row r="4" spans="1:78" ht="20.25" customHeight="1">
      <c r="A4" s="70"/>
      <c r="B4" s="70"/>
      <c r="C4" s="71"/>
      <c r="D4" s="70" t="s">
        <v>7</v>
      </c>
      <c r="E4" s="70"/>
      <c r="F4" s="71"/>
      <c r="G4" s="71"/>
      <c r="H4" s="71"/>
      <c r="I4" s="69"/>
    </row>
    <row r="5" spans="1:78" s="25" customFormat="1" ht="35.25" customHeight="1">
      <c r="A5" s="23">
        <v>1</v>
      </c>
      <c r="B5" s="22" t="s">
        <v>290</v>
      </c>
      <c r="C5" s="29" t="s">
        <v>9</v>
      </c>
      <c r="D5" s="22" t="s">
        <v>291</v>
      </c>
      <c r="E5" s="23" t="s">
        <v>10</v>
      </c>
      <c r="F5" s="29" t="s">
        <v>11</v>
      </c>
      <c r="G5" s="72">
        <v>0.22</v>
      </c>
      <c r="H5" s="72">
        <v>250</v>
      </c>
      <c r="I5" s="69">
        <f>G5*H5</f>
        <v>55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ht="48" customHeight="1">
      <c r="A6" s="23">
        <v>2</v>
      </c>
      <c r="B6" s="22" t="s">
        <v>292</v>
      </c>
      <c r="C6" s="29" t="s">
        <v>13</v>
      </c>
      <c r="D6" s="22" t="s">
        <v>289</v>
      </c>
      <c r="E6" s="23" t="s">
        <v>14</v>
      </c>
      <c r="F6" s="29" t="s">
        <v>15</v>
      </c>
      <c r="G6" s="72">
        <v>1.3740000000000001</v>
      </c>
      <c r="H6" s="72">
        <v>250</v>
      </c>
      <c r="I6" s="69">
        <f t="shared" ref="I6:I14" si="0">G6*H6</f>
        <v>343.5</v>
      </c>
    </row>
    <row r="7" spans="1:78" ht="27.75" customHeight="1">
      <c r="A7" s="23">
        <v>3</v>
      </c>
      <c r="B7" s="22" t="s">
        <v>293</v>
      </c>
      <c r="C7" s="29" t="s">
        <v>17</v>
      </c>
      <c r="D7" s="22" t="s">
        <v>294</v>
      </c>
      <c r="E7" s="23" t="s">
        <v>18</v>
      </c>
      <c r="F7" s="29" t="s">
        <v>15</v>
      </c>
      <c r="G7" s="72">
        <v>0.77</v>
      </c>
      <c r="H7" s="72">
        <v>160</v>
      </c>
      <c r="I7" s="69">
        <f t="shared" si="0"/>
        <v>123.2</v>
      </c>
    </row>
    <row r="8" spans="1:78" ht="38.25">
      <c r="A8" s="23">
        <v>4</v>
      </c>
      <c r="B8" s="22" t="s">
        <v>298</v>
      </c>
      <c r="C8" s="29" t="s">
        <v>481</v>
      </c>
      <c r="D8" s="22" t="s">
        <v>299</v>
      </c>
      <c r="E8" s="23" t="s">
        <v>23</v>
      </c>
      <c r="F8" s="29" t="s">
        <v>24</v>
      </c>
      <c r="G8" s="72">
        <v>0.77</v>
      </c>
      <c r="H8" s="72">
        <v>160</v>
      </c>
      <c r="I8" s="69">
        <f t="shared" si="0"/>
        <v>123.2</v>
      </c>
    </row>
    <row r="9" spans="1:78" ht="46.5" customHeight="1">
      <c r="A9" s="23">
        <v>5</v>
      </c>
      <c r="B9" s="22" t="s">
        <v>300</v>
      </c>
      <c r="C9" s="29" t="s">
        <v>26</v>
      </c>
      <c r="D9" s="22" t="s">
        <v>301</v>
      </c>
      <c r="E9" s="29" t="s">
        <v>302</v>
      </c>
      <c r="F9" s="29" t="s">
        <v>15</v>
      </c>
      <c r="G9" s="72">
        <v>2.4500000000000002</v>
      </c>
      <c r="H9" s="72">
        <v>760</v>
      </c>
      <c r="I9" s="69">
        <f t="shared" si="0"/>
        <v>1862.0000000000002</v>
      </c>
    </row>
    <row r="10" spans="1:78" ht="25.5">
      <c r="A10" s="23">
        <v>6</v>
      </c>
      <c r="B10" s="22" t="s">
        <v>300</v>
      </c>
      <c r="C10" s="29" t="s">
        <v>303</v>
      </c>
      <c r="D10" s="22" t="s">
        <v>304</v>
      </c>
      <c r="E10" s="23" t="s">
        <v>28</v>
      </c>
      <c r="F10" s="29" t="s">
        <v>30</v>
      </c>
      <c r="G10" s="72">
        <v>3.12</v>
      </c>
      <c r="H10" s="72">
        <v>160</v>
      </c>
      <c r="I10" s="69">
        <f t="shared" si="0"/>
        <v>499.20000000000005</v>
      </c>
    </row>
    <row r="11" spans="1:78" ht="39.75" customHeight="1">
      <c r="A11" s="23">
        <v>7</v>
      </c>
      <c r="B11" s="22" t="s">
        <v>309</v>
      </c>
      <c r="C11" s="29" t="s">
        <v>32</v>
      </c>
      <c r="D11" s="22" t="s">
        <v>314</v>
      </c>
      <c r="E11" s="29" t="s">
        <v>305</v>
      </c>
      <c r="F11" s="29" t="s">
        <v>15</v>
      </c>
      <c r="G11" s="72">
        <v>2.5499999999999998</v>
      </c>
      <c r="H11" s="72">
        <v>1870</v>
      </c>
      <c r="I11" s="69">
        <f t="shared" si="0"/>
        <v>4768.5</v>
      </c>
    </row>
    <row r="12" spans="1:78" ht="38.25">
      <c r="A12" s="23">
        <v>8</v>
      </c>
      <c r="B12" s="22" t="s">
        <v>309</v>
      </c>
      <c r="C12" s="29" t="s">
        <v>34</v>
      </c>
      <c r="D12" s="22" t="s">
        <v>308</v>
      </c>
      <c r="E12" s="23" t="s">
        <v>35</v>
      </c>
      <c r="F12" s="29" t="s">
        <v>36</v>
      </c>
      <c r="G12" s="72">
        <v>4.25</v>
      </c>
      <c r="H12" s="72">
        <v>630</v>
      </c>
      <c r="I12" s="69">
        <f t="shared" si="0"/>
        <v>2677.5</v>
      </c>
    </row>
    <row r="13" spans="1:78" ht="40.5" customHeight="1">
      <c r="A13" s="23">
        <v>9</v>
      </c>
      <c r="B13" s="22" t="s">
        <v>307</v>
      </c>
      <c r="C13" s="29" t="s">
        <v>32</v>
      </c>
      <c r="D13" s="22" t="s">
        <v>306</v>
      </c>
      <c r="E13" s="29" t="s">
        <v>305</v>
      </c>
      <c r="F13" s="29" t="s">
        <v>15</v>
      </c>
      <c r="G13" s="72">
        <v>1.27</v>
      </c>
      <c r="H13" s="72">
        <v>1870</v>
      </c>
      <c r="I13" s="69">
        <f t="shared" si="0"/>
        <v>2374.9</v>
      </c>
    </row>
    <row r="14" spans="1:78" ht="21.75" customHeight="1">
      <c r="A14" s="23">
        <v>10</v>
      </c>
      <c r="B14" s="22" t="s">
        <v>312</v>
      </c>
      <c r="C14" s="29" t="s">
        <v>34</v>
      </c>
      <c r="D14" s="22" t="s">
        <v>313</v>
      </c>
      <c r="E14" s="23" t="s">
        <v>35</v>
      </c>
      <c r="F14" s="29" t="s">
        <v>36</v>
      </c>
      <c r="G14" s="72">
        <v>2.09</v>
      </c>
      <c r="H14" s="72">
        <v>630</v>
      </c>
      <c r="I14" s="69">
        <f t="shared" si="0"/>
        <v>1316.6999999999998</v>
      </c>
    </row>
    <row r="15" spans="1:78" ht="16.5" customHeight="1">
      <c r="A15" s="23"/>
      <c r="B15" s="22"/>
      <c r="C15" s="29"/>
      <c r="D15" s="22"/>
      <c r="E15" s="23"/>
      <c r="F15" s="29"/>
      <c r="G15" s="73">
        <f>SUM(G5:G14)</f>
        <v>18.864000000000001</v>
      </c>
      <c r="H15" s="72"/>
      <c r="I15" s="74">
        <f>SUM(I5:I14)</f>
        <v>14143.7</v>
      </c>
    </row>
    <row r="16" spans="1:78" ht="21" customHeight="1">
      <c r="A16" s="99" t="s">
        <v>41</v>
      </c>
      <c r="B16" s="99"/>
      <c r="C16" s="99"/>
      <c r="D16" s="99"/>
      <c r="E16" s="99"/>
      <c r="F16" s="99"/>
      <c r="G16" s="99"/>
      <c r="H16" s="99"/>
      <c r="I16" s="69"/>
    </row>
    <row r="17" spans="1:9" ht="31.5" customHeight="1">
      <c r="A17" s="23">
        <v>11</v>
      </c>
      <c r="B17" s="22" t="s">
        <v>335</v>
      </c>
      <c r="C17" s="29" t="s">
        <v>43</v>
      </c>
      <c r="D17" s="22" t="s">
        <v>336</v>
      </c>
      <c r="E17" s="23" t="s">
        <v>44</v>
      </c>
      <c r="F17" s="29" t="s">
        <v>15</v>
      </c>
      <c r="G17" s="29">
        <v>1.42</v>
      </c>
      <c r="H17" s="29">
        <v>160</v>
      </c>
      <c r="I17" s="69">
        <f>G17*H17</f>
        <v>227.2</v>
      </c>
    </row>
    <row r="18" spans="1:9" ht="30" customHeight="1">
      <c r="A18" s="23">
        <v>12</v>
      </c>
      <c r="B18" s="22" t="s">
        <v>333</v>
      </c>
      <c r="C18" s="29" t="s">
        <v>46</v>
      </c>
      <c r="D18" s="22" t="s">
        <v>334</v>
      </c>
      <c r="E18" s="23" t="s">
        <v>47</v>
      </c>
      <c r="F18" s="29" t="s">
        <v>48</v>
      </c>
      <c r="G18" s="29">
        <v>2</v>
      </c>
      <c r="H18" s="29">
        <v>400</v>
      </c>
      <c r="I18" s="69">
        <f>G18*H18</f>
        <v>800</v>
      </c>
    </row>
    <row r="19" spans="1:9" ht="30.75" customHeight="1">
      <c r="A19" s="23">
        <v>13</v>
      </c>
      <c r="B19" s="22" t="s">
        <v>329</v>
      </c>
      <c r="C19" s="29" t="s">
        <v>53</v>
      </c>
      <c r="D19" s="22" t="s">
        <v>330</v>
      </c>
      <c r="E19" s="23" t="s">
        <v>54</v>
      </c>
      <c r="F19" s="29" t="s">
        <v>15</v>
      </c>
      <c r="G19" s="29">
        <v>1.19</v>
      </c>
      <c r="H19" s="29">
        <v>250</v>
      </c>
      <c r="I19" s="69">
        <f>G19*H19</f>
        <v>297.5</v>
      </c>
    </row>
    <row r="20" spans="1:9" ht="25.5" customHeight="1">
      <c r="A20" s="23">
        <v>14</v>
      </c>
      <c r="B20" s="22" t="s">
        <v>325</v>
      </c>
      <c r="C20" s="29" t="s">
        <v>58</v>
      </c>
      <c r="D20" s="22" t="s">
        <v>326</v>
      </c>
      <c r="E20" s="23" t="s">
        <v>59</v>
      </c>
      <c r="F20" s="29" t="s">
        <v>60</v>
      </c>
      <c r="G20" s="29">
        <v>0.24</v>
      </c>
      <c r="H20" s="29">
        <v>250</v>
      </c>
      <c r="I20" s="69">
        <f>G20*H20</f>
        <v>60</v>
      </c>
    </row>
    <row r="21" spans="1:9">
      <c r="A21" s="23"/>
      <c r="B21" s="22"/>
      <c r="C21" s="29"/>
      <c r="D21" s="22"/>
      <c r="E21" s="23"/>
      <c r="F21" s="29"/>
      <c r="G21" s="71">
        <f>SUM(G17:G20)</f>
        <v>4.8499999999999996</v>
      </c>
      <c r="H21" s="29"/>
      <c r="I21" s="74">
        <f>SUM(I17:I20)</f>
        <v>1384.7</v>
      </c>
    </row>
    <row r="22" spans="1:9" ht="21.75" customHeight="1">
      <c r="A22" s="99" t="s">
        <v>61</v>
      </c>
      <c r="B22" s="99"/>
      <c r="C22" s="99"/>
      <c r="D22" s="99"/>
      <c r="E22" s="99"/>
      <c r="F22" s="99"/>
      <c r="G22" s="99"/>
      <c r="H22" s="99"/>
      <c r="I22" s="69"/>
    </row>
    <row r="23" spans="1:9" ht="30" customHeight="1">
      <c r="A23" s="23">
        <v>15</v>
      </c>
      <c r="B23" s="22" t="s">
        <v>323</v>
      </c>
      <c r="C23" s="29" t="s">
        <v>63</v>
      </c>
      <c r="D23" s="22" t="s">
        <v>324</v>
      </c>
      <c r="E23" s="23" t="s">
        <v>64</v>
      </c>
      <c r="F23" s="29" t="s">
        <v>24</v>
      </c>
      <c r="G23" s="29">
        <v>0.75</v>
      </c>
      <c r="H23" s="29">
        <v>400</v>
      </c>
      <c r="I23" s="69">
        <f>G23*H23</f>
        <v>300</v>
      </c>
    </row>
    <row r="24" spans="1:9" ht="30.75" customHeight="1">
      <c r="A24" s="23">
        <v>16</v>
      </c>
      <c r="B24" s="22" t="s">
        <v>321</v>
      </c>
      <c r="C24" s="29" t="s">
        <v>66</v>
      </c>
      <c r="D24" s="22" t="s">
        <v>322</v>
      </c>
      <c r="E24" s="23" t="s">
        <v>67</v>
      </c>
      <c r="F24" s="29" t="s">
        <v>68</v>
      </c>
      <c r="G24" s="29">
        <v>0.42</v>
      </c>
      <c r="H24" s="29">
        <v>160</v>
      </c>
      <c r="I24" s="69">
        <f t="shared" ref="I24:I25" si="1">G24*H24</f>
        <v>67.2</v>
      </c>
    </row>
    <row r="25" spans="1:9" ht="16.5" customHeight="1">
      <c r="A25" s="23">
        <v>17</v>
      </c>
      <c r="B25" s="22" t="s">
        <v>315</v>
      </c>
      <c r="C25" s="29" t="s">
        <v>76</v>
      </c>
      <c r="D25" s="22" t="s">
        <v>316</v>
      </c>
      <c r="E25" s="23" t="s">
        <v>77</v>
      </c>
      <c r="F25" s="29" t="s">
        <v>78</v>
      </c>
      <c r="G25" s="29">
        <v>1</v>
      </c>
      <c r="H25" s="29">
        <v>160</v>
      </c>
      <c r="I25" s="69">
        <f t="shared" si="1"/>
        <v>160</v>
      </c>
    </row>
    <row r="26" spans="1:9" ht="15.75" customHeight="1">
      <c r="A26" s="23"/>
      <c r="B26" s="22"/>
      <c r="C26" s="29"/>
      <c r="D26" s="22"/>
      <c r="E26" s="23"/>
      <c r="F26" s="29"/>
      <c r="G26" s="71">
        <f>SUM(G23:G25)</f>
        <v>2.17</v>
      </c>
      <c r="H26" s="29"/>
      <c r="I26" s="74">
        <f>SUM(I23:I25)</f>
        <v>527.20000000000005</v>
      </c>
    </row>
    <row r="27" spans="1:9" ht="20.25" customHeight="1">
      <c r="A27" s="99" t="s">
        <v>79</v>
      </c>
      <c r="B27" s="99"/>
      <c r="C27" s="99"/>
      <c r="D27" s="99"/>
      <c r="E27" s="99"/>
      <c r="F27" s="99"/>
      <c r="G27" s="99"/>
      <c r="H27" s="99"/>
      <c r="I27" s="69"/>
    </row>
    <row r="28" spans="1:9" ht="41.25" customHeight="1">
      <c r="A28" s="23">
        <v>18</v>
      </c>
      <c r="B28" s="22" t="s">
        <v>337</v>
      </c>
      <c r="C28" s="29" t="s">
        <v>81</v>
      </c>
      <c r="D28" s="22" t="s">
        <v>338</v>
      </c>
      <c r="E28" s="23" t="s">
        <v>82</v>
      </c>
      <c r="F28" s="29" t="s">
        <v>78</v>
      </c>
      <c r="G28" s="29">
        <v>0.5</v>
      </c>
      <c r="H28" s="29">
        <v>250</v>
      </c>
      <c r="I28" s="69">
        <f>G28*H28</f>
        <v>125</v>
      </c>
    </row>
    <row r="29" spans="1:9" ht="41.25" customHeight="1">
      <c r="A29" s="23">
        <v>19</v>
      </c>
      <c r="B29" s="22" t="s">
        <v>339</v>
      </c>
      <c r="C29" s="29" t="s">
        <v>84</v>
      </c>
      <c r="D29" s="22" t="s">
        <v>340</v>
      </c>
      <c r="E29" s="23" t="s">
        <v>85</v>
      </c>
      <c r="F29" s="29" t="s">
        <v>24</v>
      </c>
      <c r="G29" s="29">
        <v>0.92</v>
      </c>
      <c r="H29" s="29">
        <v>250</v>
      </c>
      <c r="I29" s="69">
        <f t="shared" ref="I29:I32" si="2">G29*H29</f>
        <v>230</v>
      </c>
    </row>
    <row r="30" spans="1:9" ht="29.25" customHeight="1">
      <c r="A30" s="23">
        <v>20</v>
      </c>
      <c r="B30" s="22" t="s">
        <v>341</v>
      </c>
      <c r="C30" s="29" t="s">
        <v>87</v>
      </c>
      <c r="D30" s="22" t="s">
        <v>342</v>
      </c>
      <c r="E30" s="23" t="s">
        <v>88</v>
      </c>
      <c r="F30" s="29" t="s">
        <v>78</v>
      </c>
      <c r="G30" s="29">
        <v>0.42</v>
      </c>
      <c r="H30" s="29">
        <v>250</v>
      </c>
      <c r="I30" s="69">
        <f t="shared" si="2"/>
        <v>105</v>
      </c>
    </row>
    <row r="31" spans="1:9" ht="31.5" customHeight="1">
      <c r="A31" s="23">
        <v>21</v>
      </c>
      <c r="B31" s="22" t="s">
        <v>345</v>
      </c>
      <c r="C31" s="29" t="s">
        <v>93</v>
      </c>
      <c r="D31" s="22" t="s">
        <v>346</v>
      </c>
      <c r="E31" s="23" t="s">
        <v>94</v>
      </c>
      <c r="F31" s="29" t="s">
        <v>95</v>
      </c>
      <c r="G31" s="29">
        <v>1.0900000000000001</v>
      </c>
      <c r="H31" s="29">
        <v>100</v>
      </c>
      <c r="I31" s="69">
        <f t="shared" si="2"/>
        <v>109.00000000000001</v>
      </c>
    </row>
    <row r="32" spans="1:9" ht="27" customHeight="1">
      <c r="A32" s="23">
        <v>22</v>
      </c>
      <c r="B32" s="22" t="s">
        <v>347</v>
      </c>
      <c r="C32" s="29" t="s">
        <v>97</v>
      </c>
      <c r="D32" s="22" t="s">
        <v>348</v>
      </c>
      <c r="E32" s="23" t="s">
        <v>98</v>
      </c>
      <c r="F32" s="29" t="s">
        <v>99</v>
      </c>
      <c r="G32" s="29">
        <v>5.72</v>
      </c>
      <c r="H32" s="29">
        <v>400</v>
      </c>
      <c r="I32" s="69">
        <f t="shared" si="2"/>
        <v>2288</v>
      </c>
    </row>
    <row r="33" spans="1:9">
      <c r="A33" s="23"/>
      <c r="B33" s="22"/>
      <c r="C33" s="29"/>
      <c r="D33" s="22"/>
      <c r="E33" s="23"/>
      <c r="F33" s="29"/>
      <c r="G33" s="71">
        <f>SUM(G28:G32)</f>
        <v>8.6499999999999986</v>
      </c>
      <c r="H33" s="29"/>
      <c r="I33" s="74">
        <f>SUM(I28:I32)</f>
        <v>2857</v>
      </c>
    </row>
    <row r="34" spans="1:9" ht="19.5" customHeight="1">
      <c r="A34" s="99" t="s">
        <v>101</v>
      </c>
      <c r="B34" s="99"/>
      <c r="C34" s="99"/>
      <c r="D34" s="99"/>
      <c r="E34" s="99"/>
      <c r="F34" s="99"/>
      <c r="G34" s="99"/>
      <c r="H34" s="99"/>
      <c r="I34" s="69"/>
    </row>
    <row r="35" spans="1:9" ht="32.25" customHeight="1">
      <c r="A35" s="23">
        <v>23</v>
      </c>
      <c r="B35" s="22" t="s">
        <v>353</v>
      </c>
      <c r="C35" s="29" t="s">
        <v>103</v>
      </c>
      <c r="D35" s="22" t="s">
        <v>354</v>
      </c>
      <c r="E35" s="23" t="s">
        <v>104</v>
      </c>
      <c r="F35" s="29" t="s">
        <v>24</v>
      </c>
      <c r="G35" s="29">
        <v>0.59</v>
      </c>
      <c r="H35" s="29">
        <v>250</v>
      </c>
      <c r="I35" s="69">
        <f>G35*H35</f>
        <v>147.5</v>
      </c>
    </row>
    <row r="36" spans="1:9" ht="30.75" customHeight="1">
      <c r="A36" s="23">
        <v>24</v>
      </c>
      <c r="B36" s="22" t="s">
        <v>355</v>
      </c>
      <c r="C36" s="29" t="s">
        <v>106</v>
      </c>
      <c r="D36" s="22" t="s">
        <v>356</v>
      </c>
      <c r="E36" s="23" t="s">
        <v>107</v>
      </c>
      <c r="F36" s="29" t="s">
        <v>108</v>
      </c>
      <c r="G36" s="29">
        <v>0.27</v>
      </c>
      <c r="H36" s="29">
        <v>630</v>
      </c>
      <c r="I36" s="69">
        <f t="shared" ref="I36:I38" si="3">G36*H36</f>
        <v>170.10000000000002</v>
      </c>
    </row>
    <row r="37" spans="1:9" ht="30" customHeight="1">
      <c r="A37" s="23">
        <v>25</v>
      </c>
      <c r="B37" s="22" t="s">
        <v>357</v>
      </c>
      <c r="C37" s="29" t="s">
        <v>358</v>
      </c>
      <c r="D37" s="22" t="s">
        <v>359</v>
      </c>
      <c r="E37" s="23" t="s">
        <v>110</v>
      </c>
      <c r="F37" s="29" t="s">
        <v>108</v>
      </c>
      <c r="G37" s="29">
        <v>0.62</v>
      </c>
      <c r="H37" s="29">
        <v>250</v>
      </c>
      <c r="I37" s="69">
        <f t="shared" si="3"/>
        <v>155</v>
      </c>
    </row>
    <row r="38" spans="1:9" ht="27.75" customHeight="1">
      <c r="A38" s="23">
        <v>26</v>
      </c>
      <c r="B38" s="22" t="s">
        <v>367</v>
      </c>
      <c r="C38" s="29" t="s">
        <v>76</v>
      </c>
      <c r="D38" s="22" t="s">
        <v>368</v>
      </c>
      <c r="E38" s="23" t="s">
        <v>121</v>
      </c>
      <c r="F38" s="29" t="s">
        <v>122</v>
      </c>
      <c r="G38" s="29">
        <v>2</v>
      </c>
      <c r="H38" s="29">
        <v>160</v>
      </c>
      <c r="I38" s="69">
        <f t="shared" si="3"/>
        <v>320</v>
      </c>
    </row>
    <row r="39" spans="1:9">
      <c r="A39" s="23"/>
      <c r="B39" s="22"/>
      <c r="C39" s="29"/>
      <c r="D39" s="22"/>
      <c r="E39" s="23"/>
      <c r="F39" s="29"/>
      <c r="G39" s="71">
        <f>SUM(G35:G38)</f>
        <v>3.48</v>
      </c>
      <c r="H39" s="29"/>
      <c r="I39" s="74">
        <f>SUM(I35:I38)</f>
        <v>792.6</v>
      </c>
    </row>
    <row r="40" spans="1:9" ht="18.75" customHeight="1">
      <c r="A40" s="99" t="s">
        <v>123</v>
      </c>
      <c r="B40" s="99"/>
      <c r="C40" s="99"/>
      <c r="D40" s="99"/>
      <c r="E40" s="99"/>
      <c r="F40" s="99"/>
      <c r="G40" s="99"/>
      <c r="H40" s="99"/>
      <c r="I40" s="69"/>
    </row>
    <row r="41" spans="1:9" ht="33" customHeight="1">
      <c r="A41" s="23">
        <v>27</v>
      </c>
      <c r="B41" s="22" t="s">
        <v>477</v>
      </c>
      <c r="C41" s="29" t="s">
        <v>125</v>
      </c>
      <c r="D41" s="22" t="s">
        <v>478</v>
      </c>
      <c r="E41" s="23" t="s">
        <v>126</v>
      </c>
      <c r="F41" s="29" t="s">
        <v>127</v>
      </c>
      <c r="G41" s="29">
        <v>1.95</v>
      </c>
      <c r="H41" s="29">
        <v>500</v>
      </c>
      <c r="I41" s="69">
        <f>G41*H41</f>
        <v>975</v>
      </c>
    </row>
    <row r="42" spans="1:9" ht="28.5" customHeight="1">
      <c r="A42" s="23">
        <v>28</v>
      </c>
      <c r="B42" s="22" t="s">
        <v>473</v>
      </c>
      <c r="C42" s="29" t="s">
        <v>131</v>
      </c>
      <c r="D42" s="22" t="s">
        <v>474</v>
      </c>
      <c r="E42" s="23" t="s">
        <v>132</v>
      </c>
      <c r="F42" s="29" t="s">
        <v>133</v>
      </c>
      <c r="G42" s="29">
        <v>0.25</v>
      </c>
      <c r="H42" s="29">
        <v>1600</v>
      </c>
      <c r="I42" s="69">
        <f t="shared" ref="I42:I48" si="4">G42*H42</f>
        <v>400</v>
      </c>
    </row>
    <row r="43" spans="1:9" ht="29.25" customHeight="1">
      <c r="A43" s="23">
        <v>29</v>
      </c>
      <c r="B43" s="22" t="s">
        <v>473</v>
      </c>
      <c r="C43" s="29" t="s">
        <v>135</v>
      </c>
      <c r="D43" s="22" t="s">
        <v>471</v>
      </c>
      <c r="E43" s="23" t="s">
        <v>136</v>
      </c>
      <c r="F43" s="29" t="s">
        <v>137</v>
      </c>
      <c r="G43" s="29">
        <v>1.25</v>
      </c>
      <c r="H43" s="29">
        <v>250</v>
      </c>
      <c r="I43" s="69">
        <f t="shared" si="4"/>
        <v>312.5</v>
      </c>
    </row>
    <row r="44" spans="1:9" ht="48" customHeight="1">
      <c r="A44" s="23">
        <v>30</v>
      </c>
      <c r="B44" s="22" t="s">
        <v>471</v>
      </c>
      <c r="C44" s="29" t="s">
        <v>139</v>
      </c>
      <c r="D44" s="22" t="s">
        <v>472</v>
      </c>
      <c r="E44" s="23" t="s">
        <v>140</v>
      </c>
      <c r="F44" s="29" t="s">
        <v>24</v>
      </c>
      <c r="G44" s="29">
        <v>1.17</v>
      </c>
      <c r="H44" s="29">
        <v>400</v>
      </c>
      <c r="I44" s="69">
        <f t="shared" si="4"/>
        <v>468</v>
      </c>
    </row>
    <row r="45" spans="1:9" ht="54.75" customHeight="1">
      <c r="A45" s="23">
        <v>31</v>
      </c>
      <c r="B45" s="22" t="s">
        <v>470</v>
      </c>
      <c r="C45" s="29" t="s">
        <v>142</v>
      </c>
      <c r="D45" s="22" t="s">
        <v>468</v>
      </c>
      <c r="E45" s="23" t="s">
        <v>143</v>
      </c>
      <c r="F45" s="29" t="s">
        <v>144</v>
      </c>
      <c r="G45" s="29">
        <v>2.09</v>
      </c>
      <c r="H45" s="29">
        <v>250</v>
      </c>
      <c r="I45" s="69">
        <f t="shared" si="4"/>
        <v>522.5</v>
      </c>
    </row>
    <row r="46" spans="1:9" ht="42" customHeight="1">
      <c r="A46" s="23">
        <v>32</v>
      </c>
      <c r="B46" s="22" t="s">
        <v>468</v>
      </c>
      <c r="C46" s="29" t="s">
        <v>146</v>
      </c>
      <c r="D46" s="22" t="s">
        <v>469</v>
      </c>
      <c r="E46" s="23" t="s">
        <v>147</v>
      </c>
      <c r="F46" s="29" t="s">
        <v>148</v>
      </c>
      <c r="G46" s="29">
        <v>1.89</v>
      </c>
      <c r="H46" s="29">
        <v>250</v>
      </c>
      <c r="I46" s="69">
        <f t="shared" si="4"/>
        <v>472.5</v>
      </c>
    </row>
    <row r="47" spans="1:9" ht="30.75" customHeight="1">
      <c r="A47" s="23">
        <v>33</v>
      </c>
      <c r="B47" s="22" t="s">
        <v>466</v>
      </c>
      <c r="C47" s="29" t="s">
        <v>150</v>
      </c>
      <c r="D47" s="22" t="s">
        <v>467</v>
      </c>
      <c r="E47" s="23" t="s">
        <v>151</v>
      </c>
      <c r="F47" s="29" t="s">
        <v>148</v>
      </c>
      <c r="G47" s="29">
        <v>1.17</v>
      </c>
      <c r="H47" s="29">
        <v>400</v>
      </c>
      <c r="I47" s="69">
        <f t="shared" si="4"/>
        <v>468</v>
      </c>
    </row>
    <row r="48" spans="1:9" ht="27" customHeight="1">
      <c r="A48" s="23">
        <v>34</v>
      </c>
      <c r="B48" s="22" t="s">
        <v>464</v>
      </c>
      <c r="C48" s="29" t="s">
        <v>153</v>
      </c>
      <c r="D48" s="22" t="s">
        <v>465</v>
      </c>
      <c r="E48" s="23" t="s">
        <v>154</v>
      </c>
      <c r="F48" s="29" t="s">
        <v>148</v>
      </c>
      <c r="G48" s="29">
        <v>0.92</v>
      </c>
      <c r="H48" s="29">
        <v>250</v>
      </c>
      <c r="I48" s="69">
        <f t="shared" si="4"/>
        <v>230</v>
      </c>
    </row>
    <row r="49" spans="1:9">
      <c r="A49" s="23"/>
      <c r="B49" s="22"/>
      <c r="C49" s="29"/>
      <c r="D49" s="22"/>
      <c r="E49" s="23"/>
      <c r="F49" s="29"/>
      <c r="G49" s="71">
        <f>SUM(G41:G48)</f>
        <v>10.69</v>
      </c>
      <c r="H49" s="29"/>
      <c r="I49" s="74">
        <f>SUM(I41:I48)</f>
        <v>3848.5</v>
      </c>
    </row>
    <row r="50" spans="1:9" ht="19.5" customHeight="1">
      <c r="A50" s="99" t="s">
        <v>155</v>
      </c>
      <c r="B50" s="99"/>
      <c r="C50" s="99"/>
      <c r="D50" s="99"/>
      <c r="E50" s="99"/>
      <c r="F50" s="99"/>
      <c r="G50" s="99"/>
      <c r="H50" s="99"/>
      <c r="I50" s="69"/>
    </row>
    <row r="51" spans="1:9" ht="33" customHeight="1">
      <c r="A51" s="23">
        <v>35</v>
      </c>
      <c r="B51" s="22" t="s">
        <v>458</v>
      </c>
      <c r="C51" s="29" t="s">
        <v>160</v>
      </c>
      <c r="D51" s="22" t="s">
        <v>459</v>
      </c>
      <c r="E51" s="23" t="s">
        <v>161</v>
      </c>
      <c r="F51" s="29" t="s">
        <v>15</v>
      </c>
      <c r="G51" s="29">
        <v>2.75</v>
      </c>
      <c r="H51" s="29">
        <v>100</v>
      </c>
      <c r="I51" s="69">
        <f>G51*H51</f>
        <v>275</v>
      </c>
    </row>
    <row r="52" spans="1:9" ht="25.5">
      <c r="A52" s="23">
        <v>36</v>
      </c>
      <c r="B52" s="22" t="s">
        <v>456</v>
      </c>
      <c r="C52" s="29" t="s">
        <v>163</v>
      </c>
      <c r="D52" s="22" t="s">
        <v>457</v>
      </c>
      <c r="E52" s="23" t="s">
        <v>164</v>
      </c>
      <c r="F52" s="29" t="s">
        <v>165</v>
      </c>
      <c r="G52" s="29">
        <v>5.0330000000000004</v>
      </c>
      <c r="H52" s="29">
        <v>160</v>
      </c>
      <c r="I52" s="69">
        <f t="shared" ref="I52:I53" si="5">G52*H52</f>
        <v>805.28000000000009</v>
      </c>
    </row>
    <row r="53" spans="1:9" ht="25.5">
      <c r="A53" s="23">
        <v>37</v>
      </c>
      <c r="B53" s="22" t="s">
        <v>440</v>
      </c>
      <c r="C53" s="29" t="s">
        <v>442</v>
      </c>
      <c r="D53" s="22" t="s">
        <v>441</v>
      </c>
      <c r="E53" s="23" t="s">
        <v>175</v>
      </c>
      <c r="F53" s="29" t="s">
        <v>95</v>
      </c>
      <c r="G53" s="29">
        <v>1.0669999999999999</v>
      </c>
      <c r="H53" s="29">
        <v>160</v>
      </c>
      <c r="I53" s="69">
        <f t="shared" si="5"/>
        <v>170.72</v>
      </c>
    </row>
    <row r="54" spans="1:9" ht="15.75" customHeight="1">
      <c r="A54" s="23"/>
      <c r="B54" s="29"/>
      <c r="C54" s="29"/>
      <c r="D54" s="23"/>
      <c r="E54" s="23"/>
      <c r="F54" s="29"/>
      <c r="G54" s="71">
        <f>SUM(G51:G53)</f>
        <v>8.85</v>
      </c>
      <c r="H54" s="29"/>
      <c r="I54" s="74">
        <f>SUM(I51:I53)</f>
        <v>1251.0000000000002</v>
      </c>
    </row>
    <row r="55" spans="1:9" ht="18.75" customHeight="1">
      <c r="A55" s="70"/>
      <c r="B55" s="70"/>
      <c r="C55" s="71"/>
      <c r="D55" s="96" t="s">
        <v>181</v>
      </c>
      <c r="E55" s="97"/>
      <c r="F55" s="71"/>
      <c r="G55" s="71"/>
      <c r="H55" s="71"/>
      <c r="I55" s="69"/>
    </row>
    <row r="56" spans="1:9" ht="30.75" customHeight="1">
      <c r="A56" s="23">
        <v>38</v>
      </c>
      <c r="B56" s="22" t="s">
        <v>433</v>
      </c>
      <c r="C56" s="29" t="s">
        <v>183</v>
      </c>
      <c r="D56" s="22" t="s">
        <v>434</v>
      </c>
      <c r="E56" s="23" t="s">
        <v>184</v>
      </c>
      <c r="F56" s="29" t="s">
        <v>185</v>
      </c>
      <c r="G56" s="29">
        <v>3.3330000000000002</v>
      </c>
      <c r="H56" s="29">
        <v>160</v>
      </c>
      <c r="I56" s="69">
        <f>G56*H56</f>
        <v>533.28</v>
      </c>
    </row>
    <row r="57" spans="1:9" ht="30.75" customHeight="1">
      <c r="A57" s="23">
        <v>39</v>
      </c>
      <c r="B57" s="22" t="s">
        <v>429</v>
      </c>
      <c r="C57" s="29" t="s">
        <v>187</v>
      </c>
      <c r="D57" s="22" t="s">
        <v>430</v>
      </c>
      <c r="E57" s="23" t="s">
        <v>188</v>
      </c>
      <c r="F57" s="29" t="s">
        <v>78</v>
      </c>
      <c r="G57" s="29">
        <v>1.266</v>
      </c>
      <c r="H57" s="29">
        <v>160</v>
      </c>
      <c r="I57" s="69">
        <f t="shared" ref="I57:I68" si="6">G57*H57</f>
        <v>202.56</v>
      </c>
    </row>
    <row r="58" spans="1:9" ht="27.75" customHeight="1">
      <c r="A58" s="23">
        <v>40</v>
      </c>
      <c r="B58" s="22" t="s">
        <v>431</v>
      </c>
      <c r="C58" s="29" t="s">
        <v>190</v>
      </c>
      <c r="D58" s="22" t="s">
        <v>432</v>
      </c>
      <c r="E58" s="23" t="s">
        <v>191</v>
      </c>
      <c r="F58" s="29" t="s">
        <v>192</v>
      </c>
      <c r="G58" s="29">
        <v>0.66600000000000004</v>
      </c>
      <c r="H58" s="29">
        <v>250</v>
      </c>
      <c r="I58" s="69">
        <f t="shared" si="6"/>
        <v>166.5</v>
      </c>
    </row>
    <row r="59" spans="1:9" ht="29.25" customHeight="1">
      <c r="A59" s="23">
        <v>41</v>
      </c>
      <c r="B59" s="22" t="s">
        <v>436</v>
      </c>
      <c r="C59" s="29" t="s">
        <v>198</v>
      </c>
      <c r="D59" s="22" t="s">
        <v>437</v>
      </c>
      <c r="E59" s="23" t="s">
        <v>199</v>
      </c>
      <c r="F59" s="29" t="s">
        <v>200</v>
      </c>
      <c r="G59" s="29">
        <v>0.75</v>
      </c>
      <c r="H59" s="29">
        <v>100</v>
      </c>
      <c r="I59" s="69">
        <f t="shared" si="6"/>
        <v>75</v>
      </c>
    </row>
    <row r="60" spans="1:9" ht="28.5" customHeight="1">
      <c r="A60" s="23">
        <v>42</v>
      </c>
      <c r="B60" s="22" t="s">
        <v>438</v>
      </c>
      <c r="C60" s="29" t="s">
        <v>202</v>
      </c>
      <c r="D60" s="22" t="s">
        <v>439</v>
      </c>
      <c r="E60" s="23" t="s">
        <v>203</v>
      </c>
      <c r="F60" s="29" t="s">
        <v>95</v>
      </c>
      <c r="G60" s="29">
        <v>0.75</v>
      </c>
      <c r="H60" s="29">
        <v>200</v>
      </c>
      <c r="I60" s="69">
        <f t="shared" si="6"/>
        <v>150</v>
      </c>
    </row>
    <row r="61" spans="1:9" ht="31.5" customHeight="1">
      <c r="A61" s="23">
        <v>43</v>
      </c>
      <c r="B61" s="22" t="s">
        <v>425</v>
      </c>
      <c r="C61" s="29" t="s">
        <v>205</v>
      </c>
      <c r="D61" s="22" t="s">
        <v>426</v>
      </c>
      <c r="E61" s="23" t="s">
        <v>206</v>
      </c>
      <c r="F61" s="29" t="s">
        <v>24</v>
      </c>
      <c r="G61" s="29">
        <v>1.583</v>
      </c>
      <c r="H61" s="29">
        <v>200</v>
      </c>
      <c r="I61" s="69">
        <f t="shared" si="6"/>
        <v>316.59999999999997</v>
      </c>
    </row>
    <row r="62" spans="1:9" ht="28.5" customHeight="1">
      <c r="A62" s="23">
        <v>44</v>
      </c>
      <c r="B62" s="22" t="s">
        <v>419</v>
      </c>
      <c r="C62" s="29" t="s">
        <v>212</v>
      </c>
      <c r="D62" s="22" t="s">
        <v>420</v>
      </c>
      <c r="E62" s="23" t="s">
        <v>213</v>
      </c>
      <c r="F62" s="29" t="s">
        <v>209</v>
      </c>
      <c r="G62" s="29">
        <v>1</v>
      </c>
      <c r="H62" s="29">
        <v>200</v>
      </c>
      <c r="I62" s="69">
        <f t="shared" si="6"/>
        <v>200</v>
      </c>
    </row>
    <row r="63" spans="1:9" ht="27" customHeight="1">
      <c r="A63" s="23">
        <v>45</v>
      </c>
      <c r="B63" s="22" t="s">
        <v>417</v>
      </c>
      <c r="C63" s="29" t="s">
        <v>215</v>
      </c>
      <c r="D63" s="22" t="s">
        <v>418</v>
      </c>
      <c r="E63" s="23" t="s">
        <v>216</v>
      </c>
      <c r="F63" s="29" t="s">
        <v>192</v>
      </c>
      <c r="G63" s="29">
        <v>0.41599999999999998</v>
      </c>
      <c r="H63" s="29">
        <v>400</v>
      </c>
      <c r="I63" s="69">
        <f t="shared" si="6"/>
        <v>166.4</v>
      </c>
    </row>
    <row r="64" spans="1:9" ht="30.75" customHeight="1">
      <c r="A64" s="23">
        <v>46</v>
      </c>
      <c r="B64" s="22" t="s">
        <v>415</v>
      </c>
      <c r="C64" s="29" t="s">
        <v>218</v>
      </c>
      <c r="D64" s="22" t="s">
        <v>416</v>
      </c>
      <c r="E64" s="23" t="s">
        <v>219</v>
      </c>
      <c r="F64" s="29" t="s">
        <v>209</v>
      </c>
      <c r="G64" s="29">
        <v>1.4159999999999999</v>
      </c>
      <c r="H64" s="29">
        <v>100</v>
      </c>
      <c r="I64" s="69">
        <f t="shared" si="6"/>
        <v>141.6</v>
      </c>
    </row>
    <row r="65" spans="1:9" ht="30" customHeight="1">
      <c r="A65" s="23">
        <v>47</v>
      </c>
      <c r="B65" s="22" t="s">
        <v>413</v>
      </c>
      <c r="C65" s="29" t="s">
        <v>221</v>
      </c>
      <c r="D65" s="22" t="s">
        <v>414</v>
      </c>
      <c r="E65" s="23" t="s">
        <v>222</v>
      </c>
      <c r="F65" s="29" t="s">
        <v>24</v>
      </c>
      <c r="G65" s="29">
        <v>0.33300000000000002</v>
      </c>
      <c r="H65" s="29">
        <v>100</v>
      </c>
      <c r="I65" s="69">
        <f t="shared" si="6"/>
        <v>33.300000000000004</v>
      </c>
    </row>
    <row r="66" spans="1:9" ht="30" customHeight="1">
      <c r="A66" s="23">
        <v>48</v>
      </c>
      <c r="B66" s="22" t="s">
        <v>411</v>
      </c>
      <c r="C66" s="29" t="s">
        <v>224</v>
      </c>
      <c r="D66" s="22" t="s">
        <v>412</v>
      </c>
      <c r="E66" s="23" t="s">
        <v>225</v>
      </c>
      <c r="F66" s="29" t="s">
        <v>24</v>
      </c>
      <c r="G66" s="29">
        <v>2</v>
      </c>
      <c r="H66" s="29">
        <v>80</v>
      </c>
      <c r="I66" s="69">
        <f t="shared" si="6"/>
        <v>160</v>
      </c>
    </row>
    <row r="67" spans="1:9" ht="28.5" customHeight="1">
      <c r="A67" s="23">
        <v>49</v>
      </c>
      <c r="B67" s="22" t="s">
        <v>396</v>
      </c>
      <c r="C67" s="76" t="s">
        <v>227</v>
      </c>
      <c r="D67" s="22" t="s">
        <v>410</v>
      </c>
      <c r="E67" s="23" t="s">
        <v>27</v>
      </c>
      <c r="F67" s="29" t="s">
        <v>228</v>
      </c>
      <c r="G67" s="29">
        <v>0.63300000000000001</v>
      </c>
      <c r="H67" s="29">
        <v>2320</v>
      </c>
      <c r="I67" s="69">
        <f t="shared" si="6"/>
        <v>1468.56</v>
      </c>
    </row>
    <row r="68" spans="1:9" ht="27.75" customHeight="1">
      <c r="A68" s="23">
        <v>50</v>
      </c>
      <c r="B68" s="22" t="s">
        <v>396</v>
      </c>
      <c r="C68" s="29" t="s">
        <v>230</v>
      </c>
      <c r="D68" s="22" t="s">
        <v>397</v>
      </c>
      <c r="E68" s="23" t="s">
        <v>231</v>
      </c>
      <c r="F68" s="29" t="s">
        <v>232</v>
      </c>
      <c r="G68" s="29">
        <v>6.5830000000000002</v>
      </c>
      <c r="H68" s="29">
        <v>250</v>
      </c>
      <c r="I68" s="69">
        <f t="shared" si="6"/>
        <v>1645.75</v>
      </c>
    </row>
    <row r="69" spans="1:9" ht="15.75" customHeight="1">
      <c r="A69" s="23"/>
      <c r="B69" s="22"/>
      <c r="C69" s="29"/>
      <c r="D69" s="22"/>
      <c r="E69" s="23"/>
      <c r="F69" s="29"/>
      <c r="G69" s="71">
        <f>SUM(G56:G68)</f>
        <v>20.728999999999999</v>
      </c>
      <c r="H69" s="29"/>
      <c r="I69" s="74">
        <f>SUM(I56:I68)</f>
        <v>5259.5499999999993</v>
      </c>
    </row>
    <row r="70" spans="1:9">
      <c r="A70" s="70"/>
      <c r="B70" s="70"/>
      <c r="C70" s="71"/>
      <c r="D70" s="96" t="s">
        <v>233</v>
      </c>
      <c r="E70" s="97"/>
      <c r="F70" s="71"/>
      <c r="G70" s="71"/>
      <c r="H70" s="71"/>
      <c r="I70" s="69"/>
    </row>
    <row r="71" spans="1:9" ht="29.25" customHeight="1">
      <c r="A71" s="23">
        <v>51</v>
      </c>
      <c r="B71" s="22" t="s">
        <v>389</v>
      </c>
      <c r="C71" s="29" t="s">
        <v>240</v>
      </c>
      <c r="D71" s="22" t="s">
        <v>390</v>
      </c>
      <c r="E71" s="29" t="s">
        <v>391</v>
      </c>
      <c r="F71" s="29" t="s">
        <v>173</v>
      </c>
      <c r="G71" s="29">
        <v>1</v>
      </c>
      <c r="H71" s="29">
        <v>410</v>
      </c>
      <c r="I71" s="69">
        <f>G71*H71</f>
        <v>410</v>
      </c>
    </row>
    <row r="72" spans="1:9" ht="28.5" customHeight="1">
      <c r="A72" s="23">
        <v>52</v>
      </c>
      <c r="B72" s="22" t="s">
        <v>378</v>
      </c>
      <c r="C72" s="76" t="s">
        <v>242</v>
      </c>
      <c r="D72" s="22" t="s">
        <v>385</v>
      </c>
      <c r="E72" s="29" t="s">
        <v>386</v>
      </c>
      <c r="F72" s="29" t="s">
        <v>243</v>
      </c>
      <c r="G72" s="29">
        <v>1.1000000000000001</v>
      </c>
      <c r="H72" s="29">
        <v>2893</v>
      </c>
      <c r="I72" s="69">
        <f t="shared" ref="I72:I81" si="7">G72*H72</f>
        <v>3182.3</v>
      </c>
    </row>
    <row r="73" spans="1:9" ht="30" customHeight="1">
      <c r="A73" s="23">
        <v>53</v>
      </c>
      <c r="B73" s="22" t="s">
        <v>383</v>
      </c>
      <c r="C73" s="29" t="s">
        <v>245</v>
      </c>
      <c r="D73" s="22" t="s">
        <v>384</v>
      </c>
      <c r="E73" s="23" t="s">
        <v>27</v>
      </c>
      <c r="F73" s="29" t="s">
        <v>173</v>
      </c>
      <c r="G73" s="29">
        <v>2.95</v>
      </c>
      <c r="H73" s="29">
        <v>1320</v>
      </c>
      <c r="I73" s="69">
        <f t="shared" si="7"/>
        <v>3894.0000000000005</v>
      </c>
    </row>
    <row r="74" spans="1:9" ht="29.25" customHeight="1">
      <c r="A74" s="23">
        <v>54</v>
      </c>
      <c r="B74" s="22" t="s">
        <v>383</v>
      </c>
      <c r="C74" s="29" t="s">
        <v>247</v>
      </c>
      <c r="D74" s="22" t="s">
        <v>393</v>
      </c>
      <c r="E74" s="23" t="s">
        <v>248</v>
      </c>
      <c r="F74" s="29" t="s">
        <v>249</v>
      </c>
      <c r="G74" s="29">
        <v>7.87</v>
      </c>
      <c r="H74" s="29">
        <v>160</v>
      </c>
      <c r="I74" s="69">
        <f t="shared" si="7"/>
        <v>1259.2</v>
      </c>
    </row>
    <row r="75" spans="1:9" ht="27" customHeight="1">
      <c r="A75" s="23">
        <v>55</v>
      </c>
      <c r="B75" s="22" t="s">
        <v>378</v>
      </c>
      <c r="C75" s="29" t="s">
        <v>251</v>
      </c>
      <c r="D75" s="22" t="s">
        <v>392</v>
      </c>
      <c r="E75" s="23" t="s">
        <v>27</v>
      </c>
      <c r="F75" s="29" t="s">
        <v>108</v>
      </c>
      <c r="G75" s="29">
        <v>3.6</v>
      </c>
      <c r="H75" s="29">
        <v>400</v>
      </c>
      <c r="I75" s="69">
        <f t="shared" si="7"/>
        <v>1440</v>
      </c>
    </row>
    <row r="76" spans="1:9" ht="26.25" customHeight="1">
      <c r="A76" s="23">
        <v>56</v>
      </c>
      <c r="B76" s="22" t="s">
        <v>378</v>
      </c>
      <c r="C76" s="29" t="s">
        <v>253</v>
      </c>
      <c r="D76" s="22" t="s">
        <v>382</v>
      </c>
      <c r="E76" s="23" t="s">
        <v>27</v>
      </c>
      <c r="F76" s="29" t="s">
        <v>108</v>
      </c>
      <c r="G76" s="29">
        <v>3.73</v>
      </c>
      <c r="H76" s="29">
        <v>400</v>
      </c>
      <c r="I76" s="69">
        <f t="shared" si="7"/>
        <v>1492</v>
      </c>
    </row>
    <row r="77" spans="1:9" ht="28.5" customHeight="1">
      <c r="A77" s="23">
        <v>57</v>
      </c>
      <c r="B77" s="22" t="s">
        <v>378</v>
      </c>
      <c r="C77" s="29" t="s">
        <v>255</v>
      </c>
      <c r="D77" s="22" t="s">
        <v>381</v>
      </c>
      <c r="E77" s="23" t="s">
        <v>27</v>
      </c>
      <c r="F77" s="29" t="s">
        <v>108</v>
      </c>
      <c r="G77" s="29">
        <v>4</v>
      </c>
      <c r="H77" s="29">
        <v>250</v>
      </c>
      <c r="I77" s="69">
        <f t="shared" si="7"/>
        <v>1000</v>
      </c>
    </row>
    <row r="78" spans="1:9" ht="31.5" customHeight="1">
      <c r="A78" s="23">
        <v>58</v>
      </c>
      <c r="B78" s="22" t="s">
        <v>378</v>
      </c>
      <c r="C78" s="29" t="s">
        <v>257</v>
      </c>
      <c r="D78" s="22" t="s">
        <v>380</v>
      </c>
      <c r="E78" s="23" t="s">
        <v>248</v>
      </c>
      <c r="F78" s="29" t="s">
        <v>249</v>
      </c>
      <c r="G78" s="29">
        <v>12.3</v>
      </c>
      <c r="H78" s="29">
        <v>400</v>
      </c>
      <c r="I78" s="69">
        <f t="shared" si="7"/>
        <v>4920</v>
      </c>
    </row>
    <row r="79" spans="1:9" ht="31.5" customHeight="1">
      <c r="A79" s="23">
        <v>59</v>
      </c>
      <c r="B79" s="22" t="s">
        <v>378</v>
      </c>
      <c r="C79" s="29" t="s">
        <v>259</v>
      </c>
      <c r="D79" s="22" t="s">
        <v>379</v>
      </c>
      <c r="E79" s="23" t="s">
        <v>248</v>
      </c>
      <c r="F79" s="29" t="s">
        <v>249</v>
      </c>
      <c r="G79" s="29">
        <v>9.23</v>
      </c>
      <c r="H79" s="29">
        <v>400</v>
      </c>
      <c r="I79" s="69">
        <f t="shared" si="7"/>
        <v>3692</v>
      </c>
    </row>
    <row r="80" spans="1:9" ht="29.25" customHeight="1">
      <c r="A80" s="23">
        <v>60</v>
      </c>
      <c r="B80" s="22" t="s">
        <v>376</v>
      </c>
      <c r="C80" s="29" t="s">
        <v>153</v>
      </c>
      <c r="D80" s="22" t="s">
        <v>377</v>
      </c>
      <c r="E80" s="23" t="s">
        <v>261</v>
      </c>
      <c r="F80" s="29" t="s">
        <v>262</v>
      </c>
      <c r="G80" s="29">
        <v>2.67</v>
      </c>
      <c r="H80" s="29">
        <v>250</v>
      </c>
      <c r="I80" s="69">
        <f t="shared" si="7"/>
        <v>667.5</v>
      </c>
    </row>
    <row r="81" spans="1:9" ht="25.5" customHeight="1">
      <c r="A81" s="23">
        <v>61</v>
      </c>
      <c r="B81" s="22" t="s">
        <v>369</v>
      </c>
      <c r="C81" s="29" t="s">
        <v>370</v>
      </c>
      <c r="D81" s="22" t="s">
        <v>371</v>
      </c>
      <c r="E81" s="23" t="s">
        <v>268</v>
      </c>
      <c r="F81" s="29" t="s">
        <v>269</v>
      </c>
      <c r="G81" s="29">
        <v>1.17</v>
      </c>
      <c r="H81" s="29">
        <v>200</v>
      </c>
      <c r="I81" s="69">
        <f t="shared" si="7"/>
        <v>234</v>
      </c>
    </row>
    <row r="82" spans="1:9">
      <c r="A82" s="23"/>
      <c r="B82" s="22"/>
      <c r="C82" s="29"/>
      <c r="D82" s="22"/>
      <c r="E82" s="23"/>
      <c r="F82" s="29"/>
      <c r="G82" s="71">
        <f>G71+G78+G74+G80+G81</f>
        <v>25.010000000000005</v>
      </c>
      <c r="H82" s="29"/>
      <c r="I82" s="74">
        <f>SUM(I71:I81)</f>
        <v>22191</v>
      </c>
    </row>
    <row r="83" spans="1:9" ht="19.5" customHeight="1">
      <c r="A83" s="70"/>
      <c r="B83" s="70"/>
      <c r="C83" s="71"/>
      <c r="D83" s="96" t="s">
        <v>270</v>
      </c>
      <c r="E83" s="97"/>
      <c r="F83" s="71"/>
      <c r="G83" s="71"/>
      <c r="H83" s="71"/>
      <c r="I83" s="69"/>
    </row>
    <row r="84" spans="1:9" ht="30" customHeight="1">
      <c r="A84" s="23">
        <v>61</v>
      </c>
      <c r="B84" s="22" t="s">
        <v>398</v>
      </c>
      <c r="C84" s="29" t="s">
        <v>272</v>
      </c>
      <c r="D84" s="22" t="s">
        <v>399</v>
      </c>
      <c r="E84" s="23" t="s">
        <v>273</v>
      </c>
      <c r="F84" s="29" t="s">
        <v>274</v>
      </c>
      <c r="G84" s="29">
        <v>1.33</v>
      </c>
      <c r="H84" s="29">
        <v>198</v>
      </c>
      <c r="I84" s="69">
        <f>G84*H84</f>
        <v>263.34000000000003</v>
      </c>
    </row>
    <row r="85" spans="1:9" ht="30.75" customHeight="1">
      <c r="A85" s="23">
        <v>62</v>
      </c>
      <c r="B85" s="22" t="s">
        <v>400</v>
      </c>
      <c r="C85" s="29" t="s">
        <v>272</v>
      </c>
      <c r="D85" s="22" t="s">
        <v>401</v>
      </c>
      <c r="E85" s="23" t="s">
        <v>273</v>
      </c>
      <c r="F85" s="29" t="s">
        <v>274</v>
      </c>
      <c r="G85" s="29">
        <v>1.63</v>
      </c>
      <c r="H85" s="29">
        <v>198</v>
      </c>
      <c r="I85" s="69">
        <f t="shared" ref="I85:I87" si="8">G85*H85</f>
        <v>322.73999999999995</v>
      </c>
    </row>
    <row r="86" spans="1:9" ht="27" customHeight="1">
      <c r="A86" s="23">
        <v>63</v>
      </c>
      <c r="B86" s="22" t="s">
        <v>402</v>
      </c>
      <c r="C86" s="29" t="s">
        <v>272</v>
      </c>
      <c r="D86" s="22" t="s">
        <v>403</v>
      </c>
      <c r="E86" s="23" t="s">
        <v>273</v>
      </c>
      <c r="F86" s="29" t="s">
        <v>277</v>
      </c>
      <c r="G86" s="29">
        <v>5.07</v>
      </c>
      <c r="H86" s="29">
        <v>198</v>
      </c>
      <c r="I86" s="69">
        <f t="shared" si="8"/>
        <v>1003.86</v>
      </c>
    </row>
    <row r="87" spans="1:9" ht="26.25" customHeight="1">
      <c r="A87" s="23">
        <v>64</v>
      </c>
      <c r="B87" s="22" t="s">
        <v>409</v>
      </c>
      <c r="C87" s="29" t="s">
        <v>279</v>
      </c>
      <c r="D87" s="22" t="s">
        <v>404</v>
      </c>
      <c r="E87" s="23" t="s">
        <v>280</v>
      </c>
      <c r="F87" s="29" t="s">
        <v>108</v>
      </c>
      <c r="G87" s="29">
        <v>0.42</v>
      </c>
      <c r="H87" s="29">
        <v>250</v>
      </c>
      <c r="I87" s="69">
        <f t="shared" si="8"/>
        <v>105</v>
      </c>
    </row>
    <row r="88" spans="1:9">
      <c r="A88" s="23"/>
      <c r="B88" s="22"/>
      <c r="C88" s="29"/>
      <c r="D88" s="22"/>
      <c r="E88" s="23"/>
      <c r="F88" s="29"/>
      <c r="G88" s="71">
        <f>SUM(G84:G87)</f>
        <v>8.4500000000000011</v>
      </c>
      <c r="H88" s="29"/>
      <c r="I88" s="74">
        <f>SUM(I84:I87)</f>
        <v>1694.94</v>
      </c>
    </row>
    <row r="89" spans="1:9" ht="21" customHeight="1">
      <c r="A89" s="23"/>
      <c r="B89" s="99" t="s">
        <v>281</v>
      </c>
      <c r="C89" s="99"/>
      <c r="D89" s="99"/>
      <c r="E89" s="99"/>
      <c r="F89" s="99"/>
      <c r="G89" s="99"/>
      <c r="H89" s="99"/>
      <c r="I89" s="69"/>
    </row>
    <row r="90" spans="1:9" ht="25.5">
      <c r="A90" s="23">
        <v>65</v>
      </c>
      <c r="B90" s="22" t="s">
        <v>407</v>
      </c>
      <c r="C90" s="29" t="s">
        <v>286</v>
      </c>
      <c r="D90" s="22" t="s">
        <v>408</v>
      </c>
      <c r="E90" s="23" t="s">
        <v>287</v>
      </c>
      <c r="F90" s="29" t="s">
        <v>288</v>
      </c>
      <c r="G90" s="29">
        <v>0.55000000000000004</v>
      </c>
      <c r="H90" s="29">
        <v>250</v>
      </c>
      <c r="I90" s="69">
        <f>G90*H90</f>
        <v>137.5</v>
      </c>
    </row>
    <row r="91" spans="1:9">
      <c r="A91" s="98" t="s">
        <v>480</v>
      </c>
      <c r="B91" s="98"/>
      <c r="C91" s="77"/>
      <c r="D91" s="69"/>
      <c r="E91" s="69"/>
      <c r="F91" s="69"/>
      <c r="G91" s="74">
        <f>G90+G88+G82+G69+G54+G49+G39+G33+G26+G21+G15</f>
        <v>112.29300000000002</v>
      </c>
      <c r="H91" s="69"/>
      <c r="I91" s="74">
        <f>I88+I82+I69+I54+I49+I39+I33+I26+I21+I15</f>
        <v>53950.189999999988</v>
      </c>
    </row>
    <row r="92" spans="1:9">
      <c r="F92"/>
      <c r="G92"/>
      <c r="H92"/>
    </row>
    <row r="93" spans="1:9">
      <c r="F93"/>
      <c r="G93"/>
      <c r="H93"/>
    </row>
    <row r="94" spans="1:9">
      <c r="F94"/>
      <c r="G94"/>
      <c r="H94"/>
    </row>
    <row r="95" spans="1:9">
      <c r="A95" s="9"/>
      <c r="B95" s="9"/>
      <c r="C95" s="5"/>
      <c r="D95" s="9"/>
      <c r="E95" s="9"/>
      <c r="F95" s="5"/>
      <c r="G95" s="5"/>
      <c r="H95" s="5"/>
    </row>
    <row r="96" spans="1:9">
      <c r="A96" s="11"/>
    </row>
    <row r="97" spans="1:1">
      <c r="A97" s="11"/>
    </row>
    <row r="98" spans="1:1">
      <c r="A98" s="10"/>
    </row>
    <row r="99" spans="1:1">
      <c r="A99" s="10"/>
    </row>
    <row r="100" spans="1:1">
      <c r="A100" s="10"/>
    </row>
  </sheetData>
  <mergeCells count="13">
    <mergeCell ref="A91:B91"/>
    <mergeCell ref="B89:H89"/>
    <mergeCell ref="A16:H16"/>
    <mergeCell ref="A22:H22"/>
    <mergeCell ref="A27:H27"/>
    <mergeCell ref="A34:H34"/>
    <mergeCell ref="A40:H40"/>
    <mergeCell ref="A50:H50"/>
    <mergeCell ref="A1:I1"/>
    <mergeCell ref="A2:I2"/>
    <mergeCell ref="D55:E55"/>
    <mergeCell ref="D70:E70"/>
    <mergeCell ref="D83:E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C7" sqref="C7"/>
    </sheetView>
  </sheetViews>
  <sheetFormatPr defaultRowHeight="15"/>
  <cols>
    <col min="2" max="2" width="20.7109375" customWidth="1"/>
    <col min="3" max="3" width="16" customWidth="1"/>
    <col min="4" max="4" width="15.140625" customWidth="1"/>
    <col min="5" max="5" width="14.140625" customWidth="1"/>
    <col min="6" max="6" width="14" customWidth="1"/>
    <col min="7" max="7" width="14.28515625" customWidth="1"/>
    <col min="8" max="8" width="14.140625" customWidth="1"/>
  </cols>
  <sheetData>
    <row r="1" spans="1:9" ht="60.75" customHeight="1">
      <c r="A1" s="100" t="s">
        <v>485</v>
      </c>
      <c r="B1" s="101"/>
      <c r="C1" s="101"/>
      <c r="D1" s="101"/>
      <c r="E1" s="101"/>
      <c r="F1" s="101"/>
      <c r="G1" s="101"/>
      <c r="H1" s="101"/>
      <c r="I1" s="101"/>
    </row>
    <row r="2" spans="1:9" ht="18.75">
      <c r="A2" s="102" t="s">
        <v>486</v>
      </c>
      <c r="B2" s="102"/>
      <c r="C2" s="102"/>
      <c r="D2" s="102"/>
      <c r="E2" s="102"/>
      <c r="F2" s="102"/>
      <c r="G2" s="102"/>
      <c r="H2" s="102"/>
      <c r="I2" s="102"/>
    </row>
    <row r="3" spans="1:9" ht="76.5">
      <c r="A3" s="29" t="s">
        <v>479</v>
      </c>
      <c r="B3" s="23" t="s">
        <v>0</v>
      </c>
      <c r="C3" s="29" t="s">
        <v>1</v>
      </c>
      <c r="D3" s="23" t="s">
        <v>2</v>
      </c>
      <c r="E3" s="23" t="s">
        <v>3</v>
      </c>
      <c r="F3" s="29" t="s">
        <v>4</v>
      </c>
      <c r="G3" s="29" t="s">
        <v>5</v>
      </c>
      <c r="H3" s="29" t="s">
        <v>6</v>
      </c>
      <c r="I3" s="78" t="s">
        <v>482</v>
      </c>
    </row>
    <row r="4" spans="1:9">
      <c r="A4" s="29"/>
      <c r="B4" s="23"/>
      <c r="C4" s="29"/>
      <c r="D4" s="23"/>
      <c r="E4" s="23"/>
      <c r="F4" s="29"/>
      <c r="G4" s="29"/>
      <c r="H4" s="29"/>
      <c r="I4" s="69"/>
    </row>
    <row r="5" spans="1:9">
      <c r="A5" s="99" t="s">
        <v>7</v>
      </c>
      <c r="B5" s="99"/>
      <c r="C5" s="99"/>
      <c r="D5" s="99"/>
      <c r="E5" s="99"/>
      <c r="F5" s="99"/>
      <c r="G5" s="99"/>
      <c r="H5" s="99"/>
      <c r="I5" s="69"/>
    </row>
    <row r="6" spans="1:9" ht="25.5">
      <c r="A6" s="83">
        <v>1</v>
      </c>
      <c r="B6" s="22" t="s">
        <v>295</v>
      </c>
      <c r="C6" s="29" t="s">
        <v>20</v>
      </c>
      <c r="D6" s="22" t="s">
        <v>296</v>
      </c>
      <c r="E6" s="23" t="s">
        <v>21</v>
      </c>
      <c r="F6" s="29" t="s">
        <v>15</v>
      </c>
      <c r="G6" s="72">
        <v>1.57</v>
      </c>
      <c r="H6" s="72">
        <v>1560</v>
      </c>
      <c r="I6" s="69">
        <f>G6*H6</f>
        <v>2449.2000000000003</v>
      </c>
    </row>
    <row r="7" spans="1:9" ht="25.5">
      <c r="A7" s="83">
        <v>2</v>
      </c>
      <c r="B7" s="22" t="s">
        <v>311</v>
      </c>
      <c r="C7" s="29" t="s">
        <v>40</v>
      </c>
      <c r="D7" s="22" t="s">
        <v>310</v>
      </c>
      <c r="E7" s="23" t="s">
        <v>27</v>
      </c>
      <c r="F7" s="29" t="s">
        <v>15</v>
      </c>
      <c r="G7" s="72">
        <v>3.22</v>
      </c>
      <c r="H7" s="72">
        <v>500</v>
      </c>
      <c r="I7" s="69">
        <f>G7*H7</f>
        <v>1610</v>
      </c>
    </row>
    <row r="8" spans="1:9">
      <c r="A8" s="23"/>
      <c r="B8" s="22"/>
      <c r="C8" s="29"/>
      <c r="D8" s="22"/>
      <c r="E8" s="23"/>
      <c r="F8" s="29"/>
      <c r="G8" s="73">
        <f>SUM(G6:G7)</f>
        <v>4.79</v>
      </c>
      <c r="H8" s="72"/>
      <c r="I8" s="74">
        <f>SUM(I6:I7)</f>
        <v>4059.2000000000003</v>
      </c>
    </row>
    <row r="9" spans="1:9">
      <c r="A9" s="99" t="s">
        <v>41</v>
      </c>
      <c r="B9" s="99"/>
      <c r="C9" s="99"/>
      <c r="D9" s="99"/>
      <c r="E9" s="99"/>
      <c r="F9" s="99"/>
      <c r="G9" s="99"/>
      <c r="H9" s="99"/>
      <c r="I9" s="69"/>
    </row>
    <row r="10" spans="1:9" ht="38.25">
      <c r="A10" s="79">
        <v>3</v>
      </c>
      <c r="B10" s="22" t="s">
        <v>331</v>
      </c>
      <c r="C10" s="29" t="s">
        <v>50</v>
      </c>
      <c r="D10" s="22" t="s">
        <v>332</v>
      </c>
      <c r="E10" s="23" t="s">
        <v>51</v>
      </c>
      <c r="F10" s="29" t="s">
        <v>15</v>
      </c>
      <c r="G10" s="29">
        <v>12.09</v>
      </c>
      <c r="H10" s="29">
        <v>2000</v>
      </c>
      <c r="I10" s="69">
        <f>G10*H10</f>
        <v>24180</v>
      </c>
    </row>
    <row r="11" spans="1:9" ht="25.5">
      <c r="A11" s="79">
        <v>4</v>
      </c>
      <c r="B11" s="22" t="s">
        <v>327</v>
      </c>
      <c r="C11" s="29" t="s">
        <v>26</v>
      </c>
      <c r="D11" s="22" t="s">
        <v>328</v>
      </c>
      <c r="E11" s="23" t="s">
        <v>56</v>
      </c>
      <c r="F11" s="29" t="s">
        <v>15</v>
      </c>
      <c r="G11" s="29">
        <v>2</v>
      </c>
      <c r="H11" s="29">
        <v>760</v>
      </c>
      <c r="I11" s="69">
        <f>G11*H11</f>
        <v>1520</v>
      </c>
    </row>
    <row r="12" spans="1:9">
      <c r="A12" s="23"/>
      <c r="B12" s="22"/>
      <c r="C12" s="29"/>
      <c r="D12" s="22"/>
      <c r="E12" s="23"/>
      <c r="F12" s="29"/>
      <c r="G12" s="71">
        <f>SUM(G10:G11)</f>
        <v>14.09</v>
      </c>
      <c r="H12" s="29"/>
      <c r="I12" s="74">
        <f>SUM(I10:I11)</f>
        <v>25700</v>
      </c>
    </row>
    <row r="13" spans="1:9">
      <c r="A13" s="99" t="s">
        <v>61</v>
      </c>
      <c r="B13" s="103"/>
      <c r="C13" s="103"/>
      <c r="D13" s="103"/>
      <c r="E13" s="103"/>
      <c r="F13" s="103"/>
      <c r="G13" s="103"/>
      <c r="H13" s="103"/>
      <c r="I13" s="69"/>
    </row>
    <row r="14" spans="1:9" ht="51">
      <c r="A14" s="79">
        <v>5</v>
      </c>
      <c r="B14" s="22" t="s">
        <v>319</v>
      </c>
      <c r="C14" s="29" t="s">
        <v>70</v>
      </c>
      <c r="D14" s="22" t="s">
        <v>320</v>
      </c>
      <c r="E14" s="23" t="s">
        <v>27</v>
      </c>
      <c r="F14" s="29" t="s">
        <v>71</v>
      </c>
      <c r="G14" s="29">
        <v>3.34</v>
      </c>
      <c r="H14" s="29">
        <v>2170</v>
      </c>
      <c r="I14" s="69">
        <f>G14*H14</f>
        <v>7247.7999999999993</v>
      </c>
    </row>
    <row r="15" spans="1:9" ht="38.25">
      <c r="A15" s="79">
        <v>6</v>
      </c>
      <c r="B15" s="22" t="s">
        <v>317</v>
      </c>
      <c r="C15" s="29" t="s">
        <v>73</v>
      </c>
      <c r="D15" s="22" t="s">
        <v>318</v>
      </c>
      <c r="E15" s="23" t="s">
        <v>27</v>
      </c>
      <c r="F15" s="29" t="s">
        <v>74</v>
      </c>
      <c r="G15" s="29">
        <v>1</v>
      </c>
      <c r="H15" s="29">
        <v>1870</v>
      </c>
      <c r="I15" s="69">
        <f>G15*H15</f>
        <v>1870</v>
      </c>
    </row>
    <row r="16" spans="1:9">
      <c r="A16" s="79"/>
      <c r="B16" s="22"/>
      <c r="C16" s="29"/>
      <c r="D16" s="22"/>
      <c r="E16" s="23"/>
      <c r="F16" s="29"/>
      <c r="G16" s="71">
        <f>SUM(G14:G15)</f>
        <v>4.34</v>
      </c>
      <c r="H16" s="29"/>
      <c r="I16" s="74">
        <f>SUM(I14:I15)</f>
        <v>9117.7999999999993</v>
      </c>
    </row>
    <row r="17" spans="1:9">
      <c r="A17" s="99" t="s">
        <v>79</v>
      </c>
      <c r="B17" s="103"/>
      <c r="C17" s="103"/>
      <c r="D17" s="103"/>
      <c r="E17" s="103"/>
      <c r="F17" s="103"/>
      <c r="G17" s="103"/>
      <c r="H17" s="103"/>
      <c r="I17" s="69"/>
    </row>
    <row r="18" spans="1:9" ht="25.5">
      <c r="A18" s="79">
        <v>7</v>
      </c>
      <c r="B18" s="22" t="s">
        <v>343</v>
      </c>
      <c r="C18" s="29" t="s">
        <v>90</v>
      </c>
      <c r="D18" s="22" t="s">
        <v>344</v>
      </c>
      <c r="E18" s="23" t="s">
        <v>27</v>
      </c>
      <c r="F18" s="29" t="s">
        <v>91</v>
      </c>
      <c r="G18" s="29">
        <v>3.39</v>
      </c>
      <c r="H18" s="29">
        <v>1130</v>
      </c>
      <c r="I18" s="69">
        <f>G18*H18</f>
        <v>3830.7000000000003</v>
      </c>
    </row>
    <row r="19" spans="1:9" ht="51">
      <c r="A19" s="79">
        <v>8</v>
      </c>
      <c r="B19" s="22" t="s">
        <v>350</v>
      </c>
      <c r="C19" s="29" t="s">
        <v>351</v>
      </c>
      <c r="D19" s="22" t="s">
        <v>352</v>
      </c>
      <c r="E19" s="23" t="s">
        <v>27</v>
      </c>
      <c r="F19" s="29" t="s">
        <v>349</v>
      </c>
      <c r="G19" s="29">
        <v>1.25</v>
      </c>
      <c r="H19" s="29">
        <v>1380</v>
      </c>
      <c r="I19" s="69">
        <f>G19*H19</f>
        <v>1725</v>
      </c>
    </row>
    <row r="20" spans="1:9">
      <c r="A20" s="23"/>
      <c r="B20" s="22"/>
      <c r="C20" s="29"/>
      <c r="D20" s="22"/>
      <c r="E20" s="23"/>
      <c r="F20" s="29"/>
      <c r="G20" s="71">
        <f>SUM(G18:G19)</f>
        <v>4.6400000000000006</v>
      </c>
      <c r="H20" s="29"/>
      <c r="I20" s="74">
        <f>SUM(I18:I19)</f>
        <v>5555.7000000000007</v>
      </c>
    </row>
    <row r="21" spans="1:9">
      <c r="A21" s="99" t="s">
        <v>101</v>
      </c>
      <c r="B21" s="99"/>
      <c r="C21" s="99"/>
      <c r="D21" s="99"/>
      <c r="E21" s="99"/>
      <c r="F21" s="99"/>
      <c r="G21" s="99"/>
      <c r="H21" s="99"/>
      <c r="I21" s="69"/>
    </row>
    <row r="22" spans="1:9" ht="51">
      <c r="A22" s="79">
        <v>9</v>
      </c>
      <c r="B22" s="22" t="s">
        <v>360</v>
      </c>
      <c r="C22" s="29" t="s">
        <v>112</v>
      </c>
      <c r="D22" s="22" t="s">
        <v>361</v>
      </c>
      <c r="E22" s="23" t="s">
        <v>113</v>
      </c>
      <c r="F22" s="29" t="s">
        <v>108</v>
      </c>
      <c r="G22" s="29">
        <v>0.25</v>
      </c>
      <c r="H22" s="29">
        <v>320</v>
      </c>
      <c r="I22" s="69">
        <f>G22*H22</f>
        <v>80</v>
      </c>
    </row>
    <row r="23" spans="1:9" ht="51">
      <c r="A23" s="79">
        <v>10</v>
      </c>
      <c r="B23" s="22" t="s">
        <v>360</v>
      </c>
      <c r="C23" s="29" t="s">
        <v>115</v>
      </c>
      <c r="D23" s="22" t="s">
        <v>362</v>
      </c>
      <c r="E23" s="23" t="s">
        <v>113</v>
      </c>
      <c r="F23" s="29" t="s">
        <v>108</v>
      </c>
      <c r="G23" s="29">
        <v>0.92</v>
      </c>
      <c r="H23" s="29">
        <v>160</v>
      </c>
      <c r="I23" s="69">
        <f t="shared" ref="I23:I25" si="0">G23*H23</f>
        <v>147.20000000000002</v>
      </c>
    </row>
    <row r="24" spans="1:9" ht="51">
      <c r="A24" s="79">
        <v>11</v>
      </c>
      <c r="B24" s="22" t="s">
        <v>360</v>
      </c>
      <c r="C24" s="29" t="s">
        <v>117</v>
      </c>
      <c r="D24" s="22" t="s">
        <v>363</v>
      </c>
      <c r="E24" s="23" t="s">
        <v>113</v>
      </c>
      <c r="F24" s="29" t="s">
        <v>108</v>
      </c>
      <c r="G24" s="29">
        <v>2.2999999999999998</v>
      </c>
      <c r="H24" s="29">
        <v>260</v>
      </c>
      <c r="I24" s="69">
        <f t="shared" si="0"/>
        <v>598</v>
      </c>
    </row>
    <row r="25" spans="1:9" ht="51">
      <c r="A25" s="79">
        <v>12</v>
      </c>
      <c r="B25" s="22" t="s">
        <v>364</v>
      </c>
      <c r="C25" s="29" t="s">
        <v>119</v>
      </c>
      <c r="D25" s="22" t="s">
        <v>365</v>
      </c>
      <c r="E25" s="29" t="s">
        <v>366</v>
      </c>
      <c r="F25" s="29" t="s">
        <v>108</v>
      </c>
      <c r="G25" s="29">
        <v>12.45</v>
      </c>
      <c r="H25" s="29">
        <v>800</v>
      </c>
      <c r="I25" s="69">
        <f t="shared" si="0"/>
        <v>9960</v>
      </c>
    </row>
    <row r="26" spans="1:9">
      <c r="A26" s="23"/>
      <c r="B26" s="22"/>
      <c r="C26" s="29"/>
      <c r="D26" s="22"/>
      <c r="E26" s="29"/>
      <c r="F26" s="29"/>
      <c r="G26" s="71">
        <f>SUM(G22:G25)</f>
        <v>15.919999999999998</v>
      </c>
      <c r="H26" s="29"/>
      <c r="I26" s="74">
        <f>SUM(I22:I25)</f>
        <v>10785.2</v>
      </c>
    </row>
    <row r="27" spans="1:9">
      <c r="A27" s="99" t="s">
        <v>155</v>
      </c>
      <c r="B27" s="99"/>
      <c r="C27" s="99"/>
      <c r="D27" s="99"/>
      <c r="E27" s="99"/>
      <c r="F27" s="99"/>
      <c r="G27" s="99"/>
      <c r="H27" s="99"/>
      <c r="I27" s="69"/>
    </row>
    <row r="28" spans="1:9" ht="25.5">
      <c r="A28" s="79">
        <v>13</v>
      </c>
      <c r="B28" s="22" t="s">
        <v>462</v>
      </c>
      <c r="C28" s="29" t="s">
        <v>157</v>
      </c>
      <c r="D28" s="22" t="s">
        <v>463</v>
      </c>
      <c r="E28" s="23" t="s">
        <v>27</v>
      </c>
      <c r="F28" s="29" t="s">
        <v>108</v>
      </c>
      <c r="G28" s="29">
        <v>0.83299999999999996</v>
      </c>
      <c r="H28" s="29">
        <v>2270</v>
      </c>
      <c r="I28" s="69">
        <f>G28*H28</f>
        <v>1890.9099999999999</v>
      </c>
    </row>
    <row r="29" spans="1:9" ht="25.5">
      <c r="A29" s="79">
        <v>14</v>
      </c>
      <c r="B29" s="22" t="s">
        <v>460</v>
      </c>
      <c r="C29" s="29" t="s">
        <v>157</v>
      </c>
      <c r="D29" s="22" t="s">
        <v>461</v>
      </c>
      <c r="E29" s="23" t="s">
        <v>27</v>
      </c>
      <c r="F29" s="29" t="s">
        <v>108</v>
      </c>
      <c r="G29" s="29">
        <v>0.92</v>
      </c>
      <c r="H29" s="29">
        <v>2270</v>
      </c>
      <c r="I29" s="69">
        <f t="shared" ref="I29:I33" si="1">G29*H29</f>
        <v>2088.4</v>
      </c>
    </row>
    <row r="30" spans="1:9" ht="25.5">
      <c r="A30" s="79">
        <v>15</v>
      </c>
      <c r="B30" s="22" t="s">
        <v>454</v>
      </c>
      <c r="C30" s="29" t="s">
        <v>452</v>
      </c>
      <c r="D30" s="22" t="s">
        <v>455</v>
      </c>
      <c r="E30" s="23" t="s">
        <v>27</v>
      </c>
      <c r="F30" s="29" t="s">
        <v>108</v>
      </c>
      <c r="G30" s="29">
        <v>0.36699999999999999</v>
      </c>
      <c r="H30" s="29">
        <v>560</v>
      </c>
      <c r="I30" s="69">
        <f t="shared" si="1"/>
        <v>205.51999999999998</v>
      </c>
    </row>
    <row r="31" spans="1:9" ht="25.5">
      <c r="A31" s="79">
        <v>16</v>
      </c>
      <c r="B31" s="22" t="s">
        <v>451</v>
      </c>
      <c r="C31" s="29" t="s">
        <v>452</v>
      </c>
      <c r="D31" s="22" t="s">
        <v>453</v>
      </c>
      <c r="E31" s="23" t="s">
        <v>27</v>
      </c>
      <c r="F31" s="29" t="s">
        <v>108</v>
      </c>
      <c r="G31" s="29">
        <v>0.71699999999999997</v>
      </c>
      <c r="H31" s="29">
        <v>560</v>
      </c>
      <c r="I31" s="69">
        <f t="shared" si="1"/>
        <v>401.52</v>
      </c>
    </row>
    <row r="32" spans="1:9" ht="38.25">
      <c r="A32" s="79">
        <v>17</v>
      </c>
      <c r="B32" s="22" t="s">
        <v>443</v>
      </c>
      <c r="C32" s="29" t="s">
        <v>444</v>
      </c>
      <c r="D32" s="22" t="s">
        <v>445</v>
      </c>
      <c r="E32" s="23" t="s">
        <v>27</v>
      </c>
      <c r="F32" s="29" t="s">
        <v>108</v>
      </c>
      <c r="G32" s="29">
        <v>2</v>
      </c>
      <c r="H32" s="29">
        <v>560</v>
      </c>
      <c r="I32" s="69">
        <f t="shared" si="1"/>
        <v>1120</v>
      </c>
    </row>
    <row r="33" spans="1:9" ht="38.25">
      <c r="A33" s="79">
        <v>18</v>
      </c>
      <c r="B33" s="22" t="s">
        <v>443</v>
      </c>
      <c r="C33" s="29" t="s">
        <v>446</v>
      </c>
      <c r="D33" s="22" t="s">
        <v>447</v>
      </c>
      <c r="E33" s="23" t="s">
        <v>170</v>
      </c>
      <c r="F33" s="29" t="s">
        <v>108</v>
      </c>
      <c r="G33" s="29">
        <v>8.65</v>
      </c>
      <c r="H33" s="29">
        <v>1000</v>
      </c>
      <c r="I33" s="69">
        <f t="shared" si="1"/>
        <v>8650</v>
      </c>
    </row>
    <row r="34" spans="1:9">
      <c r="A34" s="23"/>
      <c r="B34" s="22"/>
      <c r="C34" s="29"/>
      <c r="D34" s="22"/>
      <c r="E34" s="23"/>
      <c r="F34" s="29"/>
      <c r="G34" s="71">
        <f>SUM(G28:G33)</f>
        <v>13.487</v>
      </c>
      <c r="H34" s="29"/>
      <c r="I34" s="74">
        <f>SUM(I28:I33)</f>
        <v>14356.35</v>
      </c>
    </row>
    <row r="35" spans="1:9">
      <c r="A35" s="70"/>
      <c r="B35" s="70"/>
      <c r="C35" s="71"/>
      <c r="D35" s="70" t="s">
        <v>181</v>
      </c>
      <c r="E35" s="70"/>
      <c r="F35" s="71"/>
      <c r="G35" s="71"/>
      <c r="H35" s="71"/>
      <c r="I35" s="69"/>
    </row>
    <row r="36" spans="1:9" ht="25.5">
      <c r="A36" s="79">
        <v>19</v>
      </c>
      <c r="B36" s="22" t="s">
        <v>427</v>
      </c>
      <c r="C36" s="29" t="s">
        <v>194</v>
      </c>
      <c r="D36" s="22" t="s">
        <v>435</v>
      </c>
      <c r="E36" s="23" t="s">
        <v>195</v>
      </c>
      <c r="F36" s="29" t="s">
        <v>196</v>
      </c>
      <c r="G36" s="29">
        <v>0.41599999999999998</v>
      </c>
      <c r="H36" s="29">
        <v>1330</v>
      </c>
      <c r="I36" s="69">
        <f>G36*H36</f>
        <v>553.28</v>
      </c>
    </row>
    <row r="37" spans="1:9" ht="25.5">
      <c r="A37" s="79">
        <v>20</v>
      </c>
      <c r="B37" s="22" t="s">
        <v>423</v>
      </c>
      <c r="C37" s="29" t="s">
        <v>208</v>
      </c>
      <c r="D37" s="22" t="s">
        <v>424</v>
      </c>
      <c r="E37" s="23" t="s">
        <v>27</v>
      </c>
      <c r="F37" s="29" t="s">
        <v>209</v>
      </c>
      <c r="G37" s="29">
        <v>0.9</v>
      </c>
      <c r="H37" s="29">
        <v>3773</v>
      </c>
      <c r="I37" s="69">
        <f t="shared" ref="I37:I38" si="2">G37*H37</f>
        <v>3395.7000000000003</v>
      </c>
    </row>
    <row r="38" spans="1:9" ht="25.5">
      <c r="A38" s="79">
        <v>21</v>
      </c>
      <c r="B38" s="22" t="s">
        <v>421</v>
      </c>
      <c r="C38" s="29" t="s">
        <v>208</v>
      </c>
      <c r="D38" s="22" t="s">
        <v>422</v>
      </c>
      <c r="E38" s="23" t="s">
        <v>27</v>
      </c>
      <c r="F38" s="29" t="s">
        <v>209</v>
      </c>
      <c r="G38" s="29">
        <v>0.41599999999999998</v>
      </c>
      <c r="H38" s="29">
        <v>3773</v>
      </c>
      <c r="I38" s="69">
        <f t="shared" si="2"/>
        <v>1569.568</v>
      </c>
    </row>
    <row r="39" spans="1:9">
      <c r="A39" s="79"/>
      <c r="B39" s="22"/>
      <c r="C39" s="29"/>
      <c r="D39" s="22"/>
      <c r="E39" s="23"/>
      <c r="F39" s="29"/>
      <c r="G39" s="71">
        <f>SUM(G36:G38)</f>
        <v>1.732</v>
      </c>
      <c r="H39" s="29"/>
      <c r="I39" s="74">
        <f>SUM(I36:I38)</f>
        <v>5518.5480000000007</v>
      </c>
    </row>
    <row r="40" spans="1:9">
      <c r="A40" s="75"/>
      <c r="B40" s="70"/>
      <c r="C40" s="71"/>
      <c r="D40" s="70" t="s">
        <v>233</v>
      </c>
      <c r="E40" s="70"/>
      <c r="F40" s="71"/>
      <c r="G40" s="71"/>
      <c r="H40" s="71"/>
      <c r="I40" s="69"/>
    </row>
    <row r="41" spans="1:9" ht="38.25">
      <c r="A41" s="79">
        <v>22</v>
      </c>
      <c r="B41" s="22" t="s">
        <v>394</v>
      </c>
      <c r="C41" s="29" t="s">
        <v>395</v>
      </c>
      <c r="D41" s="22">
        <v>43740</v>
      </c>
      <c r="E41" s="23" t="s">
        <v>27</v>
      </c>
      <c r="F41" s="29" t="s">
        <v>236</v>
      </c>
      <c r="G41" s="29">
        <v>1.5</v>
      </c>
      <c r="H41" s="29">
        <v>160</v>
      </c>
      <c r="I41" s="69">
        <f>G41*H41</f>
        <v>240</v>
      </c>
    </row>
    <row r="42" spans="1:9" ht="38.25">
      <c r="A42" s="79">
        <v>23</v>
      </c>
      <c r="B42" s="22" t="s">
        <v>387</v>
      </c>
      <c r="C42" s="29" t="s">
        <v>238</v>
      </c>
      <c r="D42" s="22" t="s">
        <v>388</v>
      </c>
      <c r="E42" s="23" t="s">
        <v>27</v>
      </c>
      <c r="F42" s="29" t="s">
        <v>173</v>
      </c>
      <c r="G42" s="29">
        <v>4.25</v>
      </c>
      <c r="H42" s="29">
        <v>360</v>
      </c>
      <c r="I42" s="69">
        <f t="shared" ref="I42:I43" si="3">G42*H42</f>
        <v>1530</v>
      </c>
    </row>
    <row r="43" spans="1:9" ht="38.25">
      <c r="A43" s="79">
        <v>24</v>
      </c>
      <c r="B43" s="22" t="s">
        <v>374</v>
      </c>
      <c r="C43" s="29" t="s">
        <v>264</v>
      </c>
      <c r="D43" s="22" t="s">
        <v>375</v>
      </c>
      <c r="E43" s="23" t="s">
        <v>27</v>
      </c>
      <c r="F43" s="29" t="s">
        <v>173</v>
      </c>
      <c r="G43" s="29">
        <v>2</v>
      </c>
      <c r="H43" s="29">
        <v>900</v>
      </c>
      <c r="I43" s="69">
        <f t="shared" si="3"/>
        <v>1800</v>
      </c>
    </row>
    <row r="44" spans="1:9">
      <c r="A44" s="79"/>
      <c r="B44" s="22"/>
      <c r="C44" s="29"/>
      <c r="D44" s="22"/>
      <c r="E44" s="23"/>
      <c r="F44" s="29"/>
      <c r="G44" s="71">
        <f>SUM(G41:G43)</f>
        <v>7.75</v>
      </c>
      <c r="H44" s="29"/>
      <c r="I44" s="74">
        <f>SUM(I41:I43)</f>
        <v>3570</v>
      </c>
    </row>
    <row r="45" spans="1:9">
      <c r="A45" s="79"/>
      <c r="B45" s="99" t="s">
        <v>281</v>
      </c>
      <c r="C45" s="99"/>
      <c r="D45" s="99"/>
      <c r="E45" s="99"/>
      <c r="F45" s="99"/>
      <c r="G45" s="99"/>
      <c r="H45" s="99"/>
      <c r="I45" s="69"/>
    </row>
    <row r="46" spans="1:9" ht="51">
      <c r="A46" s="79">
        <v>25</v>
      </c>
      <c r="B46" s="22" t="s">
        <v>405</v>
      </c>
      <c r="C46" s="29" t="s">
        <v>283</v>
      </c>
      <c r="D46" s="22" t="s">
        <v>406</v>
      </c>
      <c r="E46" s="23" t="s">
        <v>284</v>
      </c>
      <c r="F46" s="29" t="s">
        <v>173</v>
      </c>
      <c r="G46" s="29">
        <v>2.33</v>
      </c>
      <c r="H46" s="29">
        <v>2610</v>
      </c>
      <c r="I46" s="69">
        <f>G46*H46</f>
        <v>6081.3</v>
      </c>
    </row>
    <row r="47" spans="1:9">
      <c r="A47" s="69"/>
      <c r="B47" s="69"/>
      <c r="C47" s="69"/>
      <c r="D47" s="69"/>
      <c r="E47" s="69"/>
      <c r="F47" s="69"/>
      <c r="G47" s="80">
        <v>2.33</v>
      </c>
      <c r="H47" s="69"/>
      <c r="I47" s="74">
        <v>6081.3</v>
      </c>
    </row>
    <row r="48" spans="1:9">
      <c r="A48" s="69"/>
      <c r="B48" s="69"/>
      <c r="C48" s="69"/>
      <c r="D48" s="69"/>
      <c r="E48" s="69"/>
      <c r="F48" s="69"/>
      <c r="G48" s="69"/>
      <c r="H48" s="69"/>
      <c r="I48" s="69"/>
    </row>
    <row r="49" spans="1:9" ht="18.75">
      <c r="A49" s="69"/>
      <c r="B49" s="81" t="s">
        <v>484</v>
      </c>
      <c r="C49" s="82"/>
      <c r="D49" s="82"/>
      <c r="E49" s="82"/>
      <c r="F49" s="82"/>
      <c r="G49" s="81">
        <f>G8+G12+G16+G20+G26+G34+G39+G44+G47</f>
        <v>69.078999999999994</v>
      </c>
      <c r="H49" s="82"/>
      <c r="I49" s="81">
        <f>I8+I12+I16+I20+I26+I34+I39+I44+I47</f>
        <v>84744.097999999998</v>
      </c>
    </row>
  </sheetData>
  <mergeCells count="9">
    <mergeCell ref="A1:I1"/>
    <mergeCell ref="A2:I2"/>
    <mergeCell ref="B45:H45"/>
    <mergeCell ref="A13:H13"/>
    <mergeCell ref="A5:H5"/>
    <mergeCell ref="A9:H9"/>
    <mergeCell ref="A17:H17"/>
    <mergeCell ref="A21:H21"/>
    <mergeCell ref="A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2"/>
  <sheetViews>
    <sheetView workbookViewId="0">
      <selection activeCell="D11" sqref="D11"/>
    </sheetView>
  </sheetViews>
  <sheetFormatPr defaultRowHeight="15"/>
  <cols>
    <col min="1" max="1" width="27.42578125" customWidth="1"/>
    <col min="2" max="2" width="18.28515625" customWidth="1"/>
  </cols>
  <sheetData>
    <row r="2" spans="1:6">
      <c r="A2" s="2" t="s">
        <v>490</v>
      </c>
      <c r="B2" s="2" t="s">
        <v>491</v>
      </c>
    </row>
    <row r="3" spans="1:6">
      <c r="A3" s="2" t="s">
        <v>488</v>
      </c>
      <c r="B3" s="3">
        <v>98.5</v>
      </c>
    </row>
    <row r="4" spans="1:6">
      <c r="A4" s="2"/>
      <c r="B4" s="2"/>
    </row>
    <row r="5" spans="1:6">
      <c r="A5" s="2" t="s">
        <v>489</v>
      </c>
      <c r="B5" s="3">
        <v>214.67</v>
      </c>
    </row>
    <row r="12" spans="1:6">
      <c r="F12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Аварийные отключения_все</vt:lpstr>
      <vt:lpstr>Аварийные отключения ООО "СК"</vt:lpstr>
      <vt:lpstr>Аварийные откл. сторонних орг. </vt:lpstr>
      <vt:lpstr>Плановые и внеплан.откл.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2020-01-17T03:44:22Z</dcterms:modified>
</cp:coreProperties>
</file>