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28" i="1"/>
  <c r="D228"/>
  <c r="E228"/>
  <c r="F228"/>
  <c r="G228"/>
  <c r="H228"/>
  <c r="I228"/>
  <c r="J228"/>
  <c r="B71"/>
  <c r="J24"/>
  <c r="C70"/>
  <c r="C178" l="1"/>
  <c r="D178"/>
  <c r="E178"/>
  <c r="F178"/>
  <c r="G178"/>
  <c r="H178"/>
  <c r="I178"/>
  <c r="J178"/>
  <c r="C132"/>
  <c r="D132"/>
  <c r="E132"/>
  <c r="F132"/>
  <c r="G132"/>
  <c r="H132"/>
  <c r="I132"/>
  <c r="J132"/>
  <c r="C136"/>
  <c r="D136"/>
  <c r="E136"/>
  <c r="F136"/>
  <c r="G136"/>
  <c r="H136"/>
  <c r="I136"/>
  <c r="J136"/>
  <c r="J8"/>
  <c r="F227" l="1"/>
  <c r="G227"/>
  <c r="H227"/>
  <c r="I227"/>
  <c r="F223"/>
  <c r="G223"/>
  <c r="H223"/>
  <c r="I223"/>
  <c r="F211"/>
  <c r="G211"/>
  <c r="H211"/>
  <c r="I211"/>
  <c r="F204"/>
  <c r="G204"/>
  <c r="H204"/>
  <c r="I204"/>
  <c r="F200"/>
  <c r="G200"/>
  <c r="H200"/>
  <c r="I200"/>
  <c r="F190"/>
  <c r="F205" s="1"/>
  <c r="G190"/>
  <c r="G205" s="1"/>
  <c r="H190"/>
  <c r="H205" s="1"/>
  <c r="I190"/>
  <c r="I205" s="1"/>
  <c r="F183"/>
  <c r="G183"/>
  <c r="H183"/>
  <c r="I183"/>
  <c r="F166"/>
  <c r="F184" s="1"/>
  <c r="G166"/>
  <c r="G184" s="1"/>
  <c r="H166"/>
  <c r="H184" s="1"/>
  <c r="I166"/>
  <c r="I184" s="1"/>
  <c r="F159"/>
  <c r="G159"/>
  <c r="H159"/>
  <c r="I159"/>
  <c r="F154"/>
  <c r="G154"/>
  <c r="H154"/>
  <c r="I154"/>
  <c r="F143"/>
  <c r="F160" s="1"/>
  <c r="G143"/>
  <c r="G160" s="1"/>
  <c r="H143"/>
  <c r="H160" s="1"/>
  <c r="I143"/>
  <c r="I160" s="1"/>
  <c r="F121"/>
  <c r="F137" s="1"/>
  <c r="G121"/>
  <c r="G137" s="1"/>
  <c r="H121"/>
  <c r="H137" s="1"/>
  <c r="I121"/>
  <c r="I137" s="1"/>
  <c r="F114"/>
  <c r="G114"/>
  <c r="H114"/>
  <c r="I114"/>
  <c r="F109"/>
  <c r="G109"/>
  <c r="H109"/>
  <c r="I109"/>
  <c r="F97"/>
  <c r="F115" s="1"/>
  <c r="G97"/>
  <c r="G115" s="1"/>
  <c r="H97"/>
  <c r="H115" s="1"/>
  <c r="I97"/>
  <c r="I115" s="1"/>
  <c r="F90"/>
  <c r="G90"/>
  <c r="H90"/>
  <c r="I90"/>
  <c r="F86"/>
  <c r="G86"/>
  <c r="H86"/>
  <c r="I86"/>
  <c r="F77"/>
  <c r="F91" s="1"/>
  <c r="G77"/>
  <c r="G91" s="1"/>
  <c r="H77"/>
  <c r="H91" s="1"/>
  <c r="I77"/>
  <c r="I91" s="1"/>
  <c r="F70"/>
  <c r="G70"/>
  <c r="H70"/>
  <c r="I70"/>
  <c r="F64" l="1"/>
  <c r="G64"/>
  <c r="H64"/>
  <c r="I64"/>
  <c r="F51"/>
  <c r="F71" s="1"/>
  <c r="G51"/>
  <c r="G71" s="1"/>
  <c r="H51"/>
  <c r="H71" s="1"/>
  <c r="I51"/>
  <c r="I71" s="1"/>
  <c r="F44"/>
  <c r="G44"/>
  <c r="H44"/>
  <c r="I44"/>
  <c r="F40"/>
  <c r="G40"/>
  <c r="H40"/>
  <c r="I40"/>
  <c r="F31"/>
  <c r="F45" s="1"/>
  <c r="G31"/>
  <c r="G45" s="1"/>
  <c r="H31"/>
  <c r="H45" s="1"/>
  <c r="I31"/>
  <c r="I45" s="1"/>
  <c r="F24"/>
  <c r="G24"/>
  <c r="H24"/>
  <c r="I24"/>
  <c r="F21"/>
  <c r="G21"/>
  <c r="H21"/>
  <c r="I21"/>
  <c r="F8"/>
  <c r="F25" s="1"/>
  <c r="G8"/>
  <c r="G25" s="1"/>
  <c r="H8"/>
  <c r="H25" s="1"/>
  <c r="I8"/>
  <c r="I25" s="1"/>
  <c r="B228" l="1"/>
  <c r="B205"/>
  <c r="B184"/>
  <c r="B160"/>
  <c r="B137"/>
  <c r="B115"/>
  <c r="B91"/>
  <c r="B45"/>
  <c r="C109"/>
  <c r="D109"/>
  <c r="E109"/>
  <c r="J109"/>
  <c r="J227"/>
  <c r="E227"/>
  <c r="D227"/>
  <c r="C227"/>
  <c r="J223"/>
  <c r="E223"/>
  <c r="D223"/>
  <c r="C223"/>
  <c r="J211"/>
  <c r="E211"/>
  <c r="D211"/>
  <c r="C211"/>
  <c r="J204"/>
  <c r="E204"/>
  <c r="D204"/>
  <c r="C204"/>
  <c r="J200"/>
  <c r="E200"/>
  <c r="D200"/>
  <c r="C200"/>
  <c r="J190"/>
  <c r="J205" s="1"/>
  <c r="E190"/>
  <c r="E205" s="1"/>
  <c r="D190"/>
  <c r="D205" s="1"/>
  <c r="C190"/>
  <c r="C205" s="1"/>
  <c r="J183"/>
  <c r="E183"/>
  <c r="D183"/>
  <c r="C183"/>
  <c r="J166"/>
  <c r="J184" s="1"/>
  <c r="E166"/>
  <c r="E184" s="1"/>
  <c r="D166"/>
  <c r="D184" s="1"/>
  <c r="C166"/>
  <c r="C184" s="1"/>
  <c r="J159"/>
  <c r="E159"/>
  <c r="D159"/>
  <c r="C159"/>
  <c r="J154"/>
  <c r="E154"/>
  <c r="D154"/>
  <c r="C154"/>
  <c r="J143"/>
  <c r="J160" s="1"/>
  <c r="E143"/>
  <c r="E160" s="1"/>
  <c r="D143"/>
  <c r="D160" s="1"/>
  <c r="C143"/>
  <c r="C160" s="1"/>
  <c r="J121"/>
  <c r="J137" s="1"/>
  <c r="E121"/>
  <c r="E137" s="1"/>
  <c r="D121"/>
  <c r="D137" s="1"/>
  <c r="C121"/>
  <c r="C137" s="1"/>
  <c r="J114"/>
  <c r="E114"/>
  <c r="D114"/>
  <c r="C114"/>
  <c r="J97"/>
  <c r="J115" s="1"/>
  <c r="E97"/>
  <c r="E115" s="1"/>
  <c r="D97"/>
  <c r="D115" s="1"/>
  <c r="C97"/>
  <c r="C115" s="1"/>
  <c r="J90"/>
  <c r="E90"/>
  <c r="D90"/>
  <c r="C90"/>
  <c r="J86"/>
  <c r="E86"/>
  <c r="D86"/>
  <c r="C86"/>
  <c r="J77"/>
  <c r="J91" s="1"/>
  <c r="E77"/>
  <c r="E91" s="1"/>
  <c r="D77"/>
  <c r="D91" s="1"/>
  <c r="C77"/>
  <c r="C91" s="1"/>
  <c r="J70"/>
  <c r="E70"/>
  <c r="D70"/>
  <c r="J64"/>
  <c r="E64"/>
  <c r="D64"/>
  <c r="C64"/>
  <c r="J51"/>
  <c r="J71" s="1"/>
  <c r="E51"/>
  <c r="E71" s="1"/>
  <c r="D51"/>
  <c r="D71" s="1"/>
  <c r="C51"/>
  <c r="C71" s="1"/>
  <c r="J44"/>
  <c r="E44"/>
  <c r="D44"/>
  <c r="J40"/>
  <c r="E40"/>
  <c r="D40"/>
  <c r="C40"/>
  <c r="J31"/>
  <c r="J45" s="1"/>
  <c r="E31"/>
  <c r="E45" s="1"/>
  <c r="D31"/>
  <c r="D45" s="1"/>
  <c r="C31"/>
  <c r="C45" s="1"/>
  <c r="E24"/>
  <c r="D24"/>
  <c r="C24"/>
  <c r="J21"/>
  <c r="J25" s="1"/>
  <c r="E21"/>
  <c r="D21"/>
  <c r="C21"/>
  <c r="E8"/>
  <c r="E25" s="1"/>
  <c r="D8"/>
  <c r="D25" s="1"/>
  <c r="C8"/>
  <c r="C25" s="1"/>
</calcChain>
</file>

<file path=xl/sharedStrings.xml><?xml version="1.0" encoding="utf-8"?>
<sst xmlns="http://schemas.openxmlformats.org/spreadsheetml/2006/main" count="272" uniqueCount="112">
  <si>
    <t>I неделя</t>
  </si>
  <si>
    <t xml:space="preserve">                                                                                     Первый день- Понедельник</t>
  </si>
  <si>
    <t>Завтрак</t>
  </si>
  <si>
    <t>Омлет натуральный</t>
  </si>
  <si>
    <t xml:space="preserve"> 35/5</t>
  </si>
  <si>
    <t>Чай с сахаром</t>
  </si>
  <si>
    <t>Сок фруктовый</t>
  </si>
  <si>
    <t>Обед</t>
  </si>
  <si>
    <t>Сосиски отварные</t>
  </si>
  <si>
    <t>Соус томатный</t>
  </si>
  <si>
    <t>Кислота аскорбиновая</t>
  </si>
  <si>
    <t>Хлеб йодированный</t>
  </si>
  <si>
    <t>Полдник</t>
  </si>
  <si>
    <t>Чай с молоком</t>
  </si>
  <si>
    <t>Итого</t>
  </si>
  <si>
    <t xml:space="preserve">                                                                                    Второй день-Вторник</t>
  </si>
  <si>
    <t>Какао с молоком</t>
  </si>
  <si>
    <t>Расстегай с повидлом</t>
  </si>
  <si>
    <t>Молоко</t>
  </si>
  <si>
    <t>Третий день-Среда</t>
  </si>
  <si>
    <t>150/5</t>
  </si>
  <si>
    <t>Жаркое по-домашнему</t>
  </si>
  <si>
    <t>Омлет с сыром</t>
  </si>
  <si>
    <t>Четвертый день-Четверг</t>
  </si>
  <si>
    <t>Пятый день-Пятница</t>
  </si>
  <si>
    <t>Макароны отварные с сыром</t>
  </si>
  <si>
    <t>Корж молочный</t>
  </si>
  <si>
    <t>2 неделя</t>
  </si>
  <si>
    <t>Шестой день-Понедельник</t>
  </si>
  <si>
    <t>Седьмой день-Вторник</t>
  </si>
  <si>
    <t>Восьмой день-Среда</t>
  </si>
  <si>
    <t>Девятый день-Четверг</t>
  </si>
  <si>
    <t>Котлета рубленная из птицы</t>
  </si>
  <si>
    <t>Десятый день-Пятница</t>
  </si>
  <si>
    <t>Суп с рыбными консервами</t>
  </si>
  <si>
    <t>Тефтели мясные</t>
  </si>
  <si>
    <t>Суп картофельный с крупой</t>
  </si>
  <si>
    <t>Гуляш из отварного мяса птицы</t>
  </si>
  <si>
    <t>Суп картофельный с мясными фрикадельками</t>
  </si>
  <si>
    <t>Суп картофельным с клецками</t>
  </si>
  <si>
    <t xml:space="preserve">Меню разработано на основании рекомендаций Сборника рецептур на продукцию для питания детей в </t>
  </si>
  <si>
    <t>Борщ с фасолью и картофелем со сметаной</t>
  </si>
  <si>
    <t>Чай с лимоном</t>
  </si>
  <si>
    <t>Макаронные изделия отварные с маслом</t>
  </si>
  <si>
    <t>Итого за завтрак</t>
  </si>
  <si>
    <t>Итого за обед</t>
  </si>
  <si>
    <t>Итого за полдник</t>
  </si>
  <si>
    <t>Итого за день</t>
  </si>
  <si>
    <t>Итого на обед</t>
  </si>
  <si>
    <t>вес блюда</t>
  </si>
  <si>
    <t>№ рецептуры</t>
  </si>
  <si>
    <t>Каша рассыпчатая гречневая</t>
  </si>
  <si>
    <t>Компот из сушеных фруктов</t>
  </si>
  <si>
    <t>Борщ с картофелем (со сметаной)</t>
  </si>
  <si>
    <t>Кофейный напиток с молоком</t>
  </si>
  <si>
    <t>Сырники из творога (со сгущ. мол.)</t>
  </si>
  <si>
    <t>Компот из свежих плодов (яблочный с лимоном)</t>
  </si>
  <si>
    <t>Котлеты рыбные запеченные</t>
  </si>
  <si>
    <t>Щи из свежей капусты с картофелем (со сметаной)</t>
  </si>
  <si>
    <t>Суп картофельный с бобовыми</t>
  </si>
  <si>
    <t>Пирожки печеные из дрожжевого теста с фаршем картофельным</t>
  </si>
  <si>
    <t>Каша рассыпчатая перловая</t>
  </si>
  <si>
    <t>Суп молочный с макаронными изделиями</t>
  </si>
  <si>
    <t>Каша рассыпчатая ячневая</t>
  </si>
  <si>
    <t>130/5</t>
  </si>
  <si>
    <t>150/8</t>
  </si>
  <si>
    <t>115/15</t>
  </si>
  <si>
    <t>150/20</t>
  </si>
  <si>
    <t>50/20</t>
  </si>
  <si>
    <t>120/10</t>
  </si>
  <si>
    <t>Пирожок печеный дрожжевой с фаршем мясным с рисом</t>
  </si>
  <si>
    <t>Булочка Дорожная</t>
  </si>
  <si>
    <t>437/500</t>
  </si>
  <si>
    <t>437/495</t>
  </si>
  <si>
    <t>дошкольных образовательных организациях под редакцией Могильного М.П. и Тутельян В.А. Москва 2016</t>
  </si>
  <si>
    <t>льного М.П. и Тутельян В.А. Москва 2016</t>
  </si>
  <si>
    <t>Меню разработано технологом школьного и дошкольного питания детей Тараненко А.Ю.</t>
  </si>
  <si>
    <t>Цикличное двухнедельное меню для ДОУ от 1 до 3 лет</t>
  </si>
  <si>
    <t>150/4</t>
  </si>
  <si>
    <t>Пюре картофельное</t>
  </si>
  <si>
    <t>белки,г</t>
  </si>
  <si>
    <t>жиры,г</t>
  </si>
  <si>
    <t>углеводы,г</t>
  </si>
  <si>
    <t>Ca, мг</t>
  </si>
  <si>
    <t>Mg, мг</t>
  </si>
  <si>
    <t>Fe, мг</t>
  </si>
  <si>
    <t>C, мг</t>
  </si>
  <si>
    <t>Энерг. цен</t>
  </si>
  <si>
    <t>150/9/10</t>
  </si>
  <si>
    <t>Кисель из плодов шиповника (витаминный)</t>
  </si>
  <si>
    <t xml:space="preserve">Бутерброд  с маслом </t>
  </si>
  <si>
    <t>Каша молочная манная с маслом</t>
  </si>
  <si>
    <t>115/5</t>
  </si>
  <si>
    <t>Каша молочная Геркулесовая с маслом</t>
  </si>
  <si>
    <t>Каша молочная ячневая с маслом</t>
  </si>
  <si>
    <t>Каша пшённая молочная с маслом</t>
  </si>
  <si>
    <t>Каша молочная рисовая с маслом</t>
  </si>
  <si>
    <t>Каша гречневая молочная с маслом</t>
  </si>
  <si>
    <t>Каша молочная пшенно-рисовая с маслом</t>
  </si>
  <si>
    <t>Икра свекольная</t>
  </si>
  <si>
    <t>Лук репчатый порционный</t>
  </si>
  <si>
    <t>Бутерброд с сыром</t>
  </si>
  <si>
    <t>Бутерброд с повидлом</t>
  </si>
  <si>
    <t>Кисломолочный напиток "Снежок"</t>
  </si>
  <si>
    <t>Фрукты свежие</t>
  </si>
  <si>
    <t>Плов из свинины</t>
  </si>
  <si>
    <t>Пудинг из творога запеченный</t>
  </si>
  <si>
    <t>90/15</t>
  </si>
  <si>
    <t>Итого второй завтрак</t>
  </si>
  <si>
    <t>Второй завтрак</t>
  </si>
  <si>
    <t>Кисель из повидла</t>
  </si>
  <si>
    <t>Суфле куриное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</si>
</sst>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0" xfId="0" applyFont="1" applyBorder="1"/>
    <xf numFmtId="0" fontId="0" fillId="0" borderId="2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1"/>
  <sheetViews>
    <sheetView tabSelected="1" workbookViewId="0">
      <selection activeCell="B205" sqref="B205"/>
    </sheetView>
  </sheetViews>
  <sheetFormatPr defaultRowHeight="15"/>
  <cols>
    <col min="1" max="1" width="46.140625" customWidth="1"/>
    <col min="2" max="2" width="10.7109375" customWidth="1"/>
    <col min="3" max="3" width="8.5703125" customWidth="1"/>
    <col min="4" max="4" width="8.85546875" customWidth="1"/>
    <col min="6" max="6" width="7.140625" customWidth="1"/>
    <col min="7" max="7" width="7.28515625" customWidth="1"/>
    <col min="8" max="8" width="6.7109375" customWidth="1"/>
    <col min="9" max="9" width="6.42578125" customWidth="1"/>
    <col min="10" max="10" width="8.7109375" customWidth="1"/>
    <col min="11" max="11" width="9" customWidth="1"/>
  </cols>
  <sheetData>
    <row r="1" spans="1:11" ht="29.25" customHeight="1">
      <c r="A1" s="12" t="s">
        <v>77</v>
      </c>
      <c r="B1" s="1" t="s">
        <v>0</v>
      </c>
    </row>
    <row r="2" spans="1:11">
      <c r="A2" s="1" t="s">
        <v>1</v>
      </c>
    </row>
    <row r="3" spans="1:11">
      <c r="A3" s="1"/>
    </row>
    <row r="4" spans="1:11" ht="25.5" customHeight="1">
      <c r="A4" s="2" t="s">
        <v>2</v>
      </c>
      <c r="B4" s="2" t="s">
        <v>49</v>
      </c>
      <c r="C4" s="2" t="s">
        <v>80</v>
      </c>
      <c r="D4" s="2" t="s">
        <v>81</v>
      </c>
      <c r="E4" s="2" t="s">
        <v>82</v>
      </c>
      <c r="F4" s="2" t="s">
        <v>83</v>
      </c>
      <c r="G4" s="2" t="s">
        <v>84</v>
      </c>
      <c r="H4" s="2" t="s">
        <v>85</v>
      </c>
      <c r="I4" s="2" t="s">
        <v>86</v>
      </c>
      <c r="J4" s="14" t="s">
        <v>87</v>
      </c>
      <c r="K4" s="13" t="s">
        <v>50</v>
      </c>
    </row>
    <row r="5" spans="1:11">
      <c r="A5" s="16" t="s">
        <v>3</v>
      </c>
      <c r="B5" s="5">
        <v>130</v>
      </c>
      <c r="C5" s="4">
        <v>11.46</v>
      </c>
      <c r="D5" s="4">
        <v>22.08</v>
      </c>
      <c r="E5" s="4">
        <v>2.2000000000000002</v>
      </c>
      <c r="F5" s="4">
        <v>92.8</v>
      </c>
      <c r="G5" s="4">
        <v>15.6</v>
      </c>
      <c r="H5" s="4">
        <v>2.36</v>
      </c>
      <c r="I5" s="4">
        <v>0.2</v>
      </c>
      <c r="J5" s="4">
        <v>254</v>
      </c>
      <c r="K5" s="5">
        <v>229</v>
      </c>
    </row>
    <row r="6" spans="1:11">
      <c r="A6" s="16" t="s">
        <v>90</v>
      </c>
      <c r="B6" s="5" t="s">
        <v>4</v>
      </c>
      <c r="C6" s="4">
        <v>2.4500000000000002</v>
      </c>
      <c r="D6" s="4">
        <v>7.55</v>
      </c>
      <c r="E6" s="4">
        <v>14.62</v>
      </c>
      <c r="F6" s="4">
        <v>9.3000000000000007</v>
      </c>
      <c r="G6" s="4">
        <v>9.9</v>
      </c>
      <c r="H6" s="4">
        <v>0.62</v>
      </c>
      <c r="I6" s="4">
        <v>0</v>
      </c>
      <c r="J6" s="4">
        <v>136</v>
      </c>
      <c r="K6" s="5">
        <v>1</v>
      </c>
    </row>
    <row r="7" spans="1:11">
      <c r="A7" s="16" t="s">
        <v>16</v>
      </c>
      <c r="B7" s="5">
        <v>150</v>
      </c>
      <c r="C7" s="4">
        <v>3.06</v>
      </c>
      <c r="D7" s="4">
        <v>2.66</v>
      </c>
      <c r="E7" s="4">
        <v>4.3899999999999997</v>
      </c>
      <c r="F7" s="4">
        <v>114.7</v>
      </c>
      <c r="G7" s="4">
        <v>16.7</v>
      </c>
      <c r="H7" s="4">
        <v>0.41</v>
      </c>
      <c r="I7" s="4">
        <v>1.2</v>
      </c>
      <c r="J7" s="4">
        <v>89.17</v>
      </c>
      <c r="K7" s="5">
        <v>416</v>
      </c>
    </row>
    <row r="8" spans="1:11">
      <c r="A8" s="17" t="s">
        <v>44</v>
      </c>
      <c r="B8" s="3">
        <v>320</v>
      </c>
      <c r="C8" s="2">
        <f t="shared" ref="C8:J8" si="0">C5+C6+C7</f>
        <v>16.97</v>
      </c>
      <c r="D8" s="2">
        <f t="shared" si="0"/>
        <v>32.29</v>
      </c>
      <c r="E8" s="2">
        <f t="shared" si="0"/>
        <v>21.21</v>
      </c>
      <c r="F8" s="2">
        <f t="shared" si="0"/>
        <v>216.8</v>
      </c>
      <c r="G8" s="2">
        <f t="shared" si="0"/>
        <v>42.2</v>
      </c>
      <c r="H8" s="2">
        <f t="shared" si="0"/>
        <v>3.39</v>
      </c>
      <c r="I8" s="2">
        <f t="shared" si="0"/>
        <v>1.4</v>
      </c>
      <c r="J8" s="2">
        <f t="shared" si="0"/>
        <v>479.17</v>
      </c>
      <c r="K8" s="5"/>
    </row>
    <row r="9" spans="1:11">
      <c r="A9" s="17" t="s">
        <v>109</v>
      </c>
      <c r="B9" s="3"/>
      <c r="C9" s="2"/>
      <c r="D9" s="2"/>
      <c r="E9" s="2"/>
      <c r="F9" s="2"/>
      <c r="G9" s="2"/>
      <c r="H9" s="2"/>
      <c r="I9" s="2"/>
      <c r="J9" s="2"/>
      <c r="K9" s="5"/>
    </row>
    <row r="10" spans="1:11">
      <c r="A10" s="15" t="s">
        <v>6</v>
      </c>
      <c r="B10" s="5">
        <v>150</v>
      </c>
      <c r="C10" s="4">
        <v>0.75</v>
      </c>
      <c r="D10" s="4"/>
      <c r="E10" s="4">
        <v>15.15</v>
      </c>
      <c r="F10" s="4">
        <v>10.5</v>
      </c>
      <c r="G10" s="4">
        <v>6</v>
      </c>
      <c r="H10" s="4">
        <v>2.1</v>
      </c>
      <c r="I10" s="4">
        <v>3</v>
      </c>
      <c r="J10" s="4">
        <v>63.33</v>
      </c>
      <c r="K10" s="6">
        <v>418</v>
      </c>
    </row>
    <row r="11" spans="1:11">
      <c r="A11" s="17" t="s">
        <v>108</v>
      </c>
      <c r="B11" s="3">
        <v>150</v>
      </c>
      <c r="C11" s="2">
        <v>0.75</v>
      </c>
      <c r="D11" s="2"/>
      <c r="E11" s="2">
        <v>15.15</v>
      </c>
      <c r="F11" s="2">
        <v>10.5</v>
      </c>
      <c r="G11" s="2">
        <v>6</v>
      </c>
      <c r="H11" s="2">
        <v>2.1</v>
      </c>
      <c r="I11" s="2">
        <v>3</v>
      </c>
      <c r="J11" s="2">
        <v>63.33</v>
      </c>
      <c r="K11" s="5"/>
    </row>
    <row r="12" spans="1:11">
      <c r="A12" s="17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11">
      <c r="A13" s="15" t="s">
        <v>100</v>
      </c>
      <c r="B13" s="5">
        <v>10</v>
      </c>
      <c r="C13" s="4">
        <v>0.14000000000000001</v>
      </c>
      <c r="D13" s="4">
        <v>0.02</v>
      </c>
      <c r="E13" s="4">
        <v>0.82</v>
      </c>
      <c r="F13" s="4">
        <v>3.1</v>
      </c>
      <c r="G13" s="4">
        <v>1.4</v>
      </c>
      <c r="H13" s="4">
        <v>0.08</v>
      </c>
      <c r="I13" s="4">
        <v>1</v>
      </c>
      <c r="J13" s="4">
        <v>4.0999999999999996</v>
      </c>
      <c r="K13" s="3"/>
    </row>
    <row r="14" spans="1:11">
      <c r="A14" s="16" t="s">
        <v>34</v>
      </c>
      <c r="B14" s="5">
        <v>150</v>
      </c>
      <c r="C14" s="4">
        <v>5.16</v>
      </c>
      <c r="D14" s="9">
        <v>5.04</v>
      </c>
      <c r="E14" s="4">
        <v>8.6199999999999992</v>
      </c>
      <c r="F14" s="4">
        <v>27.18</v>
      </c>
      <c r="G14" s="4">
        <v>28.41</v>
      </c>
      <c r="H14" s="4">
        <v>0.76</v>
      </c>
      <c r="I14" s="4">
        <v>5.47</v>
      </c>
      <c r="J14" s="4">
        <v>84.75</v>
      </c>
      <c r="K14" s="6">
        <v>95</v>
      </c>
    </row>
    <row r="15" spans="1:11">
      <c r="A15" s="16" t="s">
        <v>32</v>
      </c>
      <c r="B15" s="5">
        <v>50</v>
      </c>
      <c r="C15" s="4">
        <v>7.86</v>
      </c>
      <c r="D15" s="4">
        <v>8.0399999999999991</v>
      </c>
      <c r="E15" s="4">
        <v>8.31</v>
      </c>
      <c r="F15" s="4">
        <v>7</v>
      </c>
      <c r="G15" s="4">
        <v>14.08</v>
      </c>
      <c r="H15" s="4">
        <v>0.83</v>
      </c>
      <c r="I15" s="4">
        <v>0</v>
      </c>
      <c r="J15" s="4">
        <v>136.66</v>
      </c>
      <c r="K15" s="5">
        <v>322</v>
      </c>
    </row>
    <row r="16" spans="1:11">
      <c r="A16" s="16" t="s">
        <v>51</v>
      </c>
      <c r="B16" s="5">
        <v>110</v>
      </c>
      <c r="C16" s="4">
        <v>6.3</v>
      </c>
      <c r="D16" s="4">
        <v>4.47</v>
      </c>
      <c r="E16" s="4">
        <v>28.34</v>
      </c>
      <c r="F16" s="4">
        <v>6.19</v>
      </c>
      <c r="G16" s="4">
        <v>52.82</v>
      </c>
      <c r="H16" s="4">
        <v>1.78</v>
      </c>
      <c r="I16" s="4">
        <v>0</v>
      </c>
      <c r="J16" s="4">
        <v>187.21</v>
      </c>
      <c r="K16" s="5">
        <v>330</v>
      </c>
    </row>
    <row r="17" spans="1:11">
      <c r="A17" s="16" t="s">
        <v>9</v>
      </c>
      <c r="B17" s="5">
        <v>25</v>
      </c>
      <c r="C17" s="4">
        <v>0.28999999999999998</v>
      </c>
      <c r="D17" s="4">
        <v>1.06</v>
      </c>
      <c r="E17" s="4">
        <v>2</v>
      </c>
      <c r="F17" s="4">
        <v>4</v>
      </c>
      <c r="G17" s="4">
        <v>2.9</v>
      </c>
      <c r="H17" s="4">
        <v>0.12</v>
      </c>
      <c r="I17" s="4">
        <v>0.6</v>
      </c>
      <c r="J17" s="4">
        <v>18.600000000000001</v>
      </c>
      <c r="K17" s="5">
        <v>366</v>
      </c>
    </row>
    <row r="18" spans="1:11">
      <c r="A18" s="16" t="s">
        <v>52</v>
      </c>
      <c r="B18" s="5">
        <v>150</v>
      </c>
      <c r="C18" s="4">
        <v>0.33</v>
      </c>
      <c r="D18" s="4">
        <v>1.4999999999999999E-2</v>
      </c>
      <c r="E18" s="4">
        <v>20.83</v>
      </c>
      <c r="F18" s="4">
        <v>23.87</v>
      </c>
      <c r="G18" s="4">
        <v>4.5</v>
      </c>
      <c r="H18" s="4">
        <v>0.94</v>
      </c>
      <c r="I18" s="4">
        <v>2.15</v>
      </c>
      <c r="J18" s="4">
        <v>84.75</v>
      </c>
      <c r="K18" s="5">
        <v>394</v>
      </c>
    </row>
    <row r="19" spans="1:11">
      <c r="A19" s="16" t="s">
        <v>10</v>
      </c>
      <c r="B19" s="5">
        <v>0.05</v>
      </c>
      <c r="C19" s="4"/>
      <c r="D19" s="4"/>
      <c r="E19" s="4"/>
      <c r="F19" s="4"/>
      <c r="G19" s="4"/>
      <c r="H19" s="4"/>
      <c r="I19" s="4">
        <v>50</v>
      </c>
      <c r="J19" s="4"/>
      <c r="K19" s="5"/>
    </row>
    <row r="20" spans="1:11">
      <c r="A20" s="16" t="s">
        <v>11</v>
      </c>
      <c r="B20" s="5">
        <v>30</v>
      </c>
      <c r="C20" s="4">
        <v>2.7</v>
      </c>
      <c r="D20" s="4">
        <v>1</v>
      </c>
      <c r="E20" s="4">
        <v>14</v>
      </c>
      <c r="F20" s="4">
        <v>43.2</v>
      </c>
      <c r="G20" s="4">
        <v>6.9</v>
      </c>
      <c r="H20" s="4">
        <v>1.08</v>
      </c>
      <c r="I20" s="4">
        <v>0</v>
      </c>
      <c r="J20" s="4">
        <v>79.8</v>
      </c>
      <c r="K20" s="5"/>
    </row>
    <row r="21" spans="1:11">
      <c r="A21" s="18" t="s">
        <v>48</v>
      </c>
      <c r="B21" s="3">
        <v>550</v>
      </c>
      <c r="C21" s="2">
        <f t="shared" ref="C21" si="1">C14+C15+C16+C17+C18+C19+C20</f>
        <v>22.639999999999997</v>
      </c>
      <c r="D21" s="2">
        <f>E14+D15+D16+D17+D18+D19+D20</f>
        <v>23.204999999999995</v>
      </c>
      <c r="E21" s="2">
        <f>E14+E15+E16+E17+E18+E19+E20</f>
        <v>82.1</v>
      </c>
      <c r="F21" s="2">
        <f t="shared" ref="F21:I21" si="2">F14+F15+F16+F17+F18+F19+F20</f>
        <v>111.44</v>
      </c>
      <c r="G21" s="2">
        <f t="shared" si="2"/>
        <v>109.61000000000001</v>
      </c>
      <c r="H21" s="2">
        <f t="shared" si="2"/>
        <v>5.51</v>
      </c>
      <c r="I21" s="2">
        <f t="shared" si="2"/>
        <v>58.22</v>
      </c>
      <c r="J21" s="2">
        <f>J14+J15+J16+J17+J18+J19+J20</f>
        <v>591.77</v>
      </c>
      <c r="K21" s="5"/>
    </row>
    <row r="22" spans="1:11">
      <c r="A22" s="16" t="s">
        <v>60</v>
      </c>
      <c r="B22" s="5">
        <v>60</v>
      </c>
      <c r="C22" s="4">
        <v>3.62</v>
      </c>
      <c r="D22" s="4">
        <v>4.5599999999999996</v>
      </c>
      <c r="E22" s="4">
        <v>22.19</v>
      </c>
      <c r="F22" s="4">
        <v>13.7</v>
      </c>
      <c r="G22" s="4">
        <v>16.8</v>
      </c>
      <c r="H22" s="4">
        <v>0.81</v>
      </c>
      <c r="I22" s="4">
        <v>0.51</v>
      </c>
      <c r="J22" s="4">
        <v>144</v>
      </c>
      <c r="K22" s="5" t="s">
        <v>72</v>
      </c>
    </row>
    <row r="23" spans="1:11">
      <c r="A23" s="16" t="s">
        <v>5</v>
      </c>
      <c r="B23" s="5">
        <v>150</v>
      </c>
      <c r="C23" s="4">
        <v>0.05</v>
      </c>
      <c r="D23" s="4">
        <v>0.02</v>
      </c>
      <c r="E23" s="4">
        <v>8.33</v>
      </c>
      <c r="F23" s="4">
        <v>8</v>
      </c>
      <c r="G23" s="4">
        <v>0.9</v>
      </c>
      <c r="H23" s="4">
        <v>0.19</v>
      </c>
      <c r="I23" s="4">
        <v>0.02</v>
      </c>
      <c r="J23" s="4">
        <v>33.33</v>
      </c>
      <c r="K23" s="5">
        <v>411</v>
      </c>
    </row>
    <row r="24" spans="1:11">
      <c r="A24" s="17" t="s">
        <v>46</v>
      </c>
      <c r="B24" s="3">
        <v>230</v>
      </c>
      <c r="C24" s="2">
        <f t="shared" ref="C24:I24" si="3">C22+C23</f>
        <v>3.67</v>
      </c>
      <c r="D24" s="2">
        <f t="shared" si="3"/>
        <v>4.5799999999999992</v>
      </c>
      <c r="E24" s="2">
        <f t="shared" si="3"/>
        <v>30.520000000000003</v>
      </c>
      <c r="F24" s="2">
        <f t="shared" si="3"/>
        <v>21.7</v>
      </c>
      <c r="G24" s="2">
        <f t="shared" si="3"/>
        <v>17.7</v>
      </c>
      <c r="H24" s="2">
        <f t="shared" si="3"/>
        <v>1</v>
      </c>
      <c r="I24" s="2">
        <f t="shared" si="3"/>
        <v>0.53</v>
      </c>
      <c r="J24" s="2">
        <f>J22+J23</f>
        <v>177.32999999999998</v>
      </c>
      <c r="K24" s="3"/>
    </row>
    <row r="25" spans="1:11">
      <c r="A25" s="19" t="s">
        <v>47</v>
      </c>
      <c r="B25" s="2">
        <v>1250</v>
      </c>
      <c r="C25" s="2">
        <f t="shared" ref="C25:I25" si="4">C8+C11+C21+C24</f>
        <v>44.03</v>
      </c>
      <c r="D25" s="2">
        <f t="shared" si="4"/>
        <v>60.074999999999989</v>
      </c>
      <c r="E25" s="2">
        <f t="shared" si="4"/>
        <v>148.97999999999999</v>
      </c>
      <c r="F25" s="2">
        <f t="shared" si="4"/>
        <v>360.44</v>
      </c>
      <c r="G25" s="2">
        <f t="shared" si="4"/>
        <v>175.51</v>
      </c>
      <c r="H25" s="2">
        <f t="shared" si="4"/>
        <v>12</v>
      </c>
      <c r="I25" s="2">
        <f t="shared" si="4"/>
        <v>63.15</v>
      </c>
      <c r="J25" s="2">
        <f>J8+J11+J21+J24</f>
        <v>1311.6</v>
      </c>
      <c r="K25" s="5"/>
    </row>
    <row r="26" spans="1:11">
      <c r="A26" s="20" t="s">
        <v>15</v>
      </c>
    </row>
    <row r="27" spans="1:11">
      <c r="A27" s="17" t="s">
        <v>2</v>
      </c>
      <c r="B27" s="4"/>
      <c r="C27" s="4"/>
      <c r="D27" s="4"/>
      <c r="E27" s="4"/>
      <c r="F27" s="4"/>
      <c r="G27" s="4"/>
      <c r="H27" s="4"/>
      <c r="I27" s="4"/>
      <c r="J27" s="4"/>
      <c r="K27" s="3"/>
    </row>
    <row r="28" spans="1:11">
      <c r="A28" s="16" t="s">
        <v>98</v>
      </c>
      <c r="B28" s="5" t="s">
        <v>64</v>
      </c>
      <c r="C28" s="4">
        <v>3.21</v>
      </c>
      <c r="D28" s="4">
        <v>3.89</v>
      </c>
      <c r="E28" s="4">
        <v>27.62</v>
      </c>
      <c r="F28" s="4">
        <v>14.5</v>
      </c>
      <c r="G28" s="4">
        <v>19.25</v>
      </c>
      <c r="H28" s="4">
        <v>1.52</v>
      </c>
      <c r="I28" s="4">
        <v>0</v>
      </c>
      <c r="J28" s="4">
        <v>156.25</v>
      </c>
      <c r="K28" s="5">
        <v>182</v>
      </c>
    </row>
    <row r="29" spans="1:11">
      <c r="A29" s="16" t="s">
        <v>101</v>
      </c>
      <c r="B29" s="5">
        <v>45</v>
      </c>
      <c r="C29" s="4">
        <v>4.7300000000000004</v>
      </c>
      <c r="D29" s="4">
        <v>6.88</v>
      </c>
      <c r="E29" s="4">
        <v>14.56</v>
      </c>
      <c r="F29" s="4">
        <v>96.1</v>
      </c>
      <c r="G29" s="4">
        <v>13.4</v>
      </c>
      <c r="H29" s="4">
        <v>0.71</v>
      </c>
      <c r="I29" s="4">
        <v>7.0000000000000007E-2</v>
      </c>
      <c r="J29" s="4">
        <v>139</v>
      </c>
      <c r="K29" s="5">
        <v>3</v>
      </c>
    </row>
    <row r="30" spans="1:11">
      <c r="A30" s="16" t="s">
        <v>54</v>
      </c>
      <c r="B30" s="5">
        <v>150</v>
      </c>
      <c r="C30" s="4">
        <v>2.37</v>
      </c>
      <c r="D30" s="4">
        <v>2</v>
      </c>
      <c r="E30" s="4">
        <v>11.97</v>
      </c>
      <c r="F30" s="4">
        <v>94.3</v>
      </c>
      <c r="G30" s="4">
        <v>10.5</v>
      </c>
      <c r="H30" s="4">
        <v>0.1</v>
      </c>
      <c r="I30" s="4">
        <v>0.98</v>
      </c>
      <c r="J30" s="4">
        <v>75.83</v>
      </c>
      <c r="K30" s="5">
        <v>414</v>
      </c>
    </row>
    <row r="31" spans="1:11">
      <c r="A31" s="17" t="s">
        <v>44</v>
      </c>
      <c r="B31" s="3">
        <v>325</v>
      </c>
      <c r="C31" s="2">
        <f t="shared" ref="C31" si="5">C28+C30</f>
        <v>5.58</v>
      </c>
      <c r="D31" s="2">
        <f t="shared" ref="D31:I31" si="6">D28+D29+D30</f>
        <v>12.77</v>
      </c>
      <c r="E31" s="2">
        <f t="shared" si="6"/>
        <v>54.15</v>
      </c>
      <c r="F31" s="2">
        <f t="shared" si="6"/>
        <v>204.89999999999998</v>
      </c>
      <c r="G31" s="2">
        <f t="shared" si="6"/>
        <v>43.15</v>
      </c>
      <c r="H31" s="2">
        <f t="shared" si="6"/>
        <v>2.33</v>
      </c>
      <c r="I31" s="2">
        <f t="shared" si="6"/>
        <v>1.05</v>
      </c>
      <c r="J31" s="2">
        <f>J28+J29+J30</f>
        <v>371.08</v>
      </c>
      <c r="K31" s="3"/>
    </row>
    <row r="32" spans="1:11">
      <c r="A32" s="17" t="s">
        <v>109</v>
      </c>
      <c r="B32" s="3"/>
      <c r="C32" s="2"/>
      <c r="D32" s="2"/>
      <c r="E32" s="2"/>
      <c r="F32" s="2"/>
      <c r="G32" s="2"/>
      <c r="H32" s="2"/>
      <c r="I32" s="2"/>
      <c r="J32" s="2"/>
      <c r="K32" s="5"/>
    </row>
    <row r="33" spans="1:11">
      <c r="A33" s="15" t="s">
        <v>104</v>
      </c>
      <c r="B33" s="25">
        <v>150</v>
      </c>
      <c r="C33" s="16">
        <v>0.6</v>
      </c>
      <c r="D33" s="16">
        <v>0.6</v>
      </c>
      <c r="E33" s="16">
        <v>1.2</v>
      </c>
      <c r="F33" s="16">
        <v>24</v>
      </c>
      <c r="G33" s="16">
        <v>12</v>
      </c>
      <c r="H33" s="16">
        <v>3.3</v>
      </c>
      <c r="I33" s="16">
        <v>15</v>
      </c>
      <c r="J33" s="16">
        <v>66</v>
      </c>
      <c r="K33" s="25">
        <v>386</v>
      </c>
    </row>
    <row r="34" spans="1:11">
      <c r="A34" s="17" t="s">
        <v>108</v>
      </c>
      <c r="B34" s="26">
        <v>150</v>
      </c>
      <c r="C34" s="17">
        <v>0.6</v>
      </c>
      <c r="D34" s="17">
        <v>0.6</v>
      </c>
      <c r="E34" s="17">
        <v>1.2</v>
      </c>
      <c r="F34" s="17">
        <v>24</v>
      </c>
      <c r="G34" s="17">
        <v>12</v>
      </c>
      <c r="H34" s="17">
        <v>3.3</v>
      </c>
      <c r="I34" s="17">
        <v>15</v>
      </c>
      <c r="J34" s="17">
        <v>66</v>
      </c>
      <c r="K34" s="26"/>
    </row>
    <row r="35" spans="1:11">
      <c r="A35" s="17" t="s">
        <v>7</v>
      </c>
      <c r="B35" s="5"/>
      <c r="C35" s="4"/>
      <c r="D35" s="4"/>
      <c r="E35" s="4"/>
      <c r="F35" s="4"/>
      <c r="G35" s="4"/>
      <c r="H35" s="4"/>
      <c r="I35" s="4"/>
      <c r="J35" s="4"/>
      <c r="K35" s="3"/>
    </row>
    <row r="36" spans="1:11">
      <c r="A36" s="16" t="s">
        <v>53</v>
      </c>
      <c r="B36" s="5" t="s">
        <v>65</v>
      </c>
      <c r="C36" s="4">
        <v>1.22</v>
      </c>
      <c r="D36" s="4">
        <v>3</v>
      </c>
      <c r="E36" s="4">
        <v>8.4700000000000006</v>
      </c>
      <c r="F36" s="4">
        <v>21.98</v>
      </c>
      <c r="G36" s="4">
        <v>17.97</v>
      </c>
      <c r="H36" s="4">
        <v>0.8</v>
      </c>
      <c r="I36" s="4">
        <v>5.27</v>
      </c>
      <c r="J36" s="4">
        <v>69.42</v>
      </c>
      <c r="K36" s="5">
        <v>64</v>
      </c>
    </row>
    <row r="37" spans="1:11">
      <c r="A37" s="16" t="s">
        <v>21</v>
      </c>
      <c r="B37" s="5">
        <v>150</v>
      </c>
      <c r="C37" s="4">
        <v>18.77</v>
      </c>
      <c r="D37" s="4">
        <v>5.0999999999999996</v>
      </c>
      <c r="E37" s="4">
        <v>14.96</v>
      </c>
      <c r="F37" s="4">
        <v>21.18</v>
      </c>
      <c r="G37" s="4">
        <v>44.3</v>
      </c>
      <c r="H37" s="4">
        <v>2.7</v>
      </c>
      <c r="I37" s="4">
        <v>6.41</v>
      </c>
      <c r="J37" s="4">
        <v>180.75</v>
      </c>
      <c r="K37" s="5">
        <v>292</v>
      </c>
    </row>
    <row r="38" spans="1:11">
      <c r="A38" s="16" t="s">
        <v>89</v>
      </c>
      <c r="B38" s="5">
        <v>150</v>
      </c>
      <c r="C38" s="4">
        <v>0.18</v>
      </c>
      <c r="D38" s="4">
        <v>0.1</v>
      </c>
      <c r="E38" s="4">
        <v>20.64</v>
      </c>
      <c r="F38" s="4">
        <v>10.16</v>
      </c>
      <c r="G38" s="4">
        <v>0.84</v>
      </c>
      <c r="H38" s="4">
        <v>0.1</v>
      </c>
      <c r="I38" s="4">
        <v>36.6</v>
      </c>
      <c r="J38" s="4">
        <v>84</v>
      </c>
      <c r="K38" s="6">
        <v>399</v>
      </c>
    </row>
    <row r="39" spans="1:11">
      <c r="A39" s="16" t="s">
        <v>11</v>
      </c>
      <c r="B39" s="5">
        <v>30</v>
      </c>
      <c r="C39" s="4">
        <v>2.7</v>
      </c>
      <c r="D39" s="4">
        <v>1</v>
      </c>
      <c r="E39" s="4">
        <v>14</v>
      </c>
      <c r="F39" s="4">
        <v>43.2</v>
      </c>
      <c r="G39" s="4">
        <v>6.9</v>
      </c>
      <c r="H39" s="4">
        <v>1.08</v>
      </c>
      <c r="I39" s="4">
        <v>0</v>
      </c>
      <c r="J39" s="4">
        <v>79.8</v>
      </c>
      <c r="K39" s="5"/>
    </row>
    <row r="40" spans="1:11">
      <c r="A40" s="17" t="s">
        <v>45</v>
      </c>
      <c r="B40" s="3">
        <v>518</v>
      </c>
      <c r="C40" s="2">
        <f t="shared" ref="C40:I40" si="7">C36+C37+C38+C39</f>
        <v>22.869999999999997</v>
      </c>
      <c r="D40" s="2">
        <f t="shared" si="7"/>
        <v>9.1999999999999993</v>
      </c>
      <c r="E40" s="2">
        <f t="shared" si="7"/>
        <v>58.07</v>
      </c>
      <c r="F40" s="2">
        <f t="shared" si="7"/>
        <v>96.52</v>
      </c>
      <c r="G40" s="2">
        <f t="shared" si="7"/>
        <v>70.010000000000005</v>
      </c>
      <c r="H40" s="2">
        <f t="shared" si="7"/>
        <v>4.68</v>
      </c>
      <c r="I40" s="2">
        <f t="shared" si="7"/>
        <v>48.28</v>
      </c>
      <c r="J40" s="2">
        <f>J36+J37+J38+J39</f>
        <v>413.97</v>
      </c>
      <c r="K40" s="3"/>
    </row>
    <row r="41" spans="1:11">
      <c r="A41" s="17" t="s">
        <v>12</v>
      </c>
      <c r="B41" s="5"/>
      <c r="C41" s="4"/>
      <c r="D41" s="4"/>
      <c r="E41" s="4"/>
      <c r="F41" s="4"/>
      <c r="G41" s="4"/>
      <c r="H41" s="4"/>
      <c r="I41" s="4"/>
      <c r="J41" s="4"/>
      <c r="K41" s="3"/>
    </row>
    <row r="42" spans="1:11">
      <c r="A42" s="16" t="s">
        <v>55</v>
      </c>
      <c r="B42" s="5" t="s">
        <v>66</v>
      </c>
      <c r="C42" s="4">
        <v>24.29</v>
      </c>
      <c r="D42" s="4">
        <v>16.47</v>
      </c>
      <c r="E42" s="4">
        <v>14.82</v>
      </c>
      <c r="F42" s="4">
        <v>202.5</v>
      </c>
      <c r="G42" s="4">
        <v>33.799999999999997</v>
      </c>
      <c r="H42" s="4">
        <v>1</v>
      </c>
      <c r="I42" s="4">
        <v>0.33</v>
      </c>
      <c r="J42" s="4">
        <v>292.5</v>
      </c>
      <c r="K42" s="5">
        <v>245</v>
      </c>
    </row>
    <row r="43" spans="1:11">
      <c r="A43" s="16" t="s">
        <v>42</v>
      </c>
      <c r="B43" s="5" t="s">
        <v>78</v>
      </c>
      <c r="C43" s="4">
        <v>0.1</v>
      </c>
      <c r="D43" s="4">
        <v>0.02</v>
      </c>
      <c r="E43" s="4">
        <v>8.5</v>
      </c>
      <c r="F43" s="4">
        <v>9.4</v>
      </c>
      <c r="G43" s="4">
        <v>1.3</v>
      </c>
      <c r="H43" s="4">
        <v>0.21</v>
      </c>
      <c r="I43" s="4">
        <v>1.42</v>
      </c>
      <c r="J43" s="4">
        <v>34.17</v>
      </c>
      <c r="K43" s="5">
        <v>412</v>
      </c>
    </row>
    <row r="44" spans="1:11">
      <c r="A44" s="17" t="s">
        <v>46</v>
      </c>
      <c r="B44" s="3">
        <v>284</v>
      </c>
      <c r="C44" s="2"/>
      <c r="D44" s="2">
        <f t="shared" ref="D44:I44" si="8">D42+D43</f>
        <v>16.489999999999998</v>
      </c>
      <c r="E44" s="2">
        <f t="shared" si="8"/>
        <v>23.32</v>
      </c>
      <c r="F44" s="2">
        <f t="shared" si="8"/>
        <v>211.9</v>
      </c>
      <c r="G44" s="2">
        <f t="shared" si="8"/>
        <v>35.099999999999994</v>
      </c>
      <c r="H44" s="2">
        <f t="shared" si="8"/>
        <v>1.21</v>
      </c>
      <c r="I44" s="2">
        <f t="shared" si="8"/>
        <v>1.75</v>
      </c>
      <c r="J44" s="2">
        <f>J42+J43</f>
        <v>326.67</v>
      </c>
      <c r="K44" s="3"/>
    </row>
    <row r="45" spans="1:11">
      <c r="A45" s="19" t="s">
        <v>47</v>
      </c>
      <c r="B45" s="2">
        <f t="shared" ref="B45" si="9">B31+B40+B44</f>
        <v>1127</v>
      </c>
      <c r="C45" s="2">
        <f t="shared" ref="C45:I45" si="10">C31+C34+C40+C44</f>
        <v>29.049999999999997</v>
      </c>
      <c r="D45" s="2">
        <f t="shared" si="10"/>
        <v>39.06</v>
      </c>
      <c r="E45" s="2">
        <f t="shared" si="10"/>
        <v>136.74</v>
      </c>
      <c r="F45" s="2">
        <f t="shared" si="10"/>
        <v>537.31999999999994</v>
      </c>
      <c r="G45" s="2">
        <f t="shared" si="10"/>
        <v>160.26</v>
      </c>
      <c r="H45" s="2">
        <f t="shared" si="10"/>
        <v>11.52</v>
      </c>
      <c r="I45" s="2">
        <f t="shared" si="10"/>
        <v>66.08</v>
      </c>
      <c r="J45" s="2">
        <f>J31+J34+J40+J44</f>
        <v>1177.72</v>
      </c>
      <c r="K45" s="5"/>
    </row>
    <row r="46" spans="1:11">
      <c r="A46" s="21"/>
      <c r="B46" s="1" t="s">
        <v>19</v>
      </c>
    </row>
    <row r="47" spans="1:11">
      <c r="A47" s="20" t="s">
        <v>2</v>
      </c>
    </row>
    <row r="48" spans="1:11">
      <c r="A48" s="16" t="s">
        <v>91</v>
      </c>
      <c r="B48" s="5" t="s">
        <v>64</v>
      </c>
      <c r="C48" s="4">
        <v>2.96</v>
      </c>
      <c r="D48" s="4">
        <v>3.45</v>
      </c>
      <c r="E48" s="4">
        <v>19.98</v>
      </c>
      <c r="F48" s="4">
        <v>7.3</v>
      </c>
      <c r="G48" s="4">
        <v>5.0999999999999996</v>
      </c>
      <c r="H48" s="4">
        <v>0.3</v>
      </c>
      <c r="I48" s="4">
        <v>0</v>
      </c>
      <c r="J48" s="4">
        <v>122.81</v>
      </c>
      <c r="K48" s="5">
        <v>182</v>
      </c>
    </row>
    <row r="49" spans="1:11">
      <c r="A49" s="16" t="s">
        <v>102</v>
      </c>
      <c r="B49" s="5">
        <v>55</v>
      </c>
      <c r="C49" s="4">
        <v>2.4900000000000002</v>
      </c>
      <c r="D49" s="4">
        <v>3.93</v>
      </c>
      <c r="E49" s="4">
        <v>27.56</v>
      </c>
      <c r="F49" s="4">
        <v>10.9</v>
      </c>
      <c r="G49" s="4">
        <v>11.3</v>
      </c>
      <c r="H49" s="4">
        <v>0.87</v>
      </c>
      <c r="I49" s="4">
        <v>0.1</v>
      </c>
      <c r="J49" s="4">
        <v>156</v>
      </c>
      <c r="K49" s="5">
        <v>2</v>
      </c>
    </row>
    <row r="50" spans="1:11">
      <c r="A50" s="16" t="s">
        <v>13</v>
      </c>
      <c r="B50" s="5">
        <v>180</v>
      </c>
      <c r="C50" s="4">
        <v>2.67</v>
      </c>
      <c r="D50" s="4">
        <v>2.34</v>
      </c>
      <c r="E50" s="4">
        <v>14.31</v>
      </c>
      <c r="F50" s="4">
        <v>113.9</v>
      </c>
      <c r="G50" s="4">
        <v>13.9</v>
      </c>
      <c r="H50" s="4">
        <v>0.37</v>
      </c>
      <c r="I50" s="4">
        <v>1.2</v>
      </c>
      <c r="J50" s="4">
        <v>89</v>
      </c>
      <c r="K50" s="5">
        <v>413</v>
      </c>
    </row>
    <row r="51" spans="1:11">
      <c r="A51" s="17" t="s">
        <v>44</v>
      </c>
      <c r="B51" s="3">
        <v>325</v>
      </c>
      <c r="C51" s="2">
        <f t="shared" ref="C51:I51" si="11">C48+C49+C50</f>
        <v>8.120000000000001</v>
      </c>
      <c r="D51" s="2">
        <f t="shared" si="11"/>
        <v>9.7200000000000006</v>
      </c>
      <c r="E51" s="2">
        <f t="shared" si="11"/>
        <v>61.85</v>
      </c>
      <c r="F51" s="2">
        <f t="shared" si="11"/>
        <v>132.1</v>
      </c>
      <c r="G51" s="2">
        <f t="shared" si="11"/>
        <v>30.299999999999997</v>
      </c>
      <c r="H51" s="2">
        <f t="shared" si="11"/>
        <v>1.54</v>
      </c>
      <c r="I51" s="2">
        <f t="shared" si="11"/>
        <v>1.3</v>
      </c>
      <c r="J51" s="2">
        <f>J48+J49+J50</f>
        <v>367.81</v>
      </c>
      <c r="K51" s="3"/>
    </row>
    <row r="52" spans="1:11">
      <c r="A52" s="17" t="s">
        <v>109</v>
      </c>
      <c r="B52" s="3"/>
      <c r="C52" s="2"/>
      <c r="D52" s="2"/>
      <c r="E52" s="2"/>
      <c r="F52" s="2"/>
      <c r="G52" s="2"/>
      <c r="H52" s="2"/>
      <c r="I52" s="2"/>
      <c r="J52" s="2"/>
      <c r="K52" s="5"/>
    </row>
    <row r="53" spans="1:11">
      <c r="A53" s="15" t="s">
        <v>6</v>
      </c>
      <c r="B53" s="5">
        <v>150</v>
      </c>
      <c r="C53" s="4">
        <v>0.75</v>
      </c>
      <c r="D53" s="4"/>
      <c r="E53" s="4">
        <v>15.15</v>
      </c>
      <c r="F53" s="4">
        <v>10.5</v>
      </c>
      <c r="G53" s="4">
        <v>6</v>
      </c>
      <c r="H53" s="4">
        <v>2.1</v>
      </c>
      <c r="I53" s="4">
        <v>3</v>
      </c>
      <c r="J53" s="4">
        <v>63.33</v>
      </c>
      <c r="K53" s="6">
        <v>418</v>
      </c>
    </row>
    <row r="54" spans="1:11">
      <c r="A54" s="17" t="s">
        <v>108</v>
      </c>
      <c r="B54" s="3">
        <v>150</v>
      </c>
      <c r="C54" s="2">
        <v>0.75</v>
      </c>
      <c r="D54" s="2"/>
      <c r="E54" s="2">
        <v>15.15</v>
      </c>
      <c r="F54" s="2">
        <v>10.5</v>
      </c>
      <c r="G54" s="2">
        <v>6</v>
      </c>
      <c r="H54" s="2">
        <v>2.1</v>
      </c>
      <c r="I54" s="2">
        <v>3</v>
      </c>
      <c r="J54" s="2">
        <v>63.33</v>
      </c>
      <c r="K54" s="5"/>
    </row>
    <row r="55" spans="1:11">
      <c r="A55" s="17" t="s">
        <v>7</v>
      </c>
      <c r="B55" s="5"/>
      <c r="C55" s="4"/>
      <c r="D55" s="4"/>
      <c r="E55" s="4"/>
      <c r="F55" s="4"/>
      <c r="G55" s="4"/>
      <c r="H55" s="4"/>
      <c r="I55" s="4"/>
      <c r="J55" s="4"/>
      <c r="K55" s="3"/>
    </row>
    <row r="56" spans="1:11">
      <c r="A56" s="15" t="s">
        <v>100</v>
      </c>
      <c r="B56" s="5">
        <v>10</v>
      </c>
      <c r="C56" s="4">
        <v>0.14000000000000001</v>
      </c>
      <c r="D56" s="4">
        <v>0.02</v>
      </c>
      <c r="E56" s="4">
        <v>0.82</v>
      </c>
      <c r="F56" s="4">
        <v>3.1</v>
      </c>
      <c r="G56" s="4">
        <v>1.4</v>
      </c>
      <c r="H56" s="4">
        <v>0.08</v>
      </c>
      <c r="I56" s="4">
        <v>1</v>
      </c>
      <c r="J56" s="4">
        <v>4.0999999999999996</v>
      </c>
      <c r="K56" s="3"/>
    </row>
    <row r="57" spans="1:11">
      <c r="A57" s="16" t="s">
        <v>38</v>
      </c>
      <c r="B57" s="5" t="s">
        <v>67</v>
      </c>
      <c r="C57" s="4">
        <v>3.14</v>
      </c>
      <c r="D57" s="4">
        <v>1.82</v>
      </c>
      <c r="E57" s="4">
        <v>10</v>
      </c>
      <c r="F57" s="4">
        <v>16.7</v>
      </c>
      <c r="G57" s="4">
        <v>121.2</v>
      </c>
      <c r="H57" s="4">
        <v>4.8</v>
      </c>
      <c r="I57" s="4">
        <v>38.6</v>
      </c>
      <c r="J57" s="4">
        <v>77.849999999999994</v>
      </c>
      <c r="K57" s="5">
        <v>89</v>
      </c>
    </row>
    <row r="58" spans="1:11">
      <c r="A58" s="16" t="s">
        <v>8</v>
      </c>
      <c r="B58" s="5">
        <v>50</v>
      </c>
      <c r="C58" s="4">
        <v>5.5</v>
      </c>
      <c r="D58" s="4">
        <v>11.95</v>
      </c>
      <c r="E58" s="4">
        <v>0.2</v>
      </c>
      <c r="F58" s="4">
        <v>17.5</v>
      </c>
      <c r="G58" s="4">
        <v>10</v>
      </c>
      <c r="H58" s="4">
        <v>0.9</v>
      </c>
      <c r="I58" s="4">
        <v>0</v>
      </c>
      <c r="J58" s="4">
        <v>130</v>
      </c>
      <c r="K58" s="5">
        <v>291</v>
      </c>
    </row>
    <row r="59" spans="1:11">
      <c r="A59" s="16" t="s">
        <v>43</v>
      </c>
      <c r="B59" s="5" t="s">
        <v>92</v>
      </c>
      <c r="C59" s="4">
        <v>4.03</v>
      </c>
      <c r="D59" s="4">
        <v>3.1</v>
      </c>
      <c r="E59" s="4">
        <v>18.62</v>
      </c>
      <c r="F59" s="4">
        <v>3.4</v>
      </c>
      <c r="G59" s="4">
        <v>15.6</v>
      </c>
      <c r="H59" s="4">
        <v>0.8</v>
      </c>
      <c r="I59" s="4">
        <v>0</v>
      </c>
      <c r="J59" s="4">
        <v>103.4</v>
      </c>
      <c r="K59" s="5">
        <v>219</v>
      </c>
    </row>
    <row r="60" spans="1:11">
      <c r="A60" s="16" t="s">
        <v>9</v>
      </c>
      <c r="B60" s="5">
        <v>25</v>
      </c>
      <c r="C60" s="4">
        <v>0.28999999999999998</v>
      </c>
      <c r="D60" s="4">
        <v>1.06</v>
      </c>
      <c r="E60" s="4">
        <v>2</v>
      </c>
      <c r="F60" s="4">
        <v>4</v>
      </c>
      <c r="G60" s="4">
        <v>2.9</v>
      </c>
      <c r="H60" s="4">
        <v>0.12</v>
      </c>
      <c r="I60" s="4">
        <v>0.6</v>
      </c>
      <c r="J60" s="4">
        <v>18.600000000000001</v>
      </c>
      <c r="K60" s="5">
        <v>366</v>
      </c>
    </row>
    <row r="61" spans="1:11">
      <c r="A61" s="16" t="s">
        <v>52</v>
      </c>
      <c r="B61" s="5">
        <v>150</v>
      </c>
      <c r="C61" s="4">
        <v>0.33</v>
      </c>
      <c r="D61" s="4">
        <v>1.4999999999999999E-2</v>
      </c>
      <c r="E61" s="4">
        <v>20.83</v>
      </c>
      <c r="F61" s="4">
        <v>23.87</v>
      </c>
      <c r="G61" s="4">
        <v>4.5</v>
      </c>
      <c r="H61" s="4">
        <v>0.94</v>
      </c>
      <c r="I61" s="4">
        <v>2.15</v>
      </c>
      <c r="J61" s="4">
        <v>84.75</v>
      </c>
      <c r="K61" s="5">
        <v>394</v>
      </c>
    </row>
    <row r="62" spans="1:11">
      <c r="A62" s="16" t="s">
        <v>10</v>
      </c>
      <c r="B62" s="5">
        <v>0.05</v>
      </c>
      <c r="C62" s="4"/>
      <c r="D62" s="4"/>
      <c r="E62" s="4"/>
      <c r="F62" s="4"/>
      <c r="G62" s="4"/>
      <c r="H62" s="4"/>
      <c r="I62" s="4">
        <v>50</v>
      </c>
      <c r="J62" s="4"/>
      <c r="K62" s="5"/>
    </row>
    <row r="63" spans="1:11">
      <c r="A63" s="16" t="s">
        <v>11</v>
      </c>
      <c r="B63" s="5">
        <v>30</v>
      </c>
      <c r="C63" s="4">
        <v>2.7</v>
      </c>
      <c r="D63" s="4">
        <v>1</v>
      </c>
      <c r="E63" s="4">
        <v>14</v>
      </c>
      <c r="F63" s="4">
        <v>43.2</v>
      </c>
      <c r="G63" s="4">
        <v>6.9</v>
      </c>
      <c r="H63" s="4">
        <v>1.08</v>
      </c>
      <c r="I63" s="4">
        <v>0</v>
      </c>
      <c r="J63" s="4">
        <v>79.8</v>
      </c>
      <c r="K63" s="5"/>
    </row>
    <row r="64" spans="1:11">
      <c r="A64" s="17" t="s">
        <v>45</v>
      </c>
      <c r="B64" s="3">
        <v>570</v>
      </c>
      <c r="C64" s="2">
        <f t="shared" ref="C64:I64" si="12">C57+C58+C59+C60+C61+C63</f>
        <v>15.990000000000002</v>
      </c>
      <c r="D64" s="2">
        <f t="shared" si="12"/>
        <v>18.945</v>
      </c>
      <c r="E64" s="2">
        <f t="shared" si="12"/>
        <v>65.650000000000006</v>
      </c>
      <c r="F64" s="2">
        <f t="shared" si="12"/>
        <v>108.67</v>
      </c>
      <c r="G64" s="2">
        <f t="shared" si="12"/>
        <v>161.1</v>
      </c>
      <c r="H64" s="2">
        <f t="shared" si="12"/>
        <v>8.64</v>
      </c>
      <c r="I64" s="2">
        <f t="shared" si="12"/>
        <v>41.35</v>
      </c>
      <c r="J64" s="2">
        <f>J57+J58+J59+J60+J61+J63</f>
        <v>494.40000000000003</v>
      </c>
      <c r="K64" s="5"/>
    </row>
    <row r="65" spans="1:11">
      <c r="A65" s="17" t="s">
        <v>12</v>
      </c>
      <c r="B65" s="5"/>
      <c r="C65" s="4"/>
      <c r="D65" s="4"/>
      <c r="E65" s="4"/>
      <c r="F65" s="4"/>
      <c r="G65" s="4"/>
      <c r="H65" s="4"/>
      <c r="I65" s="4"/>
      <c r="J65" s="4"/>
      <c r="K65" s="3"/>
    </row>
    <row r="66" spans="1:11">
      <c r="A66" s="16" t="s">
        <v>79</v>
      </c>
      <c r="B66" s="5">
        <v>110</v>
      </c>
      <c r="C66" s="4">
        <v>3.11</v>
      </c>
      <c r="D66" s="4">
        <v>4.87</v>
      </c>
      <c r="E66" s="4">
        <v>20.76</v>
      </c>
      <c r="F66" s="4">
        <v>27.1</v>
      </c>
      <c r="G66" s="4">
        <v>20.350000000000001</v>
      </c>
      <c r="H66" s="4">
        <v>0.74</v>
      </c>
      <c r="I66" s="4">
        <v>13.4</v>
      </c>
      <c r="J66" s="4">
        <v>139.36000000000001</v>
      </c>
      <c r="K66" s="5">
        <v>339</v>
      </c>
    </row>
    <row r="67" spans="1:11">
      <c r="A67" s="16" t="s">
        <v>99</v>
      </c>
      <c r="B67" s="5">
        <v>30</v>
      </c>
      <c r="C67" s="4">
        <v>0.7</v>
      </c>
      <c r="D67" s="4">
        <v>1.38</v>
      </c>
      <c r="E67" s="4">
        <v>3.7</v>
      </c>
      <c r="F67" s="4">
        <v>11.47</v>
      </c>
      <c r="G67" s="4">
        <v>8.89</v>
      </c>
      <c r="H67" s="4">
        <v>0.53</v>
      </c>
      <c r="I67" s="4">
        <v>2.02</v>
      </c>
      <c r="J67" s="4">
        <v>30</v>
      </c>
      <c r="K67" s="4">
        <v>55</v>
      </c>
    </row>
    <row r="68" spans="1:11">
      <c r="A68" s="16" t="s">
        <v>11</v>
      </c>
      <c r="B68" s="5">
        <v>30</v>
      </c>
      <c r="C68" s="4">
        <v>2.7</v>
      </c>
      <c r="D68" s="4">
        <v>1</v>
      </c>
      <c r="E68" s="4">
        <v>14</v>
      </c>
      <c r="F68" s="4">
        <v>43.2</v>
      </c>
      <c r="G68" s="4">
        <v>6.9</v>
      </c>
      <c r="H68" s="4">
        <v>1.08</v>
      </c>
      <c r="I68" s="4">
        <v>0</v>
      </c>
      <c r="J68" s="4">
        <v>79.8</v>
      </c>
      <c r="K68" s="5"/>
    </row>
    <row r="69" spans="1:11">
      <c r="A69" s="16" t="s">
        <v>5</v>
      </c>
      <c r="B69" s="5">
        <v>150</v>
      </c>
      <c r="C69" s="4">
        <v>0.05</v>
      </c>
      <c r="D69" s="4">
        <v>0.02</v>
      </c>
      <c r="E69" s="4">
        <v>8.33</v>
      </c>
      <c r="F69" s="4">
        <v>8</v>
      </c>
      <c r="G69" s="4">
        <v>0.9</v>
      </c>
      <c r="H69" s="4">
        <v>0.19</v>
      </c>
      <c r="I69" s="4">
        <v>0.02</v>
      </c>
      <c r="J69" s="4">
        <v>33.33</v>
      </c>
      <c r="K69" s="5">
        <v>411</v>
      </c>
    </row>
    <row r="70" spans="1:11">
      <c r="A70" s="17" t="s">
        <v>46</v>
      </c>
      <c r="B70" s="3">
        <v>520</v>
      </c>
      <c r="C70" s="2">
        <f t="shared" ref="C70:I70" si="13">C66+C67+C68+C69</f>
        <v>6.56</v>
      </c>
      <c r="D70" s="2">
        <f t="shared" si="13"/>
        <v>7.27</v>
      </c>
      <c r="E70" s="2">
        <f t="shared" si="13"/>
        <v>46.79</v>
      </c>
      <c r="F70" s="2">
        <f t="shared" si="13"/>
        <v>89.77000000000001</v>
      </c>
      <c r="G70" s="2">
        <f t="shared" si="13"/>
        <v>37.04</v>
      </c>
      <c r="H70" s="2">
        <f t="shared" si="13"/>
        <v>2.54</v>
      </c>
      <c r="I70" s="2">
        <f t="shared" si="13"/>
        <v>15.44</v>
      </c>
      <c r="J70" s="2">
        <f>J66+J67+J68+J69</f>
        <v>282.49</v>
      </c>
      <c r="K70" s="5"/>
    </row>
    <row r="71" spans="1:11">
      <c r="A71" s="19" t="s">
        <v>14</v>
      </c>
      <c r="B71" s="2">
        <f t="shared" ref="B71:I71" si="14">B51+B54+B64+B70</f>
        <v>1565</v>
      </c>
      <c r="C71" s="2">
        <f t="shared" si="14"/>
        <v>31.42</v>
      </c>
      <c r="D71" s="2">
        <f t="shared" si="14"/>
        <v>35.935000000000002</v>
      </c>
      <c r="E71" s="2">
        <f t="shared" si="14"/>
        <v>189.44</v>
      </c>
      <c r="F71" s="2">
        <f t="shared" si="14"/>
        <v>341.03999999999996</v>
      </c>
      <c r="G71" s="2">
        <f t="shared" si="14"/>
        <v>234.43999999999997</v>
      </c>
      <c r="H71" s="2">
        <f t="shared" si="14"/>
        <v>14.82</v>
      </c>
      <c r="I71" s="2">
        <f t="shared" si="14"/>
        <v>61.089999999999996</v>
      </c>
      <c r="J71" s="2">
        <f>J51+J54+J64+J70</f>
        <v>1208.03</v>
      </c>
      <c r="K71" s="5"/>
    </row>
    <row r="72" spans="1:11">
      <c r="A72" s="21"/>
      <c r="B72" s="1" t="s">
        <v>23</v>
      </c>
    </row>
    <row r="73" spans="1:11">
      <c r="A73" s="17" t="s">
        <v>2</v>
      </c>
      <c r="B73" s="4"/>
      <c r="C73" s="4"/>
      <c r="D73" s="4"/>
      <c r="E73" s="4"/>
      <c r="F73" s="4"/>
      <c r="G73" s="4"/>
      <c r="H73" s="4"/>
      <c r="I73" s="4"/>
      <c r="J73" s="4"/>
      <c r="K73" s="3"/>
    </row>
    <row r="74" spans="1:11">
      <c r="A74" s="16" t="s">
        <v>93</v>
      </c>
      <c r="B74" s="5" t="s">
        <v>64</v>
      </c>
      <c r="C74" s="4">
        <v>3.52</v>
      </c>
      <c r="D74" s="4">
        <v>4.96</v>
      </c>
      <c r="E74" s="4">
        <v>17.73</v>
      </c>
      <c r="F74" s="4">
        <v>15.5</v>
      </c>
      <c r="G74" s="4">
        <v>36.659999999999997</v>
      </c>
      <c r="H74" s="4">
        <v>1</v>
      </c>
      <c r="I74" s="4">
        <v>0</v>
      </c>
      <c r="J74" s="4">
        <v>129.77000000000001</v>
      </c>
      <c r="K74" s="5">
        <v>182</v>
      </c>
    </row>
    <row r="75" spans="1:11">
      <c r="A75" s="16" t="s">
        <v>101</v>
      </c>
      <c r="B75" s="5">
        <v>45</v>
      </c>
      <c r="C75" s="4">
        <v>4.7300000000000004</v>
      </c>
      <c r="D75" s="4">
        <v>6.88</v>
      </c>
      <c r="E75" s="4">
        <v>14.56</v>
      </c>
      <c r="F75" s="4">
        <v>96.1</v>
      </c>
      <c r="G75" s="4">
        <v>13.4</v>
      </c>
      <c r="H75" s="4">
        <v>0.71</v>
      </c>
      <c r="I75" s="4">
        <v>7.0000000000000007E-2</v>
      </c>
      <c r="J75" s="4">
        <v>139</v>
      </c>
      <c r="K75" s="5">
        <v>3</v>
      </c>
    </row>
    <row r="76" spans="1:11">
      <c r="A76" s="16" t="s">
        <v>16</v>
      </c>
      <c r="B76" s="5">
        <v>150</v>
      </c>
      <c r="C76" s="4">
        <v>3.06</v>
      </c>
      <c r="D76" s="4">
        <v>2.66</v>
      </c>
      <c r="E76" s="4">
        <v>4.3899999999999997</v>
      </c>
      <c r="F76" s="4">
        <v>114.7</v>
      </c>
      <c r="G76" s="4">
        <v>16.7</v>
      </c>
      <c r="H76" s="4">
        <v>0.41</v>
      </c>
      <c r="I76" s="4">
        <v>1.2</v>
      </c>
      <c r="J76" s="4">
        <v>89.17</v>
      </c>
      <c r="K76" s="5">
        <v>416</v>
      </c>
    </row>
    <row r="77" spans="1:11">
      <c r="A77" s="17" t="s">
        <v>44</v>
      </c>
      <c r="B77" s="3">
        <v>325</v>
      </c>
      <c r="C77" s="2">
        <f t="shared" ref="C77:I77" si="15">C74+C75+C76</f>
        <v>11.31</v>
      </c>
      <c r="D77" s="2">
        <f t="shared" si="15"/>
        <v>14.5</v>
      </c>
      <c r="E77" s="2">
        <f t="shared" si="15"/>
        <v>36.68</v>
      </c>
      <c r="F77" s="2">
        <f t="shared" si="15"/>
        <v>226.3</v>
      </c>
      <c r="G77" s="2">
        <f t="shared" si="15"/>
        <v>66.759999999999991</v>
      </c>
      <c r="H77" s="2">
        <f t="shared" si="15"/>
        <v>2.12</v>
      </c>
      <c r="I77" s="2">
        <f t="shared" si="15"/>
        <v>1.27</v>
      </c>
      <c r="J77" s="2">
        <f>J74+J75+J76</f>
        <v>357.94</v>
      </c>
      <c r="K77" s="5"/>
    </row>
    <row r="78" spans="1:11">
      <c r="A78" s="17" t="s">
        <v>109</v>
      </c>
      <c r="B78" s="3"/>
      <c r="C78" s="2"/>
      <c r="D78" s="2"/>
      <c r="E78" s="2"/>
      <c r="F78" s="2"/>
      <c r="G78" s="2"/>
      <c r="H78" s="2"/>
      <c r="I78" s="2"/>
      <c r="J78" s="2"/>
      <c r="K78" s="5"/>
    </row>
    <row r="79" spans="1:11">
      <c r="A79" s="15" t="s">
        <v>104</v>
      </c>
      <c r="B79" s="25">
        <v>150</v>
      </c>
      <c r="C79" s="16">
        <v>0.6</v>
      </c>
      <c r="D79" s="16">
        <v>0.6</v>
      </c>
      <c r="E79" s="16">
        <v>1.2</v>
      </c>
      <c r="F79" s="16">
        <v>24</v>
      </c>
      <c r="G79" s="16">
        <v>12</v>
      </c>
      <c r="H79" s="16">
        <v>3.3</v>
      </c>
      <c r="I79" s="16">
        <v>15</v>
      </c>
      <c r="J79" s="16">
        <v>66</v>
      </c>
      <c r="K79" s="25">
        <v>386</v>
      </c>
    </row>
    <row r="80" spans="1:11">
      <c r="A80" s="17" t="s">
        <v>108</v>
      </c>
      <c r="B80" s="26">
        <v>150</v>
      </c>
      <c r="C80" s="17">
        <v>0.6</v>
      </c>
      <c r="D80" s="17">
        <v>0.6</v>
      </c>
      <c r="E80" s="17">
        <v>1.2</v>
      </c>
      <c r="F80" s="17">
        <v>24</v>
      </c>
      <c r="G80" s="17">
        <v>12</v>
      </c>
      <c r="H80" s="17">
        <v>3.3</v>
      </c>
      <c r="I80" s="17">
        <v>15</v>
      </c>
      <c r="J80" s="17">
        <v>66</v>
      </c>
      <c r="K80" s="26"/>
    </row>
    <row r="81" spans="1:19">
      <c r="A81" s="17" t="s">
        <v>7</v>
      </c>
      <c r="B81" s="5"/>
      <c r="C81" s="4"/>
      <c r="D81" s="4"/>
      <c r="E81" s="4"/>
      <c r="F81" s="4"/>
      <c r="G81" s="4"/>
      <c r="H81" s="4"/>
      <c r="I81" s="4"/>
      <c r="J81" s="4"/>
      <c r="K81" s="3"/>
    </row>
    <row r="82" spans="1:19">
      <c r="A82" s="16" t="s">
        <v>58</v>
      </c>
      <c r="B82" s="5" t="s">
        <v>65</v>
      </c>
      <c r="C82" s="4">
        <v>1.04</v>
      </c>
      <c r="D82" s="4">
        <v>2.92</v>
      </c>
      <c r="E82" s="4">
        <v>5.09</v>
      </c>
      <c r="F82" s="4">
        <v>26</v>
      </c>
      <c r="G82" s="4">
        <v>13.35</v>
      </c>
      <c r="H82" s="4">
        <v>0.48</v>
      </c>
      <c r="I82" s="4">
        <v>11.1</v>
      </c>
      <c r="J82" s="4">
        <v>50.85</v>
      </c>
      <c r="K82" s="5">
        <v>73</v>
      </c>
    </row>
    <row r="83" spans="1:19">
      <c r="A83" s="16" t="s">
        <v>105</v>
      </c>
      <c r="B83" s="5">
        <v>150</v>
      </c>
      <c r="C83" s="4">
        <v>11.43</v>
      </c>
      <c r="D83" s="4">
        <v>10.56</v>
      </c>
      <c r="E83" s="4">
        <v>19.11</v>
      </c>
      <c r="F83" s="4">
        <v>15.5</v>
      </c>
      <c r="G83" s="4">
        <v>38.299999999999997</v>
      </c>
      <c r="H83" s="4">
        <v>1.33</v>
      </c>
      <c r="I83" s="4">
        <v>0.41</v>
      </c>
      <c r="J83" s="4">
        <v>217.14</v>
      </c>
      <c r="K83" s="5">
        <v>321</v>
      </c>
    </row>
    <row r="84" spans="1:19">
      <c r="A84" s="16" t="s">
        <v>56</v>
      </c>
      <c r="B84" s="5">
        <v>150</v>
      </c>
      <c r="C84" s="4">
        <v>0.12</v>
      </c>
      <c r="D84" s="4">
        <v>0.12</v>
      </c>
      <c r="E84" s="4">
        <v>17.920000000000002</v>
      </c>
      <c r="F84" s="4">
        <v>10.86</v>
      </c>
      <c r="G84" s="4">
        <v>2.7</v>
      </c>
      <c r="H84" s="4">
        <v>0.71</v>
      </c>
      <c r="I84" s="4">
        <v>1.29</v>
      </c>
      <c r="J84" s="4">
        <v>73.2</v>
      </c>
      <c r="K84" s="6">
        <v>390</v>
      </c>
      <c r="M84" s="10"/>
      <c r="N84" s="11"/>
      <c r="O84" s="10"/>
      <c r="P84" s="10"/>
      <c r="Q84" s="10"/>
      <c r="R84" s="10"/>
      <c r="S84" s="11"/>
    </row>
    <row r="85" spans="1:19">
      <c r="A85" s="16" t="s">
        <v>11</v>
      </c>
      <c r="B85" s="5">
        <v>30</v>
      </c>
      <c r="C85" s="4">
        <v>2.7</v>
      </c>
      <c r="D85" s="4">
        <v>1</v>
      </c>
      <c r="E85" s="4">
        <v>14</v>
      </c>
      <c r="F85" s="4">
        <v>43.2</v>
      </c>
      <c r="G85" s="4">
        <v>6.9</v>
      </c>
      <c r="H85" s="4">
        <v>1.08</v>
      </c>
      <c r="I85" s="4">
        <v>0</v>
      </c>
      <c r="J85" s="4">
        <v>79.8</v>
      </c>
      <c r="K85" s="5"/>
    </row>
    <row r="86" spans="1:19">
      <c r="A86" s="17" t="s">
        <v>45</v>
      </c>
      <c r="B86" s="3">
        <v>518</v>
      </c>
      <c r="C86" s="2">
        <f t="shared" ref="C86:J86" si="16">C82+C83+C84+C85</f>
        <v>15.29</v>
      </c>
      <c r="D86" s="2">
        <f t="shared" si="16"/>
        <v>14.6</v>
      </c>
      <c r="E86" s="2">
        <f t="shared" si="16"/>
        <v>56.120000000000005</v>
      </c>
      <c r="F86" s="2">
        <f t="shared" si="16"/>
        <v>95.56</v>
      </c>
      <c r="G86" s="2">
        <f t="shared" si="16"/>
        <v>61.25</v>
      </c>
      <c r="H86" s="2">
        <f t="shared" si="16"/>
        <v>3.6</v>
      </c>
      <c r="I86" s="2">
        <f t="shared" si="16"/>
        <v>12.8</v>
      </c>
      <c r="J86" s="2">
        <f t="shared" si="16"/>
        <v>420.99</v>
      </c>
      <c r="K86" s="5"/>
    </row>
    <row r="87" spans="1:19">
      <c r="A87" s="17" t="s">
        <v>12</v>
      </c>
      <c r="B87" s="5"/>
      <c r="C87" s="4"/>
      <c r="D87" s="4"/>
      <c r="E87" s="4"/>
      <c r="F87" s="4"/>
      <c r="G87" s="4"/>
      <c r="H87" s="4"/>
      <c r="I87" s="4"/>
      <c r="J87" s="4"/>
      <c r="K87" s="5"/>
    </row>
    <row r="88" spans="1:19">
      <c r="A88" s="16" t="s">
        <v>71</v>
      </c>
      <c r="B88" s="5">
        <v>60</v>
      </c>
      <c r="C88" s="4">
        <v>4.37</v>
      </c>
      <c r="D88" s="4">
        <v>7.52</v>
      </c>
      <c r="E88" s="4">
        <v>32.35</v>
      </c>
      <c r="F88" s="4">
        <v>8.3699999999999992</v>
      </c>
      <c r="G88" s="4">
        <v>11.79</v>
      </c>
      <c r="H88" s="4">
        <v>0.54</v>
      </c>
      <c r="I88" s="4">
        <v>0</v>
      </c>
      <c r="J88" s="4">
        <v>214.8</v>
      </c>
      <c r="K88" s="5">
        <v>453</v>
      </c>
    </row>
    <row r="89" spans="1:19">
      <c r="A89" s="16" t="s">
        <v>18</v>
      </c>
      <c r="B89" s="5">
        <v>150</v>
      </c>
      <c r="C89" s="4">
        <v>5.07</v>
      </c>
      <c r="D89" s="4">
        <v>4.57</v>
      </c>
      <c r="E89" s="4">
        <v>8.4</v>
      </c>
      <c r="F89" s="4">
        <v>189.6</v>
      </c>
      <c r="G89" s="4">
        <v>22.1</v>
      </c>
      <c r="H89" s="4">
        <v>0.16</v>
      </c>
      <c r="I89" s="4">
        <v>2.0499999999999998</v>
      </c>
      <c r="J89" s="4">
        <v>94.4</v>
      </c>
      <c r="K89" s="5">
        <v>419</v>
      </c>
    </row>
    <row r="90" spans="1:19">
      <c r="A90" s="17" t="s">
        <v>46</v>
      </c>
      <c r="B90" s="3">
        <v>210</v>
      </c>
      <c r="C90" s="2">
        <f t="shared" ref="C90:I90" si="17">C88+C89</f>
        <v>9.4400000000000013</v>
      </c>
      <c r="D90" s="2">
        <f t="shared" si="17"/>
        <v>12.09</v>
      </c>
      <c r="E90" s="2">
        <f t="shared" si="17"/>
        <v>40.75</v>
      </c>
      <c r="F90" s="2">
        <f t="shared" si="17"/>
        <v>197.97</v>
      </c>
      <c r="G90" s="2">
        <f t="shared" si="17"/>
        <v>33.89</v>
      </c>
      <c r="H90" s="2">
        <f t="shared" si="17"/>
        <v>0.70000000000000007</v>
      </c>
      <c r="I90" s="2">
        <f t="shared" si="17"/>
        <v>2.0499999999999998</v>
      </c>
      <c r="J90" s="2">
        <f>J88+J89</f>
        <v>309.20000000000005</v>
      </c>
      <c r="K90" s="5"/>
    </row>
    <row r="91" spans="1:19">
      <c r="A91" s="19" t="s">
        <v>14</v>
      </c>
      <c r="B91" s="2">
        <f t="shared" ref="B91" si="18">B77+B86+B90</f>
        <v>1053</v>
      </c>
      <c r="C91" s="2">
        <f t="shared" ref="C91:I91" si="19">C77+C80+C86+C90</f>
        <v>36.64</v>
      </c>
      <c r="D91" s="2">
        <f t="shared" si="19"/>
        <v>41.79</v>
      </c>
      <c r="E91" s="2">
        <f t="shared" si="19"/>
        <v>134.75</v>
      </c>
      <c r="F91" s="2">
        <f t="shared" si="19"/>
        <v>543.83000000000004</v>
      </c>
      <c r="G91" s="2">
        <f t="shared" si="19"/>
        <v>173.89999999999998</v>
      </c>
      <c r="H91" s="2">
        <f t="shared" si="19"/>
        <v>9.7199999999999989</v>
      </c>
      <c r="I91" s="2">
        <f t="shared" si="19"/>
        <v>31.12</v>
      </c>
      <c r="J91" s="2">
        <f>J77+J80+J86+J90</f>
        <v>1154.1300000000001</v>
      </c>
      <c r="K91" s="5"/>
    </row>
    <row r="92" spans="1:19">
      <c r="A92" s="21"/>
      <c r="B92" s="1" t="s">
        <v>24</v>
      </c>
    </row>
    <row r="93" spans="1:19">
      <c r="A93" s="17" t="s">
        <v>2</v>
      </c>
      <c r="B93" s="4"/>
      <c r="C93" s="4"/>
      <c r="D93" s="4"/>
      <c r="E93" s="4"/>
      <c r="F93" s="4"/>
      <c r="G93" s="4"/>
      <c r="H93" s="4"/>
      <c r="I93" s="4"/>
      <c r="J93" s="4"/>
      <c r="K93" s="3"/>
    </row>
    <row r="94" spans="1:19">
      <c r="A94" s="16" t="s">
        <v>94</v>
      </c>
      <c r="B94" s="5" t="s">
        <v>64</v>
      </c>
      <c r="C94" s="4">
        <v>2.87</v>
      </c>
      <c r="D94" s="4">
        <v>3.54</v>
      </c>
      <c r="E94" s="4">
        <v>18.5</v>
      </c>
      <c r="F94" s="4">
        <v>23.5</v>
      </c>
      <c r="G94" s="4">
        <v>14.3</v>
      </c>
      <c r="H94" s="4">
        <v>0.53</v>
      </c>
      <c r="I94" s="4">
        <v>0</v>
      </c>
      <c r="J94" s="4">
        <v>117.58</v>
      </c>
      <c r="K94" s="5">
        <v>182</v>
      </c>
      <c r="M94" s="10"/>
      <c r="N94" s="11"/>
      <c r="O94" s="10"/>
      <c r="P94" s="10"/>
      <c r="Q94" s="10"/>
      <c r="R94" s="10"/>
      <c r="S94" s="11"/>
    </row>
    <row r="95" spans="1:19">
      <c r="A95" s="16" t="s">
        <v>102</v>
      </c>
      <c r="B95" s="5">
        <v>55</v>
      </c>
      <c r="C95" s="4">
        <v>2.4900000000000002</v>
      </c>
      <c r="D95" s="4">
        <v>3.93</v>
      </c>
      <c r="E95" s="4">
        <v>27.56</v>
      </c>
      <c r="F95" s="4">
        <v>10.9</v>
      </c>
      <c r="G95" s="4">
        <v>11.3</v>
      </c>
      <c r="H95" s="4">
        <v>0.87</v>
      </c>
      <c r="I95" s="4">
        <v>0.1</v>
      </c>
      <c r="J95" s="4">
        <v>156</v>
      </c>
      <c r="K95" s="5">
        <v>2</v>
      </c>
    </row>
    <row r="96" spans="1:19">
      <c r="A96" s="16" t="s">
        <v>54</v>
      </c>
      <c r="B96" s="5">
        <v>150</v>
      </c>
      <c r="C96" s="4">
        <v>2.37</v>
      </c>
      <c r="D96" s="4">
        <v>2</v>
      </c>
      <c r="E96" s="4">
        <v>11.97</v>
      </c>
      <c r="F96" s="4">
        <v>94.3</v>
      </c>
      <c r="G96" s="4">
        <v>10.5</v>
      </c>
      <c r="H96" s="4">
        <v>0.1</v>
      </c>
      <c r="I96" s="4">
        <v>0.98</v>
      </c>
      <c r="J96" s="4">
        <v>75.83</v>
      </c>
      <c r="K96" s="5">
        <v>414</v>
      </c>
    </row>
    <row r="97" spans="1:11">
      <c r="A97" s="17" t="s">
        <v>44</v>
      </c>
      <c r="B97" s="3">
        <v>325</v>
      </c>
      <c r="C97" s="2">
        <f t="shared" ref="C97:I97" si="20">C94+C95+C96</f>
        <v>7.73</v>
      </c>
      <c r="D97" s="2">
        <f t="shared" si="20"/>
        <v>9.4700000000000006</v>
      </c>
      <c r="E97" s="2">
        <f t="shared" si="20"/>
        <v>58.03</v>
      </c>
      <c r="F97" s="2">
        <f t="shared" si="20"/>
        <v>128.69999999999999</v>
      </c>
      <c r="G97" s="2">
        <f t="shared" si="20"/>
        <v>36.1</v>
      </c>
      <c r="H97" s="2">
        <f t="shared" si="20"/>
        <v>1.5</v>
      </c>
      <c r="I97" s="2">
        <f t="shared" si="20"/>
        <v>1.08</v>
      </c>
      <c r="J97" s="2">
        <f>J94+J95+J96</f>
        <v>349.40999999999997</v>
      </c>
      <c r="K97" s="5"/>
    </row>
    <row r="98" spans="1:11">
      <c r="A98" s="17" t="s">
        <v>109</v>
      </c>
      <c r="B98" s="3"/>
      <c r="C98" s="2"/>
      <c r="D98" s="2"/>
      <c r="E98" s="2"/>
      <c r="F98" s="2"/>
      <c r="G98" s="2"/>
      <c r="H98" s="2"/>
      <c r="I98" s="2"/>
      <c r="J98" s="2"/>
      <c r="K98" s="5"/>
    </row>
    <row r="99" spans="1:11">
      <c r="A99" s="15" t="s">
        <v>6</v>
      </c>
      <c r="B99" s="5">
        <v>150</v>
      </c>
      <c r="C99" s="4">
        <v>0.75</v>
      </c>
      <c r="D99" s="4"/>
      <c r="E99" s="4">
        <v>15.15</v>
      </c>
      <c r="F99" s="4">
        <v>10.5</v>
      </c>
      <c r="G99" s="4">
        <v>6</v>
      </c>
      <c r="H99" s="4">
        <v>2.1</v>
      </c>
      <c r="I99" s="4">
        <v>3</v>
      </c>
      <c r="J99" s="4">
        <v>63.33</v>
      </c>
      <c r="K99" s="6">
        <v>418</v>
      </c>
    </row>
    <row r="100" spans="1:11">
      <c r="A100" s="17" t="s">
        <v>108</v>
      </c>
      <c r="B100" s="3">
        <v>150</v>
      </c>
      <c r="C100" s="2">
        <v>0.75</v>
      </c>
      <c r="D100" s="2"/>
      <c r="E100" s="2">
        <v>15.15</v>
      </c>
      <c r="F100" s="2">
        <v>10.5</v>
      </c>
      <c r="G100" s="2">
        <v>6</v>
      </c>
      <c r="H100" s="2">
        <v>2.1</v>
      </c>
      <c r="I100" s="2">
        <v>3</v>
      </c>
      <c r="J100" s="2">
        <v>63.33</v>
      </c>
      <c r="K100" s="5"/>
    </row>
    <row r="101" spans="1:11">
      <c r="A101" s="17" t="s">
        <v>7</v>
      </c>
      <c r="B101" s="5"/>
      <c r="C101" s="4"/>
      <c r="D101" s="4"/>
      <c r="E101" s="4"/>
      <c r="F101" s="4"/>
      <c r="G101" s="4"/>
      <c r="H101" s="4"/>
      <c r="I101" s="4"/>
      <c r="J101" s="4"/>
      <c r="K101" s="3"/>
    </row>
    <row r="102" spans="1:11">
      <c r="A102" s="15" t="s">
        <v>100</v>
      </c>
      <c r="B102" s="5">
        <v>10</v>
      </c>
      <c r="C102" s="4">
        <v>0.14000000000000001</v>
      </c>
      <c r="D102" s="4">
        <v>0.02</v>
      </c>
      <c r="E102" s="4">
        <v>0.82</v>
      </c>
      <c r="F102" s="4">
        <v>3.1</v>
      </c>
      <c r="G102" s="4">
        <v>1.4</v>
      </c>
      <c r="H102" s="4">
        <v>0.08</v>
      </c>
      <c r="I102" s="4">
        <v>1</v>
      </c>
      <c r="J102" s="4">
        <v>4.0999999999999996</v>
      </c>
      <c r="K102" s="3"/>
    </row>
    <row r="103" spans="1:11">
      <c r="A103" s="16" t="s">
        <v>59</v>
      </c>
      <c r="B103" s="5" t="s">
        <v>88</v>
      </c>
      <c r="C103" s="4">
        <v>3.66</v>
      </c>
      <c r="D103" s="4">
        <v>3.52</v>
      </c>
      <c r="E103" s="4">
        <v>10.88</v>
      </c>
      <c r="F103" s="4">
        <v>22.85</v>
      </c>
      <c r="G103" s="4">
        <v>21.18</v>
      </c>
      <c r="H103" s="4">
        <v>1.22</v>
      </c>
      <c r="I103" s="4">
        <v>3.49</v>
      </c>
      <c r="J103" s="4">
        <v>89.83</v>
      </c>
      <c r="K103" s="5">
        <v>87</v>
      </c>
    </row>
    <row r="104" spans="1:11">
      <c r="A104" s="16" t="s">
        <v>57</v>
      </c>
      <c r="B104" s="5" t="s">
        <v>68</v>
      </c>
      <c r="C104" s="4">
        <v>7.28</v>
      </c>
      <c r="D104" s="4">
        <v>4.24</v>
      </c>
      <c r="E104" s="4">
        <v>7</v>
      </c>
      <c r="F104" s="4">
        <v>41.7</v>
      </c>
      <c r="G104" s="4">
        <v>18.7</v>
      </c>
      <c r="H104" s="4">
        <v>0.52</v>
      </c>
      <c r="I104" s="4">
        <v>0.72</v>
      </c>
      <c r="J104" s="4">
        <v>94.12</v>
      </c>
      <c r="K104" s="5">
        <v>271</v>
      </c>
    </row>
    <row r="105" spans="1:11">
      <c r="A105" s="16" t="s">
        <v>79</v>
      </c>
      <c r="B105" s="5">
        <v>110</v>
      </c>
      <c r="C105" s="4">
        <v>3.11</v>
      </c>
      <c r="D105" s="4">
        <v>4.87</v>
      </c>
      <c r="E105" s="4">
        <v>20.76</v>
      </c>
      <c r="F105" s="4">
        <v>27.1</v>
      </c>
      <c r="G105" s="4">
        <v>20.350000000000001</v>
      </c>
      <c r="H105" s="4">
        <v>0.74</v>
      </c>
      <c r="I105" s="4">
        <v>13.4</v>
      </c>
      <c r="J105" s="4">
        <v>139.36000000000001</v>
      </c>
      <c r="K105" s="5">
        <v>339</v>
      </c>
    </row>
    <row r="106" spans="1:11">
      <c r="A106" s="16" t="s">
        <v>52</v>
      </c>
      <c r="B106" s="5">
        <v>150</v>
      </c>
      <c r="C106" s="4">
        <v>0.33</v>
      </c>
      <c r="D106" s="4">
        <v>1.4999999999999999E-2</v>
      </c>
      <c r="E106" s="4">
        <v>20.83</v>
      </c>
      <c r="F106" s="4">
        <v>23.87</v>
      </c>
      <c r="G106" s="4">
        <v>4.5</v>
      </c>
      <c r="H106" s="4">
        <v>0.94</v>
      </c>
      <c r="I106" s="4">
        <v>2.15</v>
      </c>
      <c r="J106" s="4">
        <v>84.75</v>
      </c>
      <c r="K106" s="5">
        <v>394</v>
      </c>
    </row>
    <row r="107" spans="1:11">
      <c r="A107" s="16" t="s">
        <v>10</v>
      </c>
      <c r="B107" s="5">
        <v>0.05</v>
      </c>
      <c r="C107" s="4"/>
      <c r="D107" s="4"/>
      <c r="E107" s="4"/>
      <c r="F107" s="4"/>
      <c r="G107" s="4"/>
      <c r="H107" s="4"/>
      <c r="I107" s="4">
        <v>50</v>
      </c>
      <c r="J107" s="4"/>
      <c r="K107" s="5"/>
    </row>
    <row r="108" spans="1:11">
      <c r="A108" s="16" t="s">
        <v>11</v>
      </c>
      <c r="B108" s="5">
        <v>30</v>
      </c>
      <c r="C108" s="4">
        <v>2.7</v>
      </c>
      <c r="D108" s="4">
        <v>1</v>
      </c>
      <c r="E108" s="4">
        <v>14</v>
      </c>
      <c r="F108" s="4">
        <v>43.2</v>
      </c>
      <c r="G108" s="4">
        <v>6.9</v>
      </c>
      <c r="H108" s="4">
        <v>1.08</v>
      </c>
      <c r="I108" s="4">
        <v>0</v>
      </c>
      <c r="J108" s="4">
        <v>79.8</v>
      </c>
      <c r="K108" s="5"/>
    </row>
    <row r="109" spans="1:11">
      <c r="A109" s="17" t="s">
        <v>45</v>
      </c>
      <c r="B109" s="3">
        <v>559</v>
      </c>
      <c r="C109" s="2">
        <f t="shared" ref="C109:I109" si="21">C103+C104+C105+C106+C108</f>
        <v>17.080000000000002</v>
      </c>
      <c r="D109" s="2">
        <f t="shared" si="21"/>
        <v>13.645</v>
      </c>
      <c r="E109" s="2">
        <f t="shared" si="21"/>
        <v>73.47</v>
      </c>
      <c r="F109" s="2">
        <f t="shared" si="21"/>
        <v>158.72000000000003</v>
      </c>
      <c r="G109" s="2">
        <f t="shared" si="21"/>
        <v>71.63</v>
      </c>
      <c r="H109" s="2">
        <f t="shared" si="21"/>
        <v>4.5</v>
      </c>
      <c r="I109" s="2">
        <f t="shared" si="21"/>
        <v>19.759999999999998</v>
      </c>
      <c r="J109" s="2">
        <f>J103+J104+J105+J106+J108</f>
        <v>487.86</v>
      </c>
      <c r="K109" s="5"/>
    </row>
    <row r="110" spans="1:11">
      <c r="A110" s="17" t="s">
        <v>12</v>
      </c>
      <c r="B110" s="5"/>
      <c r="C110" s="4"/>
      <c r="D110" s="4"/>
      <c r="E110" s="4"/>
      <c r="F110" s="4"/>
      <c r="G110" s="4"/>
      <c r="H110" s="4"/>
      <c r="I110" s="4"/>
      <c r="J110" s="4"/>
      <c r="K110" s="3"/>
    </row>
    <row r="111" spans="1:11">
      <c r="A111" s="16" t="s">
        <v>26</v>
      </c>
      <c r="B111" s="5">
        <v>50</v>
      </c>
      <c r="C111" s="4">
        <v>3.26</v>
      </c>
      <c r="D111" s="4">
        <v>5.62</v>
      </c>
      <c r="E111" s="4">
        <v>30.99</v>
      </c>
      <c r="F111" s="4">
        <v>12.8</v>
      </c>
      <c r="G111" s="4">
        <v>11.87</v>
      </c>
      <c r="H111" s="4">
        <v>0.56999999999999995</v>
      </c>
      <c r="I111" s="4">
        <v>0.02</v>
      </c>
      <c r="J111" s="4">
        <v>187.33</v>
      </c>
      <c r="K111" s="5">
        <v>492</v>
      </c>
    </row>
    <row r="112" spans="1:11">
      <c r="A112" s="16" t="s">
        <v>95</v>
      </c>
      <c r="B112" s="5" t="s">
        <v>64</v>
      </c>
      <c r="C112" s="4">
        <v>3.72</v>
      </c>
      <c r="D112" s="4">
        <v>4.2300000000000004</v>
      </c>
      <c r="E112" s="4">
        <v>25.54</v>
      </c>
      <c r="F112" s="4">
        <v>10.130000000000001</v>
      </c>
      <c r="G112" s="4">
        <v>25.73</v>
      </c>
      <c r="H112" s="4">
        <v>0.86</v>
      </c>
      <c r="I112" s="4">
        <v>0</v>
      </c>
      <c r="J112" s="4">
        <v>155</v>
      </c>
      <c r="K112" s="5">
        <v>182</v>
      </c>
    </row>
    <row r="113" spans="1:11">
      <c r="A113" s="16" t="s">
        <v>5</v>
      </c>
      <c r="B113" s="5">
        <v>150</v>
      </c>
      <c r="C113" s="4">
        <v>0.05</v>
      </c>
      <c r="D113" s="4">
        <v>0.02</v>
      </c>
      <c r="E113" s="4">
        <v>8.33</v>
      </c>
      <c r="F113" s="4">
        <v>8</v>
      </c>
      <c r="G113" s="4">
        <v>0.9</v>
      </c>
      <c r="H113" s="4">
        <v>0.19</v>
      </c>
      <c r="I113" s="4">
        <v>0.02</v>
      </c>
      <c r="J113" s="4">
        <v>33.33</v>
      </c>
      <c r="K113" s="5">
        <v>411</v>
      </c>
    </row>
    <row r="114" spans="1:11">
      <c r="A114" s="17" t="s">
        <v>46</v>
      </c>
      <c r="B114" s="3">
        <v>535</v>
      </c>
      <c r="C114" s="2">
        <f t="shared" ref="C114:I114" si="22">C111+C112</f>
        <v>6.98</v>
      </c>
      <c r="D114" s="2">
        <f t="shared" si="22"/>
        <v>9.8500000000000014</v>
      </c>
      <c r="E114" s="2">
        <f t="shared" si="22"/>
        <v>56.53</v>
      </c>
      <c r="F114" s="2">
        <f t="shared" si="22"/>
        <v>22.93</v>
      </c>
      <c r="G114" s="2">
        <f t="shared" si="22"/>
        <v>37.6</v>
      </c>
      <c r="H114" s="2">
        <f t="shared" si="22"/>
        <v>1.43</v>
      </c>
      <c r="I114" s="2">
        <f t="shared" si="22"/>
        <v>0.02</v>
      </c>
      <c r="J114" s="2">
        <f>J111+J112</f>
        <v>342.33000000000004</v>
      </c>
      <c r="K114" s="5"/>
    </row>
    <row r="115" spans="1:11">
      <c r="A115" s="19" t="s">
        <v>14</v>
      </c>
      <c r="B115" s="2">
        <f>B97+B109+B114</f>
        <v>1419</v>
      </c>
      <c r="C115" s="2">
        <f t="shared" ref="C115:I115" si="23">C97+C100+C109+C114</f>
        <v>32.540000000000006</v>
      </c>
      <c r="D115" s="2">
        <f t="shared" si="23"/>
        <v>32.965000000000003</v>
      </c>
      <c r="E115" s="2">
        <f t="shared" si="23"/>
        <v>203.18</v>
      </c>
      <c r="F115" s="2">
        <f t="shared" si="23"/>
        <v>320.85000000000002</v>
      </c>
      <c r="G115" s="2">
        <f t="shared" si="23"/>
        <v>151.32999999999998</v>
      </c>
      <c r="H115" s="2">
        <f t="shared" si="23"/>
        <v>9.5299999999999994</v>
      </c>
      <c r="I115" s="2">
        <f t="shared" si="23"/>
        <v>23.859999999999996</v>
      </c>
      <c r="J115" s="2">
        <f>J97+J100+J109+J114</f>
        <v>1242.9299999999998</v>
      </c>
      <c r="K115" s="5"/>
    </row>
    <row r="116" spans="1:11">
      <c r="A116" s="22"/>
      <c r="B116" s="8" t="s">
        <v>27</v>
      </c>
      <c r="C116" s="8"/>
      <c r="D116" s="8"/>
      <c r="E116" s="8"/>
      <c r="F116" s="8"/>
      <c r="G116" s="8"/>
      <c r="H116" s="8"/>
      <c r="I116" s="8"/>
    </row>
    <row r="117" spans="1:11">
      <c r="A117" s="21"/>
      <c r="B117" s="1" t="s">
        <v>28</v>
      </c>
    </row>
    <row r="118" spans="1:11">
      <c r="A118" s="17" t="s">
        <v>2</v>
      </c>
      <c r="B118" s="4"/>
      <c r="C118" s="4"/>
      <c r="D118" s="4"/>
      <c r="E118" s="4"/>
      <c r="F118" s="4"/>
      <c r="G118" s="4"/>
      <c r="H118" s="4"/>
      <c r="I118" s="4"/>
      <c r="J118" s="4"/>
      <c r="K118" s="3"/>
    </row>
    <row r="119" spans="1:11">
      <c r="A119" s="16" t="s">
        <v>25</v>
      </c>
      <c r="B119" s="5" t="s">
        <v>69</v>
      </c>
      <c r="C119" s="4">
        <v>7.26</v>
      </c>
      <c r="D119" s="4">
        <v>6.6</v>
      </c>
      <c r="E119" s="4">
        <v>20.66</v>
      </c>
      <c r="F119" s="4">
        <v>68.900000000000006</v>
      </c>
      <c r="G119" s="4">
        <v>20.87</v>
      </c>
      <c r="H119" s="4">
        <v>0.98</v>
      </c>
      <c r="I119" s="4">
        <v>0.09</v>
      </c>
      <c r="J119" s="4">
        <v>171.6</v>
      </c>
      <c r="K119" s="5">
        <v>220</v>
      </c>
    </row>
    <row r="120" spans="1:11">
      <c r="A120" s="16" t="s">
        <v>16</v>
      </c>
      <c r="B120" s="5">
        <v>150</v>
      </c>
      <c r="C120" s="4">
        <v>3.06</v>
      </c>
      <c r="D120" s="4">
        <v>2.66</v>
      </c>
      <c r="E120" s="4">
        <v>4.3899999999999997</v>
      </c>
      <c r="F120" s="4">
        <v>114.7</v>
      </c>
      <c r="G120" s="4">
        <v>16.7</v>
      </c>
      <c r="H120" s="4">
        <v>0.41</v>
      </c>
      <c r="I120" s="4">
        <v>1.2</v>
      </c>
      <c r="J120" s="4">
        <v>89.17</v>
      </c>
      <c r="K120" s="5">
        <v>416</v>
      </c>
    </row>
    <row r="121" spans="1:11">
      <c r="A121" s="17" t="s">
        <v>44</v>
      </c>
      <c r="B121" s="3">
        <v>280</v>
      </c>
      <c r="C121" s="2">
        <f t="shared" ref="C121:I121" si="24">C119+C120</f>
        <v>10.32</v>
      </c>
      <c r="D121" s="2">
        <f t="shared" si="24"/>
        <v>9.26</v>
      </c>
      <c r="E121" s="2">
        <f t="shared" si="24"/>
        <v>25.05</v>
      </c>
      <c r="F121" s="2">
        <f t="shared" si="24"/>
        <v>183.60000000000002</v>
      </c>
      <c r="G121" s="2">
        <f t="shared" si="24"/>
        <v>37.57</v>
      </c>
      <c r="H121" s="2">
        <f t="shared" si="24"/>
        <v>1.39</v>
      </c>
      <c r="I121" s="2">
        <f t="shared" si="24"/>
        <v>1.29</v>
      </c>
      <c r="J121" s="2">
        <f>J119+J120</f>
        <v>260.77</v>
      </c>
      <c r="K121" s="5"/>
    </row>
    <row r="122" spans="1:11">
      <c r="A122" s="17" t="s">
        <v>109</v>
      </c>
      <c r="B122" s="3"/>
      <c r="C122" s="2"/>
      <c r="D122" s="2"/>
      <c r="E122" s="2"/>
      <c r="F122" s="2"/>
      <c r="G122" s="2"/>
      <c r="H122" s="2"/>
      <c r="I122" s="2"/>
      <c r="J122" s="2"/>
      <c r="K122" s="5"/>
    </row>
    <row r="123" spans="1:11">
      <c r="A123" s="15" t="s">
        <v>6</v>
      </c>
      <c r="B123" s="5">
        <v>150</v>
      </c>
      <c r="C123" s="4">
        <v>0.75</v>
      </c>
      <c r="D123" s="4"/>
      <c r="E123" s="4">
        <v>15.15</v>
      </c>
      <c r="F123" s="4">
        <v>10.5</v>
      </c>
      <c r="G123" s="4">
        <v>6</v>
      </c>
      <c r="H123" s="4">
        <v>2.1</v>
      </c>
      <c r="I123" s="4">
        <v>3</v>
      </c>
      <c r="J123" s="4">
        <v>63.33</v>
      </c>
      <c r="K123" s="6">
        <v>418</v>
      </c>
    </row>
    <row r="124" spans="1:11">
      <c r="A124" s="17" t="s">
        <v>108</v>
      </c>
      <c r="B124" s="3">
        <v>150</v>
      </c>
      <c r="C124" s="2">
        <v>0.75</v>
      </c>
      <c r="D124" s="2"/>
      <c r="E124" s="2">
        <v>15.15</v>
      </c>
      <c r="F124" s="2">
        <v>10.5</v>
      </c>
      <c r="G124" s="2">
        <v>6</v>
      </c>
      <c r="H124" s="2">
        <v>2.1</v>
      </c>
      <c r="I124" s="2">
        <v>3</v>
      </c>
      <c r="J124" s="2">
        <v>63.33</v>
      </c>
      <c r="K124" s="5"/>
    </row>
    <row r="125" spans="1:11">
      <c r="A125" s="17" t="s">
        <v>7</v>
      </c>
      <c r="B125" s="5"/>
      <c r="C125" s="4"/>
      <c r="D125" s="4"/>
      <c r="E125" s="4"/>
      <c r="F125" s="4"/>
      <c r="G125" s="4"/>
      <c r="H125" s="4"/>
      <c r="I125" s="4"/>
      <c r="J125" s="4"/>
      <c r="K125" s="3"/>
    </row>
    <row r="126" spans="1:11">
      <c r="A126" s="15" t="s">
        <v>100</v>
      </c>
      <c r="B126" s="5">
        <v>10</v>
      </c>
      <c r="C126" s="4">
        <v>0.14000000000000001</v>
      </c>
      <c r="D126" s="4">
        <v>0.02</v>
      </c>
      <c r="E126" s="4">
        <v>0.82</v>
      </c>
      <c r="F126" s="4">
        <v>3.1</v>
      </c>
      <c r="G126" s="4">
        <v>1.4</v>
      </c>
      <c r="H126" s="4">
        <v>0.08</v>
      </c>
      <c r="I126" s="4">
        <v>1</v>
      </c>
      <c r="J126" s="4">
        <v>4.0999999999999996</v>
      </c>
      <c r="K126" s="3"/>
    </row>
    <row r="127" spans="1:11">
      <c r="A127" s="16" t="s">
        <v>36</v>
      </c>
      <c r="B127" s="5">
        <v>150</v>
      </c>
      <c r="C127" s="4">
        <v>1.77</v>
      </c>
      <c r="D127" s="4">
        <v>1.88</v>
      </c>
      <c r="E127" s="4">
        <v>11.42</v>
      </c>
      <c r="F127" s="4">
        <v>13.83</v>
      </c>
      <c r="G127" s="4">
        <v>15</v>
      </c>
      <c r="H127" s="4">
        <v>0.53</v>
      </c>
      <c r="I127" s="4">
        <v>4.95</v>
      </c>
      <c r="J127" s="4">
        <v>76.67</v>
      </c>
      <c r="K127" s="5">
        <v>86</v>
      </c>
    </row>
    <row r="128" spans="1:11">
      <c r="A128" s="16" t="s">
        <v>37</v>
      </c>
      <c r="B128" s="5">
        <v>55</v>
      </c>
      <c r="C128" s="4">
        <v>6.43</v>
      </c>
      <c r="D128" s="4">
        <v>5.17</v>
      </c>
      <c r="E128" s="4">
        <v>1.65</v>
      </c>
      <c r="F128" s="4">
        <v>12.17</v>
      </c>
      <c r="G128" s="4">
        <v>11.33</v>
      </c>
      <c r="H128" s="4">
        <v>0.5</v>
      </c>
      <c r="I128" s="4">
        <v>0.25</v>
      </c>
      <c r="J128" s="4">
        <v>78.75</v>
      </c>
      <c r="K128" s="5">
        <v>293</v>
      </c>
    </row>
    <row r="129" spans="1:11">
      <c r="A129" s="16" t="s">
        <v>61</v>
      </c>
      <c r="B129" s="5">
        <v>110</v>
      </c>
      <c r="C129" s="4">
        <v>3.27</v>
      </c>
      <c r="D129" s="4">
        <v>2.34</v>
      </c>
      <c r="E129" s="4">
        <v>23.35</v>
      </c>
      <c r="F129" s="4">
        <v>14.54</v>
      </c>
      <c r="G129" s="4">
        <v>14.05</v>
      </c>
      <c r="H129" s="4">
        <v>0.65</v>
      </c>
      <c r="I129" s="4">
        <v>1.33</v>
      </c>
      <c r="J129" s="4">
        <v>127.68</v>
      </c>
      <c r="K129" s="5">
        <v>179</v>
      </c>
    </row>
    <row r="130" spans="1:11">
      <c r="A130" s="15" t="s">
        <v>110</v>
      </c>
      <c r="B130" s="5">
        <v>150</v>
      </c>
      <c r="C130" s="4">
        <v>7.0000000000000007E-2</v>
      </c>
      <c r="D130" s="4"/>
      <c r="E130" s="4">
        <v>16.170000000000002</v>
      </c>
      <c r="F130" s="4">
        <v>10.5</v>
      </c>
      <c r="G130" s="4">
        <v>7.9</v>
      </c>
      <c r="H130" s="4">
        <v>1</v>
      </c>
      <c r="I130" s="4">
        <v>0.57999999999999996</v>
      </c>
      <c r="J130" s="4">
        <v>67</v>
      </c>
      <c r="K130" s="6">
        <v>401</v>
      </c>
    </row>
    <row r="131" spans="1:11">
      <c r="A131" s="16" t="s">
        <v>11</v>
      </c>
      <c r="B131" s="5">
        <v>30</v>
      </c>
      <c r="C131" s="4">
        <v>2.7</v>
      </c>
      <c r="D131" s="4">
        <v>1</v>
      </c>
      <c r="E131" s="4">
        <v>14</v>
      </c>
      <c r="F131" s="4">
        <v>43.2</v>
      </c>
      <c r="G131" s="4">
        <v>6.9</v>
      </c>
      <c r="H131" s="4">
        <v>1.08</v>
      </c>
      <c r="I131" s="4">
        <v>0</v>
      </c>
      <c r="J131" s="4">
        <v>79.8</v>
      </c>
      <c r="K131" s="5"/>
    </row>
    <row r="132" spans="1:11">
      <c r="A132" s="17" t="s">
        <v>45</v>
      </c>
      <c r="B132" s="3">
        <v>540</v>
      </c>
      <c r="C132" s="2">
        <f t="shared" ref="C132:I132" si="25">C127+C128+C129+C130+C131</f>
        <v>14.239999999999998</v>
      </c>
      <c r="D132" s="2">
        <f t="shared" si="25"/>
        <v>10.39</v>
      </c>
      <c r="E132" s="2">
        <f t="shared" si="25"/>
        <v>66.59</v>
      </c>
      <c r="F132" s="2">
        <f t="shared" si="25"/>
        <v>94.240000000000009</v>
      </c>
      <c r="G132" s="2">
        <f t="shared" si="25"/>
        <v>55.179999999999993</v>
      </c>
      <c r="H132" s="2">
        <f t="shared" si="25"/>
        <v>3.7600000000000002</v>
      </c>
      <c r="I132" s="2">
        <f t="shared" si="25"/>
        <v>7.11</v>
      </c>
      <c r="J132" s="2">
        <f>J127+J128+J129+J130+J131</f>
        <v>429.90000000000003</v>
      </c>
      <c r="K132" s="5"/>
    </row>
    <row r="133" spans="1:11">
      <c r="A133" s="17" t="s">
        <v>12</v>
      </c>
      <c r="B133" s="5"/>
      <c r="C133" s="4"/>
      <c r="D133" s="4"/>
      <c r="E133" s="4"/>
      <c r="F133" s="4"/>
      <c r="G133" s="4"/>
      <c r="H133" s="4"/>
      <c r="I133" s="4"/>
      <c r="J133" s="4"/>
      <c r="K133" s="3"/>
    </row>
    <row r="134" spans="1:11" ht="15.75">
      <c r="A134" s="23" t="s">
        <v>106</v>
      </c>
      <c r="B134" s="5" t="s">
        <v>107</v>
      </c>
      <c r="C134" s="4">
        <v>13.59</v>
      </c>
      <c r="D134" s="4">
        <v>9.6999999999999993</v>
      </c>
      <c r="E134" s="4">
        <v>21.9</v>
      </c>
      <c r="F134" s="4">
        <v>116.91</v>
      </c>
      <c r="G134" s="4">
        <v>20.61</v>
      </c>
      <c r="H134" s="4">
        <v>0.87</v>
      </c>
      <c r="I134" s="4">
        <v>0.17</v>
      </c>
      <c r="J134" s="4">
        <v>229.5</v>
      </c>
      <c r="K134" s="5">
        <v>249</v>
      </c>
    </row>
    <row r="135" spans="1:11">
      <c r="A135" s="16" t="s">
        <v>42</v>
      </c>
      <c r="B135" s="5" t="s">
        <v>78</v>
      </c>
      <c r="C135" s="4">
        <v>0.1</v>
      </c>
      <c r="D135" s="4">
        <v>0.02</v>
      </c>
      <c r="E135" s="4">
        <v>8.5</v>
      </c>
      <c r="F135" s="4">
        <v>9.4</v>
      </c>
      <c r="G135" s="4">
        <v>1.3</v>
      </c>
      <c r="H135" s="4">
        <v>0.21</v>
      </c>
      <c r="I135" s="4">
        <v>1.42</v>
      </c>
      <c r="J135" s="4">
        <v>34.17</v>
      </c>
      <c r="K135" s="5">
        <v>412</v>
      </c>
    </row>
    <row r="136" spans="1:11">
      <c r="A136" s="17" t="s">
        <v>46</v>
      </c>
      <c r="B136" s="3">
        <v>329</v>
      </c>
      <c r="C136" s="2">
        <f t="shared" ref="C136:I136" si="26">C134+C135</f>
        <v>13.69</v>
      </c>
      <c r="D136" s="2">
        <f t="shared" si="26"/>
        <v>9.7199999999999989</v>
      </c>
      <c r="E136" s="2">
        <f t="shared" si="26"/>
        <v>30.4</v>
      </c>
      <c r="F136" s="2">
        <f t="shared" si="26"/>
        <v>126.31</v>
      </c>
      <c r="G136" s="2">
        <f t="shared" si="26"/>
        <v>21.91</v>
      </c>
      <c r="H136" s="2">
        <f t="shared" si="26"/>
        <v>1.08</v>
      </c>
      <c r="I136" s="2">
        <f t="shared" si="26"/>
        <v>1.5899999999999999</v>
      </c>
      <c r="J136" s="2">
        <f>J134+J135</f>
        <v>263.67</v>
      </c>
      <c r="K136" s="5"/>
    </row>
    <row r="137" spans="1:11">
      <c r="A137" s="19" t="s">
        <v>14</v>
      </c>
      <c r="B137" s="2">
        <f t="shared" ref="B137" si="27">B121+B132+B136</f>
        <v>1149</v>
      </c>
      <c r="C137" s="2">
        <f t="shared" ref="C137:I137" si="28">C121+C124+C132+C136</f>
        <v>39</v>
      </c>
      <c r="D137" s="2">
        <f t="shared" si="28"/>
        <v>29.369999999999997</v>
      </c>
      <c r="E137" s="2">
        <f t="shared" si="28"/>
        <v>137.19</v>
      </c>
      <c r="F137" s="2">
        <f t="shared" si="28"/>
        <v>414.65000000000003</v>
      </c>
      <c r="G137" s="2">
        <f t="shared" si="28"/>
        <v>120.66</v>
      </c>
      <c r="H137" s="2">
        <f t="shared" si="28"/>
        <v>8.33</v>
      </c>
      <c r="I137" s="2">
        <f t="shared" si="28"/>
        <v>12.99</v>
      </c>
      <c r="J137" s="2">
        <f>J121+J124+J132+J136</f>
        <v>1017.6700000000001</v>
      </c>
      <c r="K137" s="5"/>
    </row>
    <row r="138" spans="1:11">
      <c r="A138" s="21"/>
      <c r="B138" s="1" t="s">
        <v>29</v>
      </c>
      <c r="C138" s="1"/>
      <c r="D138" s="1"/>
    </row>
    <row r="139" spans="1:11">
      <c r="A139" s="17" t="s">
        <v>2</v>
      </c>
      <c r="B139" s="4"/>
      <c r="C139" s="4"/>
      <c r="D139" s="4"/>
      <c r="E139" s="4"/>
      <c r="F139" s="4"/>
      <c r="G139" s="4"/>
      <c r="H139" s="4"/>
      <c r="I139" s="4"/>
      <c r="J139" s="4"/>
      <c r="K139" s="3"/>
    </row>
    <row r="140" spans="1:11">
      <c r="A140" s="16" t="s">
        <v>95</v>
      </c>
      <c r="B140" s="5" t="s">
        <v>64</v>
      </c>
      <c r="C140" s="4">
        <v>3.72</v>
      </c>
      <c r="D140" s="4">
        <v>4.2300000000000004</v>
      </c>
      <c r="E140" s="4">
        <v>25.54</v>
      </c>
      <c r="F140" s="4">
        <v>10.130000000000001</v>
      </c>
      <c r="G140" s="4">
        <v>25.73</v>
      </c>
      <c r="H140" s="4">
        <v>0.86</v>
      </c>
      <c r="I140" s="4">
        <v>0</v>
      </c>
      <c r="J140" s="4">
        <v>155</v>
      </c>
      <c r="K140" s="5">
        <v>182</v>
      </c>
    </row>
    <row r="141" spans="1:11">
      <c r="A141" s="16" t="s">
        <v>102</v>
      </c>
      <c r="B141" s="5">
        <v>55</v>
      </c>
      <c r="C141" s="4">
        <v>2.4900000000000002</v>
      </c>
      <c r="D141" s="4">
        <v>3.93</v>
      </c>
      <c r="E141" s="4">
        <v>27.56</v>
      </c>
      <c r="F141" s="4">
        <v>10.9</v>
      </c>
      <c r="G141" s="4">
        <v>11.3</v>
      </c>
      <c r="H141" s="4">
        <v>0.87</v>
      </c>
      <c r="I141" s="4">
        <v>0.1</v>
      </c>
      <c r="J141" s="4">
        <v>156</v>
      </c>
      <c r="K141" s="5">
        <v>2</v>
      </c>
    </row>
    <row r="142" spans="1:11">
      <c r="A142" s="16" t="s">
        <v>13</v>
      </c>
      <c r="B142" s="5">
        <v>150</v>
      </c>
      <c r="C142" s="4">
        <v>2.2200000000000002</v>
      </c>
      <c r="D142" s="4">
        <v>1.95</v>
      </c>
      <c r="E142" s="4">
        <v>11.93</v>
      </c>
      <c r="F142" s="4">
        <v>112</v>
      </c>
      <c r="G142" s="4">
        <v>13.5</v>
      </c>
      <c r="H142" s="4">
        <v>0.28000000000000003</v>
      </c>
      <c r="I142" s="4">
        <v>1.19</v>
      </c>
      <c r="J142" s="4">
        <v>74.17</v>
      </c>
      <c r="K142" s="5">
        <v>413</v>
      </c>
    </row>
    <row r="143" spans="1:11">
      <c r="A143" s="17" t="s">
        <v>44</v>
      </c>
      <c r="B143" s="3">
        <v>325</v>
      </c>
      <c r="C143" s="2">
        <f t="shared" ref="C143:I143" si="29">C140+C141+C142</f>
        <v>8.4300000000000015</v>
      </c>
      <c r="D143" s="2">
        <f t="shared" si="29"/>
        <v>10.11</v>
      </c>
      <c r="E143" s="2">
        <f t="shared" si="29"/>
        <v>65.03</v>
      </c>
      <c r="F143" s="2">
        <f t="shared" si="29"/>
        <v>133.03</v>
      </c>
      <c r="G143" s="2">
        <f t="shared" si="29"/>
        <v>50.53</v>
      </c>
      <c r="H143" s="2">
        <f t="shared" si="29"/>
        <v>2.0099999999999998</v>
      </c>
      <c r="I143" s="2">
        <f t="shared" si="29"/>
        <v>1.29</v>
      </c>
      <c r="J143" s="2">
        <f>J140+J141+J142</f>
        <v>385.17</v>
      </c>
      <c r="K143" s="5"/>
    </row>
    <row r="144" spans="1:11">
      <c r="A144" s="17" t="s">
        <v>109</v>
      </c>
      <c r="B144" s="3"/>
      <c r="C144" s="2"/>
      <c r="D144" s="2"/>
      <c r="E144" s="2"/>
      <c r="F144" s="2"/>
      <c r="G144" s="2"/>
      <c r="H144" s="2"/>
      <c r="I144" s="2"/>
      <c r="J144" s="2"/>
      <c r="K144" s="5"/>
    </row>
    <row r="145" spans="1:11">
      <c r="A145" s="15" t="s">
        <v>104</v>
      </c>
      <c r="B145" s="25">
        <v>150</v>
      </c>
      <c r="C145" s="16">
        <v>0.6</v>
      </c>
      <c r="D145" s="16">
        <v>0.6</v>
      </c>
      <c r="E145" s="16">
        <v>1.2</v>
      </c>
      <c r="F145" s="16">
        <v>24</v>
      </c>
      <c r="G145" s="16">
        <v>12</v>
      </c>
      <c r="H145" s="16">
        <v>3.3</v>
      </c>
      <c r="I145" s="16">
        <v>15</v>
      </c>
      <c r="J145" s="16">
        <v>66</v>
      </c>
      <c r="K145" s="25">
        <v>386</v>
      </c>
    </row>
    <row r="146" spans="1:11">
      <c r="A146" s="17" t="s">
        <v>108</v>
      </c>
      <c r="B146" s="26">
        <v>150</v>
      </c>
      <c r="C146" s="17">
        <v>0.6</v>
      </c>
      <c r="D146" s="17">
        <v>0.6</v>
      </c>
      <c r="E146" s="17">
        <v>1.2</v>
      </c>
      <c r="F146" s="17">
        <v>24</v>
      </c>
      <c r="G146" s="17">
        <v>12</v>
      </c>
      <c r="H146" s="17">
        <v>3.3</v>
      </c>
      <c r="I146" s="17">
        <v>15</v>
      </c>
      <c r="J146" s="17">
        <v>66</v>
      </c>
      <c r="K146" s="26"/>
    </row>
    <row r="147" spans="1:11">
      <c r="A147" s="17" t="s">
        <v>7</v>
      </c>
      <c r="B147" s="5"/>
      <c r="C147" s="4"/>
      <c r="D147" s="4"/>
      <c r="E147" s="4"/>
      <c r="F147" s="4"/>
      <c r="G147" s="4"/>
      <c r="H147" s="4"/>
      <c r="I147" s="4"/>
      <c r="J147" s="4"/>
      <c r="K147" s="3"/>
    </row>
    <row r="148" spans="1:11">
      <c r="A148" s="16" t="s">
        <v>41</v>
      </c>
      <c r="B148" s="5" t="s">
        <v>65</v>
      </c>
      <c r="C148" s="4">
        <v>1.21</v>
      </c>
      <c r="D148" s="4">
        <v>3.27</v>
      </c>
      <c r="E148" s="4">
        <v>8.5</v>
      </c>
      <c r="F148" s="4">
        <v>30.15</v>
      </c>
      <c r="G148" s="4">
        <v>20.7</v>
      </c>
      <c r="H148" s="4">
        <v>1.02</v>
      </c>
      <c r="I148" s="4">
        <v>3.8</v>
      </c>
      <c r="J148" s="4">
        <v>68.33</v>
      </c>
      <c r="K148" s="5">
        <v>69</v>
      </c>
    </row>
    <row r="149" spans="1:11">
      <c r="A149" s="28" t="s">
        <v>111</v>
      </c>
      <c r="B149" s="5">
        <v>55.5</v>
      </c>
      <c r="C149" s="4">
        <v>7</v>
      </c>
      <c r="D149" s="4">
        <v>4.7</v>
      </c>
      <c r="E149" s="4">
        <v>1.7</v>
      </c>
      <c r="F149" s="4">
        <v>19.8</v>
      </c>
      <c r="G149" s="4">
        <v>10.5</v>
      </c>
      <c r="H149" s="4">
        <v>0.05</v>
      </c>
      <c r="I149" s="4">
        <v>0.02</v>
      </c>
      <c r="J149" s="4">
        <v>86.2</v>
      </c>
      <c r="K149" s="5">
        <v>327</v>
      </c>
    </row>
    <row r="150" spans="1:11">
      <c r="A150" s="16" t="s">
        <v>79</v>
      </c>
      <c r="B150" s="5">
        <v>110</v>
      </c>
      <c r="C150" s="4">
        <v>3.11</v>
      </c>
      <c r="D150" s="4">
        <v>4.87</v>
      </c>
      <c r="E150" s="4">
        <v>20.76</v>
      </c>
      <c r="F150" s="4">
        <v>27.1</v>
      </c>
      <c r="G150" s="4">
        <v>20.350000000000001</v>
      </c>
      <c r="H150" s="4">
        <v>0.74</v>
      </c>
      <c r="I150" s="4">
        <v>13.4</v>
      </c>
      <c r="J150" s="4">
        <v>139.36000000000001</v>
      </c>
      <c r="K150" s="5">
        <v>339</v>
      </c>
    </row>
    <row r="151" spans="1:11">
      <c r="A151" s="16" t="s">
        <v>52</v>
      </c>
      <c r="B151" s="5">
        <v>150</v>
      </c>
      <c r="C151" s="4">
        <v>0.33</v>
      </c>
      <c r="D151" s="4">
        <v>1.4999999999999999E-2</v>
      </c>
      <c r="E151" s="4">
        <v>20.83</v>
      </c>
      <c r="F151" s="4">
        <v>23.87</v>
      </c>
      <c r="G151" s="4">
        <v>4.5</v>
      </c>
      <c r="H151" s="4">
        <v>0.94</v>
      </c>
      <c r="I151" s="4">
        <v>2.15</v>
      </c>
      <c r="J151" s="4">
        <v>84.75</v>
      </c>
      <c r="K151" s="5">
        <v>394</v>
      </c>
    </row>
    <row r="152" spans="1:11">
      <c r="A152" s="16" t="s">
        <v>10</v>
      </c>
      <c r="B152" s="5">
        <v>0.05</v>
      </c>
      <c r="C152" s="4"/>
      <c r="D152" s="4"/>
      <c r="E152" s="4"/>
      <c r="F152" s="4"/>
      <c r="G152" s="4"/>
      <c r="H152" s="4"/>
      <c r="I152" s="4">
        <v>50</v>
      </c>
      <c r="J152" s="4"/>
      <c r="K152" s="5"/>
    </row>
    <row r="153" spans="1:11">
      <c r="A153" s="16" t="s">
        <v>11</v>
      </c>
      <c r="B153" s="5">
        <v>30</v>
      </c>
      <c r="C153" s="4">
        <v>2.7</v>
      </c>
      <c r="D153" s="4">
        <v>1</v>
      </c>
      <c r="E153" s="4">
        <v>14</v>
      </c>
      <c r="F153" s="4">
        <v>43.2</v>
      </c>
      <c r="G153" s="4">
        <v>6.9</v>
      </c>
      <c r="H153" s="4">
        <v>1.08</v>
      </c>
      <c r="I153" s="4">
        <v>0</v>
      </c>
      <c r="J153" s="4">
        <v>79.8</v>
      </c>
      <c r="K153" s="5"/>
    </row>
    <row r="154" spans="1:11">
      <c r="A154" s="17" t="s">
        <v>45</v>
      </c>
      <c r="B154" s="3">
        <v>543</v>
      </c>
      <c r="C154" s="2">
        <f>C195+C149+C150+C151+C153</f>
        <v>14.36</v>
      </c>
      <c r="D154" s="2">
        <f>D195+D149+D150+D151+D153</f>
        <v>13.585000000000001</v>
      </c>
      <c r="E154" s="2">
        <f>E195+E149+E150+E151+E153</f>
        <v>65.759999999999991</v>
      </c>
      <c r="F154" s="2">
        <f>F195+F149+F150+F151+F153</f>
        <v>135.97000000000003</v>
      </c>
      <c r="G154" s="2">
        <f>G195+G149+G150+G151+G153</f>
        <v>60.25</v>
      </c>
      <c r="H154" s="2">
        <f>H195+H149+H150+H151+H153</f>
        <v>3.6100000000000003</v>
      </c>
      <c r="I154" s="2">
        <f>I195+I149+I150+I151+I153</f>
        <v>20.839999999999996</v>
      </c>
      <c r="J154" s="2">
        <f>J195+J149+J150+J151+J153</f>
        <v>459.53000000000003</v>
      </c>
      <c r="K154" s="5"/>
    </row>
    <row r="155" spans="1:11">
      <c r="A155" s="17" t="s">
        <v>12</v>
      </c>
      <c r="B155" s="5"/>
      <c r="C155" s="4"/>
      <c r="D155" s="4"/>
      <c r="E155" s="4"/>
      <c r="F155" s="4"/>
      <c r="G155" s="4"/>
      <c r="H155" s="4"/>
      <c r="I155" s="4"/>
      <c r="J155" s="4"/>
      <c r="K155" s="3"/>
    </row>
    <row r="156" spans="1:11">
      <c r="A156" s="16" t="s">
        <v>96</v>
      </c>
      <c r="B156" s="5" t="s">
        <v>64</v>
      </c>
      <c r="C156" s="4">
        <v>3.21</v>
      </c>
      <c r="D156" s="4">
        <v>4.0199999999999996</v>
      </c>
      <c r="E156" s="4">
        <v>28.87</v>
      </c>
      <c r="F156" s="4">
        <v>5</v>
      </c>
      <c r="G156" s="4">
        <v>19</v>
      </c>
      <c r="H156" s="4">
        <v>0.4</v>
      </c>
      <c r="I156" s="4">
        <v>0</v>
      </c>
      <c r="J156" s="4">
        <v>163</v>
      </c>
      <c r="K156" s="5">
        <v>182</v>
      </c>
    </row>
    <row r="157" spans="1:11">
      <c r="A157" s="16" t="s">
        <v>101</v>
      </c>
      <c r="B157" s="5">
        <v>45</v>
      </c>
      <c r="C157" s="4">
        <v>4.7300000000000004</v>
      </c>
      <c r="D157" s="4">
        <v>6.88</v>
      </c>
      <c r="E157" s="4">
        <v>14.56</v>
      </c>
      <c r="F157" s="4">
        <v>96.1</v>
      </c>
      <c r="G157" s="4">
        <v>13.4</v>
      </c>
      <c r="H157" s="4">
        <v>0.71</v>
      </c>
      <c r="I157" s="4">
        <v>7.0000000000000007E-2</v>
      </c>
      <c r="J157" s="4">
        <v>139</v>
      </c>
      <c r="K157" s="5">
        <v>3</v>
      </c>
    </row>
    <row r="158" spans="1:11">
      <c r="A158" s="16" t="s">
        <v>5</v>
      </c>
      <c r="B158" s="5">
        <v>150</v>
      </c>
      <c r="C158" s="4">
        <v>0.05</v>
      </c>
      <c r="D158" s="4">
        <v>0.02</v>
      </c>
      <c r="E158" s="4">
        <v>8.33</v>
      </c>
      <c r="F158" s="4">
        <v>8</v>
      </c>
      <c r="G158" s="4">
        <v>0.9</v>
      </c>
      <c r="H158" s="4">
        <v>0.19</v>
      </c>
      <c r="I158" s="4">
        <v>0.02</v>
      </c>
      <c r="J158" s="4">
        <v>33.33</v>
      </c>
      <c r="K158" s="5">
        <v>411</v>
      </c>
    </row>
    <row r="159" spans="1:11">
      <c r="A159" s="17" t="s">
        <v>46</v>
      </c>
      <c r="B159" s="3">
        <v>315</v>
      </c>
      <c r="C159" s="2">
        <f t="shared" ref="C159:I159" si="30">C156+C157+C158</f>
        <v>7.99</v>
      </c>
      <c r="D159" s="2">
        <f t="shared" si="30"/>
        <v>10.919999999999998</v>
      </c>
      <c r="E159" s="2">
        <f t="shared" si="30"/>
        <v>51.76</v>
      </c>
      <c r="F159" s="2">
        <f t="shared" si="30"/>
        <v>109.1</v>
      </c>
      <c r="G159" s="2">
        <f t="shared" si="30"/>
        <v>33.299999999999997</v>
      </c>
      <c r="H159" s="2">
        <f t="shared" si="30"/>
        <v>1.2999999999999998</v>
      </c>
      <c r="I159" s="2">
        <f t="shared" si="30"/>
        <v>9.0000000000000011E-2</v>
      </c>
      <c r="J159" s="2">
        <f>J156+J157+J158</f>
        <v>335.33</v>
      </c>
      <c r="K159" s="5"/>
    </row>
    <row r="160" spans="1:11">
      <c r="A160" s="19" t="s">
        <v>14</v>
      </c>
      <c r="B160" s="2">
        <f t="shared" ref="B160" si="31">B143+B154+B159</f>
        <v>1183</v>
      </c>
      <c r="C160" s="2">
        <f t="shared" ref="C160:I160" si="32">C143+C146+C154+C159</f>
        <v>31.380000000000003</v>
      </c>
      <c r="D160" s="2">
        <f t="shared" si="32"/>
        <v>35.215000000000003</v>
      </c>
      <c r="E160" s="2">
        <f t="shared" si="32"/>
        <v>183.75</v>
      </c>
      <c r="F160" s="2">
        <f t="shared" si="32"/>
        <v>402.1</v>
      </c>
      <c r="G160" s="2">
        <f t="shared" si="32"/>
        <v>156.07999999999998</v>
      </c>
      <c r="H160" s="2">
        <f t="shared" si="32"/>
        <v>10.219999999999999</v>
      </c>
      <c r="I160" s="2">
        <f t="shared" si="32"/>
        <v>37.22</v>
      </c>
      <c r="J160" s="2">
        <f>J143+J146+J154+J159</f>
        <v>1246.03</v>
      </c>
      <c r="K160" s="5"/>
    </row>
    <row r="161" spans="1:11">
      <c r="A161" s="21"/>
      <c r="B161" s="1" t="s">
        <v>30</v>
      </c>
    </row>
    <row r="162" spans="1:11">
      <c r="A162" s="17" t="s">
        <v>2</v>
      </c>
      <c r="B162" s="4"/>
      <c r="C162" s="4"/>
      <c r="D162" s="4"/>
      <c r="E162" s="4"/>
      <c r="F162" s="4"/>
      <c r="G162" s="4"/>
      <c r="H162" s="4"/>
      <c r="I162" s="4"/>
      <c r="J162" s="4"/>
      <c r="K162" s="3"/>
    </row>
    <row r="163" spans="1:11">
      <c r="A163" s="16" t="s">
        <v>97</v>
      </c>
      <c r="B163" s="5" t="s">
        <v>64</v>
      </c>
      <c r="C163" s="4">
        <v>3.99</v>
      </c>
      <c r="D163" s="4">
        <v>3.4</v>
      </c>
      <c r="E163" s="4">
        <v>21.08</v>
      </c>
      <c r="F163" s="4">
        <v>8</v>
      </c>
      <c r="G163" s="4">
        <v>64</v>
      </c>
      <c r="H163" s="4">
        <v>2.16</v>
      </c>
      <c r="I163" s="4">
        <v>0</v>
      </c>
      <c r="J163" s="4">
        <v>130.47</v>
      </c>
      <c r="K163" s="5">
        <v>182</v>
      </c>
    </row>
    <row r="164" spans="1:11">
      <c r="A164" s="16" t="s">
        <v>90</v>
      </c>
      <c r="B164" s="5" t="s">
        <v>4</v>
      </c>
      <c r="C164" s="4">
        <v>2.4500000000000002</v>
      </c>
      <c r="D164" s="4">
        <v>7.55</v>
      </c>
      <c r="E164" s="4">
        <v>14.62</v>
      </c>
      <c r="F164" s="4">
        <v>9.3000000000000007</v>
      </c>
      <c r="G164" s="4">
        <v>9.9</v>
      </c>
      <c r="H164" s="4">
        <v>0.62</v>
      </c>
      <c r="I164" s="4">
        <v>0</v>
      </c>
      <c r="J164" s="4">
        <v>136</v>
      </c>
      <c r="K164" s="5">
        <v>1</v>
      </c>
    </row>
    <row r="165" spans="1:11">
      <c r="A165" s="16" t="s">
        <v>16</v>
      </c>
      <c r="B165" s="5">
        <v>150</v>
      </c>
      <c r="C165" s="4">
        <v>3.06</v>
      </c>
      <c r="D165" s="4">
        <v>2.66</v>
      </c>
      <c r="E165" s="4">
        <v>4.3899999999999997</v>
      </c>
      <c r="F165" s="4">
        <v>114.7</v>
      </c>
      <c r="G165" s="4">
        <v>16.7</v>
      </c>
      <c r="H165" s="4">
        <v>0.41</v>
      </c>
      <c r="I165" s="4">
        <v>1.2</v>
      </c>
      <c r="J165" s="4">
        <v>89.17</v>
      </c>
      <c r="K165" s="5">
        <v>416</v>
      </c>
    </row>
    <row r="166" spans="1:11">
      <c r="A166" s="17" t="s">
        <v>44</v>
      </c>
      <c r="B166" s="3">
        <v>325</v>
      </c>
      <c r="C166" s="2">
        <f t="shared" ref="C166:I166" si="33">C163+C164+C165</f>
        <v>9.5</v>
      </c>
      <c r="D166" s="2">
        <f t="shared" si="33"/>
        <v>13.61</v>
      </c>
      <c r="E166" s="2">
        <f t="shared" si="33"/>
        <v>40.089999999999996</v>
      </c>
      <c r="F166" s="2">
        <f t="shared" si="33"/>
        <v>132</v>
      </c>
      <c r="G166" s="2">
        <f t="shared" si="33"/>
        <v>90.600000000000009</v>
      </c>
      <c r="H166" s="2">
        <f t="shared" si="33"/>
        <v>3.1900000000000004</v>
      </c>
      <c r="I166" s="2">
        <f t="shared" si="33"/>
        <v>1.2</v>
      </c>
      <c r="J166" s="2">
        <f>J163+J164+J165</f>
        <v>355.64000000000004</v>
      </c>
      <c r="K166" s="5"/>
    </row>
    <row r="167" spans="1:11">
      <c r="A167" s="17" t="s">
        <v>109</v>
      </c>
      <c r="B167" s="3"/>
      <c r="C167" s="2"/>
      <c r="D167" s="2"/>
      <c r="E167" s="2"/>
      <c r="F167" s="2"/>
      <c r="G167" s="2"/>
      <c r="H167" s="2"/>
      <c r="I167" s="2"/>
      <c r="J167" s="2"/>
      <c r="K167" s="5"/>
    </row>
    <row r="168" spans="1:11">
      <c r="A168" s="15" t="s">
        <v>6</v>
      </c>
      <c r="B168" s="5">
        <v>150</v>
      </c>
      <c r="C168" s="4">
        <v>0.75</v>
      </c>
      <c r="D168" s="4"/>
      <c r="E168" s="4">
        <v>15.15</v>
      </c>
      <c r="F168" s="4">
        <v>10.5</v>
      </c>
      <c r="G168" s="4">
        <v>6</v>
      </c>
      <c r="H168" s="4">
        <v>2.1</v>
      </c>
      <c r="I168" s="4">
        <v>3</v>
      </c>
      <c r="J168" s="4">
        <v>63.33</v>
      </c>
      <c r="K168" s="6">
        <v>418</v>
      </c>
    </row>
    <row r="169" spans="1:11">
      <c r="A169" s="17" t="s">
        <v>108</v>
      </c>
      <c r="B169" s="3">
        <v>150</v>
      </c>
      <c r="C169" s="2">
        <v>0.75</v>
      </c>
      <c r="D169" s="2"/>
      <c r="E169" s="2">
        <v>15.15</v>
      </c>
      <c r="F169" s="2">
        <v>10.5</v>
      </c>
      <c r="G169" s="2">
        <v>6</v>
      </c>
      <c r="H169" s="2">
        <v>2.1</v>
      </c>
      <c r="I169" s="2">
        <v>3</v>
      </c>
      <c r="J169" s="2">
        <v>63.33</v>
      </c>
      <c r="K169" s="5"/>
    </row>
    <row r="170" spans="1:11">
      <c r="A170" s="17" t="s">
        <v>7</v>
      </c>
      <c r="B170" s="5"/>
      <c r="C170" s="4"/>
      <c r="D170" s="4"/>
      <c r="E170" s="4"/>
      <c r="F170" s="4"/>
      <c r="G170" s="4"/>
      <c r="H170" s="4"/>
      <c r="I170" s="4"/>
      <c r="J170" s="4"/>
      <c r="K170" s="3"/>
    </row>
    <row r="171" spans="1:11">
      <c r="A171" s="15" t="s">
        <v>100</v>
      </c>
      <c r="B171" s="5">
        <v>10</v>
      </c>
      <c r="C171" s="4">
        <v>0.14000000000000001</v>
      </c>
      <c r="D171" s="4">
        <v>0.02</v>
      </c>
      <c r="E171" s="4">
        <v>0.82</v>
      </c>
      <c r="F171" s="4">
        <v>3.1</v>
      </c>
      <c r="G171" s="4">
        <v>1.4</v>
      </c>
      <c r="H171" s="4">
        <v>0.08</v>
      </c>
      <c r="I171" s="4">
        <v>1</v>
      </c>
      <c r="J171" s="4">
        <v>4.0999999999999996</v>
      </c>
      <c r="K171" s="3"/>
    </row>
    <row r="172" spans="1:11">
      <c r="A172" s="16" t="s">
        <v>39</v>
      </c>
      <c r="B172" s="5" t="s">
        <v>67</v>
      </c>
      <c r="C172" s="4">
        <v>1.4</v>
      </c>
      <c r="D172" s="4">
        <v>2.2400000000000002</v>
      </c>
      <c r="E172" s="4">
        <v>8.09</v>
      </c>
      <c r="F172" s="4">
        <v>14</v>
      </c>
      <c r="G172" s="4">
        <v>11.97</v>
      </c>
      <c r="H172" s="4">
        <v>0.49</v>
      </c>
      <c r="I172" s="4">
        <v>3.45</v>
      </c>
      <c r="J172" s="4">
        <v>58.17</v>
      </c>
      <c r="K172" s="5">
        <v>91</v>
      </c>
    </row>
    <row r="173" spans="1:11">
      <c r="A173" s="16" t="s">
        <v>35</v>
      </c>
      <c r="B173" s="5">
        <v>70</v>
      </c>
      <c r="C173" s="4">
        <v>6.1</v>
      </c>
      <c r="D173" s="4">
        <v>6.82</v>
      </c>
      <c r="E173" s="4">
        <v>7.99</v>
      </c>
      <c r="F173" s="4">
        <v>12.7</v>
      </c>
      <c r="G173" s="4">
        <v>8.3000000000000007</v>
      </c>
      <c r="H173" s="4">
        <v>0.4</v>
      </c>
      <c r="I173" s="4">
        <v>0.33</v>
      </c>
      <c r="J173" s="4">
        <v>117.86</v>
      </c>
      <c r="K173" s="5">
        <v>303</v>
      </c>
    </row>
    <row r="174" spans="1:11">
      <c r="A174" s="16" t="s">
        <v>63</v>
      </c>
      <c r="B174" s="5">
        <v>110</v>
      </c>
      <c r="C174" s="4">
        <v>7.45</v>
      </c>
      <c r="D174" s="4">
        <v>0.51</v>
      </c>
      <c r="E174" s="4">
        <v>14.55</v>
      </c>
      <c r="F174" s="4">
        <v>28.77</v>
      </c>
      <c r="G174" s="4">
        <v>17.399999999999999</v>
      </c>
      <c r="H174" s="4">
        <v>0.63</v>
      </c>
      <c r="I174" s="4">
        <v>0</v>
      </c>
      <c r="J174" s="4">
        <v>92.48</v>
      </c>
      <c r="K174" s="5">
        <v>330</v>
      </c>
    </row>
    <row r="175" spans="1:11">
      <c r="A175" s="16" t="s">
        <v>9</v>
      </c>
      <c r="B175" s="5">
        <v>25</v>
      </c>
      <c r="C175" s="4">
        <v>0.28999999999999998</v>
      </c>
      <c r="D175" s="4">
        <v>1.06</v>
      </c>
      <c r="E175" s="4">
        <v>2</v>
      </c>
      <c r="F175" s="4">
        <v>4</v>
      </c>
      <c r="G175" s="4">
        <v>2.9</v>
      </c>
      <c r="H175" s="4">
        <v>0.12</v>
      </c>
      <c r="I175" s="4">
        <v>0.6</v>
      </c>
      <c r="J175" s="4">
        <v>18.600000000000001</v>
      </c>
      <c r="K175" s="5">
        <v>366</v>
      </c>
    </row>
    <row r="176" spans="1:11">
      <c r="A176" s="16" t="s">
        <v>89</v>
      </c>
      <c r="B176" s="5">
        <v>150</v>
      </c>
      <c r="C176" s="4">
        <v>0.18</v>
      </c>
      <c r="D176" s="4">
        <v>0.1</v>
      </c>
      <c r="E176" s="4">
        <v>20.64</v>
      </c>
      <c r="F176" s="4">
        <v>10.16</v>
      </c>
      <c r="G176" s="4">
        <v>0.84</v>
      </c>
      <c r="H176" s="4">
        <v>0.1</v>
      </c>
      <c r="I176" s="4">
        <v>36.6</v>
      </c>
      <c r="J176" s="4">
        <v>84</v>
      </c>
      <c r="K176" s="6">
        <v>399</v>
      </c>
    </row>
    <row r="177" spans="1:11">
      <c r="A177" s="16" t="s">
        <v>11</v>
      </c>
      <c r="B177" s="5">
        <v>30</v>
      </c>
      <c r="C177" s="4">
        <v>2.7</v>
      </c>
      <c r="D177" s="4">
        <v>1</v>
      </c>
      <c r="E177" s="4">
        <v>14</v>
      </c>
      <c r="F177" s="4">
        <v>43.2</v>
      </c>
      <c r="G177" s="4">
        <v>6.9</v>
      </c>
      <c r="H177" s="4">
        <v>1.08</v>
      </c>
      <c r="I177" s="4">
        <v>0</v>
      </c>
      <c r="J177" s="4">
        <v>79.8</v>
      </c>
      <c r="K177" s="5"/>
    </row>
    <row r="178" spans="1:11">
      <c r="A178" s="17" t="s">
        <v>45</v>
      </c>
      <c r="B178" s="3">
        <v>550</v>
      </c>
      <c r="C178" s="2">
        <f t="shared" ref="C178:I178" si="34">C172+C173+C174+C175+C176+C177</f>
        <v>18.119999999999997</v>
      </c>
      <c r="D178" s="2">
        <f t="shared" si="34"/>
        <v>11.73</v>
      </c>
      <c r="E178" s="2">
        <f t="shared" si="34"/>
        <v>67.27</v>
      </c>
      <c r="F178" s="2">
        <f t="shared" si="34"/>
        <v>112.83</v>
      </c>
      <c r="G178" s="2">
        <f t="shared" si="34"/>
        <v>48.31</v>
      </c>
      <c r="H178" s="2">
        <f t="shared" si="34"/>
        <v>2.8200000000000003</v>
      </c>
      <c r="I178" s="2">
        <f t="shared" si="34"/>
        <v>40.980000000000004</v>
      </c>
      <c r="J178" s="2">
        <f>J172+J173+J174+J175+J176+J177</f>
        <v>450.91</v>
      </c>
      <c r="K178" s="5"/>
    </row>
    <row r="179" spans="1:11">
      <c r="A179" s="17" t="s">
        <v>12</v>
      </c>
      <c r="B179" s="5"/>
      <c r="C179" s="4"/>
      <c r="D179" s="4"/>
      <c r="E179" s="4"/>
      <c r="F179" s="4"/>
      <c r="G179" s="4"/>
      <c r="H179" s="4"/>
      <c r="I179" s="4"/>
      <c r="J179" s="4"/>
      <c r="K179" s="3"/>
    </row>
    <row r="180" spans="1:11">
      <c r="A180" s="24" t="s">
        <v>22</v>
      </c>
      <c r="B180" s="5">
        <v>130</v>
      </c>
      <c r="C180" s="4">
        <v>13.9</v>
      </c>
      <c r="D180" s="4">
        <v>25.7</v>
      </c>
      <c r="E180" s="4">
        <v>2.14</v>
      </c>
      <c r="F180" s="4">
        <v>229.2</v>
      </c>
      <c r="G180" s="4">
        <v>20.2</v>
      </c>
      <c r="H180" s="4">
        <v>2.3199999999999998</v>
      </c>
      <c r="I180" s="4">
        <v>0.26</v>
      </c>
      <c r="J180" s="4">
        <v>341.5</v>
      </c>
      <c r="K180" s="5">
        <v>230</v>
      </c>
    </row>
    <row r="181" spans="1:11">
      <c r="A181" s="16" t="s">
        <v>11</v>
      </c>
      <c r="B181" s="5">
        <v>30</v>
      </c>
      <c r="C181" s="4">
        <v>2.7</v>
      </c>
      <c r="D181" s="4">
        <v>1</v>
      </c>
      <c r="E181" s="4">
        <v>14</v>
      </c>
      <c r="F181" s="4">
        <v>43.2</v>
      </c>
      <c r="G181" s="4">
        <v>6.9</v>
      </c>
      <c r="H181" s="4">
        <v>1.08</v>
      </c>
      <c r="I181" s="4">
        <v>0</v>
      </c>
      <c r="J181" s="4">
        <v>79.8</v>
      </c>
      <c r="K181" s="5"/>
    </row>
    <row r="182" spans="1:11">
      <c r="A182" s="16" t="s">
        <v>42</v>
      </c>
      <c r="B182" s="5" t="s">
        <v>20</v>
      </c>
      <c r="C182" s="4">
        <v>0.1</v>
      </c>
      <c r="D182" s="4">
        <v>0.02</v>
      </c>
      <c r="E182" s="4">
        <v>8.5</v>
      </c>
      <c r="F182" s="4">
        <v>9.4</v>
      </c>
      <c r="G182" s="4">
        <v>1.3</v>
      </c>
      <c r="H182" s="4">
        <v>0.21</v>
      </c>
      <c r="I182" s="4">
        <v>1.42</v>
      </c>
      <c r="J182" s="4">
        <v>34.17</v>
      </c>
      <c r="K182" s="5">
        <v>412</v>
      </c>
    </row>
    <row r="183" spans="1:11">
      <c r="A183" s="17" t="s">
        <v>46</v>
      </c>
      <c r="B183" s="3">
        <v>315</v>
      </c>
      <c r="C183" s="2">
        <f t="shared" ref="C183:I183" si="35">C180+C181+C182</f>
        <v>16.700000000000003</v>
      </c>
      <c r="D183" s="2">
        <f t="shared" si="35"/>
        <v>26.72</v>
      </c>
      <c r="E183" s="2">
        <f t="shared" si="35"/>
        <v>24.64</v>
      </c>
      <c r="F183" s="2">
        <f t="shared" si="35"/>
        <v>281.79999999999995</v>
      </c>
      <c r="G183" s="2">
        <f t="shared" si="35"/>
        <v>28.400000000000002</v>
      </c>
      <c r="H183" s="2">
        <f t="shared" si="35"/>
        <v>3.61</v>
      </c>
      <c r="I183" s="2">
        <f t="shared" si="35"/>
        <v>1.68</v>
      </c>
      <c r="J183" s="2">
        <f>J180+J181+J182</f>
        <v>455.47</v>
      </c>
      <c r="K183" s="5"/>
    </row>
    <row r="184" spans="1:11">
      <c r="A184" s="19" t="s">
        <v>14</v>
      </c>
      <c r="B184" s="2">
        <f>B166+B178+B183</f>
        <v>1190</v>
      </c>
      <c r="C184" s="2">
        <f t="shared" ref="C184:I184" si="36">C166+C169+C178+C183</f>
        <v>45.07</v>
      </c>
      <c r="D184" s="2">
        <f t="shared" si="36"/>
        <v>52.06</v>
      </c>
      <c r="E184" s="2">
        <f t="shared" si="36"/>
        <v>147.14999999999998</v>
      </c>
      <c r="F184" s="2">
        <f t="shared" si="36"/>
        <v>537.12999999999988</v>
      </c>
      <c r="G184" s="2">
        <f t="shared" si="36"/>
        <v>173.31000000000003</v>
      </c>
      <c r="H184" s="2">
        <f t="shared" si="36"/>
        <v>11.72</v>
      </c>
      <c r="I184" s="2">
        <f t="shared" si="36"/>
        <v>46.860000000000007</v>
      </c>
      <c r="J184" s="2">
        <f>J166+J169+J178+J183</f>
        <v>1325.3500000000001</v>
      </c>
      <c r="K184" s="5"/>
    </row>
    <row r="185" spans="1:11">
      <c r="A185" s="21"/>
      <c r="B185" s="1" t="s">
        <v>31</v>
      </c>
    </row>
    <row r="186" spans="1:11">
      <c r="A186" s="17" t="s">
        <v>2</v>
      </c>
      <c r="B186" s="4"/>
      <c r="C186" s="4"/>
      <c r="D186" s="4"/>
      <c r="E186" s="4"/>
      <c r="F186" s="4"/>
      <c r="G186" s="4"/>
      <c r="H186" s="4"/>
      <c r="I186" s="4"/>
      <c r="J186" s="4"/>
      <c r="K186" s="3"/>
    </row>
    <row r="187" spans="1:11">
      <c r="A187" s="16" t="s">
        <v>62</v>
      </c>
      <c r="B187" s="5" t="s">
        <v>64</v>
      </c>
      <c r="C187" s="4">
        <v>4</v>
      </c>
      <c r="D187" s="4">
        <v>3.9</v>
      </c>
      <c r="E187" s="4">
        <v>16.41</v>
      </c>
      <c r="F187" s="4">
        <v>109.1</v>
      </c>
      <c r="G187" s="4">
        <v>16.3</v>
      </c>
      <c r="H187" s="4">
        <v>0.34</v>
      </c>
      <c r="I187" s="4">
        <v>0.61</v>
      </c>
      <c r="J187" s="4">
        <v>126.46</v>
      </c>
      <c r="K187" s="5">
        <v>100</v>
      </c>
    </row>
    <row r="188" spans="1:11">
      <c r="A188" s="16" t="s">
        <v>102</v>
      </c>
      <c r="B188" s="5">
        <v>55</v>
      </c>
      <c r="C188" s="4">
        <v>2.4900000000000002</v>
      </c>
      <c r="D188" s="4">
        <v>3.93</v>
      </c>
      <c r="E188" s="4">
        <v>27.56</v>
      </c>
      <c r="F188" s="4">
        <v>10.9</v>
      </c>
      <c r="G188" s="4">
        <v>11.3</v>
      </c>
      <c r="H188" s="4">
        <v>0.87</v>
      </c>
      <c r="I188" s="4">
        <v>0.1</v>
      </c>
      <c r="J188" s="4">
        <v>156</v>
      </c>
      <c r="K188" s="5">
        <v>2</v>
      </c>
    </row>
    <row r="189" spans="1:11">
      <c r="A189" s="16" t="s">
        <v>54</v>
      </c>
      <c r="B189" s="5">
        <v>150</v>
      </c>
      <c r="C189" s="4">
        <v>2.37</v>
      </c>
      <c r="D189" s="4">
        <v>2</v>
      </c>
      <c r="E189" s="4">
        <v>11.97</v>
      </c>
      <c r="F189" s="4">
        <v>94.3</v>
      </c>
      <c r="G189" s="4">
        <v>10.5</v>
      </c>
      <c r="H189" s="4">
        <v>0.1</v>
      </c>
      <c r="I189" s="4">
        <v>0.98</v>
      </c>
      <c r="J189" s="4">
        <v>75.83</v>
      </c>
      <c r="K189" s="5">
        <v>414</v>
      </c>
    </row>
    <row r="190" spans="1:11">
      <c r="A190" s="17" t="s">
        <v>44</v>
      </c>
      <c r="B190" s="3">
        <v>325</v>
      </c>
      <c r="C190" s="2">
        <f t="shared" ref="C190:I190" si="37">C187+C188+C189</f>
        <v>8.86</v>
      </c>
      <c r="D190" s="2">
        <f t="shared" si="37"/>
        <v>9.83</v>
      </c>
      <c r="E190" s="2">
        <f t="shared" si="37"/>
        <v>55.94</v>
      </c>
      <c r="F190" s="2">
        <f t="shared" si="37"/>
        <v>214.3</v>
      </c>
      <c r="G190" s="2">
        <f t="shared" si="37"/>
        <v>38.1</v>
      </c>
      <c r="H190" s="2">
        <f t="shared" si="37"/>
        <v>1.31</v>
      </c>
      <c r="I190" s="2">
        <f t="shared" si="37"/>
        <v>1.69</v>
      </c>
      <c r="J190" s="2">
        <f>J187+J188+J189</f>
        <v>358.28999999999996</v>
      </c>
      <c r="K190" s="5"/>
    </row>
    <row r="191" spans="1:11">
      <c r="A191" s="17" t="s">
        <v>109</v>
      </c>
      <c r="B191" s="3"/>
      <c r="C191" s="2"/>
      <c r="D191" s="2"/>
      <c r="E191" s="2"/>
      <c r="F191" s="2"/>
      <c r="G191" s="2"/>
      <c r="H191" s="2"/>
      <c r="I191" s="2"/>
      <c r="J191" s="2"/>
      <c r="K191" s="5"/>
    </row>
    <row r="192" spans="1:11">
      <c r="A192" s="16" t="s">
        <v>104</v>
      </c>
      <c r="B192" s="25">
        <v>150</v>
      </c>
      <c r="C192" s="16">
        <v>0.6</v>
      </c>
      <c r="D192" s="16">
        <v>0.6</v>
      </c>
      <c r="E192" s="16">
        <v>1.2</v>
      </c>
      <c r="F192" s="16">
        <v>24</v>
      </c>
      <c r="G192" s="16">
        <v>12</v>
      </c>
      <c r="H192" s="16">
        <v>3.3</v>
      </c>
      <c r="I192" s="16">
        <v>15</v>
      </c>
      <c r="J192" s="16">
        <v>66</v>
      </c>
      <c r="K192" s="25">
        <v>386</v>
      </c>
    </row>
    <row r="193" spans="1:11">
      <c r="A193" s="17" t="s">
        <v>108</v>
      </c>
      <c r="B193" s="26">
        <v>150</v>
      </c>
      <c r="C193" s="17">
        <v>0.6</v>
      </c>
      <c r="D193" s="17">
        <v>0.6</v>
      </c>
      <c r="E193" s="17">
        <v>1.2</v>
      </c>
      <c r="F193" s="17">
        <v>24</v>
      </c>
      <c r="G193" s="17">
        <v>12</v>
      </c>
      <c r="H193" s="17">
        <v>3.3</v>
      </c>
      <c r="I193" s="17">
        <v>15</v>
      </c>
      <c r="J193" s="17">
        <v>66</v>
      </c>
      <c r="K193" s="26"/>
    </row>
    <row r="194" spans="1:11">
      <c r="A194" s="17" t="s">
        <v>7</v>
      </c>
      <c r="B194" s="5"/>
      <c r="C194" s="4"/>
      <c r="D194" s="4"/>
      <c r="E194" s="4"/>
      <c r="F194" s="4"/>
      <c r="G194" s="4"/>
      <c r="H194" s="4"/>
      <c r="I194" s="4"/>
      <c r="J194" s="4"/>
      <c r="K194" s="3"/>
    </row>
    <row r="195" spans="1:11">
      <c r="A195" s="16" t="s">
        <v>53</v>
      </c>
      <c r="B195" s="5" t="s">
        <v>65</v>
      </c>
      <c r="C195" s="4">
        <v>1.22</v>
      </c>
      <c r="D195" s="4">
        <v>3</v>
      </c>
      <c r="E195" s="4">
        <v>8.4700000000000006</v>
      </c>
      <c r="F195" s="4">
        <v>22</v>
      </c>
      <c r="G195" s="4">
        <v>18</v>
      </c>
      <c r="H195" s="4">
        <v>0.8</v>
      </c>
      <c r="I195" s="4">
        <v>5.27</v>
      </c>
      <c r="J195" s="4">
        <v>69.42</v>
      </c>
      <c r="K195" s="5">
        <v>64</v>
      </c>
    </row>
    <row r="196" spans="1:11">
      <c r="A196" s="16" t="s">
        <v>21</v>
      </c>
      <c r="B196" s="5">
        <v>150</v>
      </c>
      <c r="C196" s="4">
        <v>18.77</v>
      </c>
      <c r="D196" s="4">
        <v>5.0999999999999996</v>
      </c>
      <c r="E196" s="4">
        <v>14.96</v>
      </c>
      <c r="F196" s="4">
        <v>21.18</v>
      </c>
      <c r="G196" s="4">
        <v>44.3</v>
      </c>
      <c r="H196" s="4">
        <v>2.7</v>
      </c>
      <c r="I196" s="4">
        <v>6.41</v>
      </c>
      <c r="J196" s="4">
        <v>180.75</v>
      </c>
      <c r="K196" s="5">
        <v>292</v>
      </c>
    </row>
    <row r="197" spans="1:11">
      <c r="A197" s="15" t="s">
        <v>56</v>
      </c>
      <c r="B197" s="5">
        <v>150</v>
      </c>
      <c r="C197" s="4">
        <v>0.12</v>
      </c>
      <c r="D197" s="4">
        <v>0.12</v>
      </c>
      <c r="E197" s="4">
        <v>17.920000000000002</v>
      </c>
      <c r="F197" s="4">
        <v>10.86</v>
      </c>
      <c r="G197" s="4">
        <v>2.7</v>
      </c>
      <c r="H197" s="4">
        <v>0.71</v>
      </c>
      <c r="I197" s="4">
        <v>1.29</v>
      </c>
      <c r="J197" s="4">
        <v>73.2</v>
      </c>
      <c r="K197" s="6">
        <v>390</v>
      </c>
    </row>
    <row r="198" spans="1:11">
      <c r="A198" s="16" t="s">
        <v>10</v>
      </c>
      <c r="B198" s="5">
        <v>0.05</v>
      </c>
      <c r="C198" s="4"/>
      <c r="D198" s="4"/>
      <c r="E198" s="4"/>
      <c r="F198" s="4"/>
      <c r="G198" s="4"/>
      <c r="H198" s="4"/>
      <c r="I198" s="4">
        <v>50</v>
      </c>
      <c r="J198" s="4"/>
      <c r="K198" s="5"/>
    </row>
    <row r="199" spans="1:11">
      <c r="A199" s="16" t="s">
        <v>11</v>
      </c>
      <c r="B199" s="5">
        <v>30</v>
      </c>
      <c r="C199" s="4">
        <v>2.7</v>
      </c>
      <c r="D199" s="4">
        <v>1</v>
      </c>
      <c r="E199" s="4">
        <v>14</v>
      </c>
      <c r="F199" s="4">
        <v>43.2</v>
      </c>
      <c r="G199" s="4">
        <v>6.9</v>
      </c>
      <c r="H199" s="4">
        <v>1.08</v>
      </c>
      <c r="I199" s="4">
        <v>0</v>
      </c>
      <c r="J199" s="4">
        <v>79.8</v>
      </c>
      <c r="K199" s="5"/>
    </row>
    <row r="200" spans="1:11">
      <c r="A200" s="17" t="s">
        <v>45</v>
      </c>
      <c r="B200" s="3">
        <v>518</v>
      </c>
      <c r="C200" s="2">
        <f t="shared" ref="C200:I200" si="38">C195+C196+C197+C198+C199</f>
        <v>22.81</v>
      </c>
      <c r="D200" s="2">
        <f t="shared" si="38"/>
        <v>9.2199999999999989</v>
      </c>
      <c r="E200" s="2">
        <f t="shared" si="38"/>
        <v>55.35</v>
      </c>
      <c r="F200" s="2">
        <f t="shared" si="38"/>
        <v>97.240000000000009</v>
      </c>
      <c r="G200" s="2">
        <f t="shared" si="38"/>
        <v>71.900000000000006</v>
      </c>
      <c r="H200" s="2">
        <f t="shared" si="38"/>
        <v>5.29</v>
      </c>
      <c r="I200" s="2">
        <f t="shared" si="38"/>
        <v>62.97</v>
      </c>
      <c r="J200" s="2">
        <f>J195+J196+J197+J198+J199</f>
        <v>403.17</v>
      </c>
      <c r="K200" s="5"/>
    </row>
    <row r="201" spans="1:11">
      <c r="A201" s="17" t="s">
        <v>12</v>
      </c>
      <c r="B201" s="5"/>
      <c r="C201" s="4"/>
      <c r="D201" s="4"/>
      <c r="E201" s="4"/>
      <c r="F201" s="4"/>
      <c r="G201" s="4"/>
      <c r="H201" s="4"/>
      <c r="I201" s="4"/>
      <c r="J201" s="4"/>
      <c r="K201" s="3"/>
    </row>
    <row r="202" spans="1:11">
      <c r="A202" s="16" t="s">
        <v>70</v>
      </c>
      <c r="B202" s="5">
        <v>60</v>
      </c>
      <c r="C202" s="4">
        <v>6.52</v>
      </c>
      <c r="D202" s="4">
        <v>2.72</v>
      </c>
      <c r="E202" s="4">
        <v>22.42</v>
      </c>
      <c r="F202" s="4">
        <v>97.5</v>
      </c>
      <c r="G202" s="4">
        <v>13.88</v>
      </c>
      <c r="H202" s="4">
        <v>0.63</v>
      </c>
      <c r="I202" s="4">
        <v>0.68</v>
      </c>
      <c r="J202" s="4">
        <v>140.4</v>
      </c>
      <c r="K202" s="5" t="s">
        <v>73</v>
      </c>
    </row>
    <row r="203" spans="1:11">
      <c r="A203" s="16" t="s">
        <v>5</v>
      </c>
      <c r="B203" s="5">
        <v>150</v>
      </c>
      <c r="C203" s="4">
        <v>0.05</v>
      </c>
      <c r="D203" s="4">
        <v>0.02</v>
      </c>
      <c r="E203" s="4">
        <v>8.33</v>
      </c>
      <c r="F203" s="4">
        <v>8</v>
      </c>
      <c r="G203" s="4">
        <v>0.9</v>
      </c>
      <c r="H203" s="4">
        <v>0.19</v>
      </c>
      <c r="I203" s="4">
        <v>0.02</v>
      </c>
      <c r="J203" s="4">
        <v>33.33</v>
      </c>
      <c r="K203" s="5">
        <v>411</v>
      </c>
    </row>
    <row r="204" spans="1:11">
      <c r="A204" s="17" t="s">
        <v>46</v>
      </c>
      <c r="B204" s="3">
        <v>410</v>
      </c>
      <c r="C204" s="2">
        <f t="shared" ref="C204:I204" si="39">C202+C203</f>
        <v>6.5699999999999994</v>
      </c>
      <c r="D204" s="2">
        <f t="shared" si="39"/>
        <v>2.74</v>
      </c>
      <c r="E204" s="2">
        <f t="shared" si="39"/>
        <v>30.75</v>
      </c>
      <c r="F204" s="2">
        <f t="shared" si="39"/>
        <v>105.5</v>
      </c>
      <c r="G204" s="2">
        <f t="shared" si="39"/>
        <v>14.780000000000001</v>
      </c>
      <c r="H204" s="2">
        <f t="shared" si="39"/>
        <v>0.82000000000000006</v>
      </c>
      <c r="I204" s="2">
        <f t="shared" si="39"/>
        <v>0.70000000000000007</v>
      </c>
      <c r="J204" s="2">
        <f>J202+J203</f>
        <v>173.73000000000002</v>
      </c>
      <c r="K204" s="5"/>
    </row>
    <row r="205" spans="1:11">
      <c r="A205" s="19" t="s">
        <v>14</v>
      </c>
      <c r="B205" s="2">
        <f>B190+B200+B204</f>
        <v>1253</v>
      </c>
      <c r="C205" s="2">
        <f t="shared" ref="C205:I205" si="40">C190+C193+C200+C204</f>
        <v>38.839999999999996</v>
      </c>
      <c r="D205" s="2">
        <f t="shared" si="40"/>
        <v>22.39</v>
      </c>
      <c r="E205" s="2">
        <f t="shared" si="40"/>
        <v>143.24</v>
      </c>
      <c r="F205" s="2">
        <f t="shared" si="40"/>
        <v>441.04</v>
      </c>
      <c r="G205" s="2">
        <f t="shared" si="40"/>
        <v>136.78</v>
      </c>
      <c r="H205" s="2">
        <f t="shared" si="40"/>
        <v>10.719999999999999</v>
      </c>
      <c r="I205" s="2">
        <f t="shared" si="40"/>
        <v>80.36</v>
      </c>
      <c r="J205" s="2">
        <f>J190+J193+J200+J204</f>
        <v>1001.19</v>
      </c>
      <c r="K205" s="5"/>
    </row>
    <row r="206" spans="1:11">
      <c r="A206" s="21"/>
      <c r="B206" s="1" t="s">
        <v>33</v>
      </c>
    </row>
    <row r="207" spans="1:11">
      <c r="A207" s="17" t="s">
        <v>2</v>
      </c>
      <c r="B207" s="4"/>
      <c r="C207" s="4"/>
      <c r="D207" s="4"/>
      <c r="E207" s="4"/>
      <c r="F207" s="4"/>
      <c r="G207" s="4"/>
      <c r="H207" s="4"/>
      <c r="I207" s="4"/>
      <c r="J207" s="4"/>
      <c r="K207" s="3"/>
    </row>
    <row r="208" spans="1:11">
      <c r="A208" s="16" t="s">
        <v>91</v>
      </c>
      <c r="B208" s="5" t="s">
        <v>64</v>
      </c>
      <c r="C208" s="4">
        <v>2.96</v>
      </c>
      <c r="D208" s="4">
        <v>3.45</v>
      </c>
      <c r="E208" s="4">
        <v>19.98</v>
      </c>
      <c r="F208" s="4">
        <v>7.3</v>
      </c>
      <c r="G208" s="4">
        <v>5.0999999999999996</v>
      </c>
      <c r="H208" s="4">
        <v>0.3</v>
      </c>
      <c r="I208" s="4">
        <v>0</v>
      </c>
      <c r="J208" s="4">
        <v>122.81</v>
      </c>
      <c r="K208" s="5">
        <v>182</v>
      </c>
    </row>
    <row r="209" spans="1:11">
      <c r="A209" s="16" t="s">
        <v>101</v>
      </c>
      <c r="B209" s="5">
        <v>45</v>
      </c>
      <c r="C209" s="4">
        <v>4.7300000000000004</v>
      </c>
      <c r="D209" s="4">
        <v>6.88</v>
      </c>
      <c r="E209" s="4">
        <v>14.56</v>
      </c>
      <c r="F209" s="4">
        <v>96.1</v>
      </c>
      <c r="G209" s="4">
        <v>13.4</v>
      </c>
      <c r="H209" s="4">
        <v>0.71</v>
      </c>
      <c r="I209" s="4">
        <v>7.0000000000000007E-2</v>
      </c>
      <c r="J209" s="4">
        <v>139</v>
      </c>
      <c r="K209" s="5">
        <v>3</v>
      </c>
    </row>
    <row r="210" spans="1:11">
      <c r="A210" s="16" t="s">
        <v>5</v>
      </c>
      <c r="B210" s="5">
        <v>150</v>
      </c>
      <c r="C210" s="4">
        <v>0.05</v>
      </c>
      <c r="D210" s="4">
        <v>0.02</v>
      </c>
      <c r="E210" s="4">
        <v>8.33</v>
      </c>
      <c r="F210" s="4">
        <v>8</v>
      </c>
      <c r="G210" s="4">
        <v>0.9</v>
      </c>
      <c r="H210" s="4">
        <v>0.19</v>
      </c>
      <c r="I210" s="4">
        <v>0.02</v>
      </c>
      <c r="J210" s="4">
        <v>33.33</v>
      </c>
      <c r="K210" s="5">
        <v>411</v>
      </c>
    </row>
    <row r="211" spans="1:11">
      <c r="A211" s="17" t="s">
        <v>44</v>
      </c>
      <c r="B211" s="3">
        <v>325</v>
      </c>
      <c r="C211" s="2">
        <f t="shared" ref="C211:I211" si="41">C208+C210+C209</f>
        <v>7.74</v>
      </c>
      <c r="D211" s="2">
        <f t="shared" si="41"/>
        <v>10.35</v>
      </c>
      <c r="E211" s="2">
        <f t="shared" si="41"/>
        <v>42.870000000000005</v>
      </c>
      <c r="F211" s="2">
        <f t="shared" si="41"/>
        <v>111.39999999999999</v>
      </c>
      <c r="G211" s="2">
        <f t="shared" si="41"/>
        <v>19.399999999999999</v>
      </c>
      <c r="H211" s="2">
        <f t="shared" si="41"/>
        <v>1.2</v>
      </c>
      <c r="I211" s="2">
        <f t="shared" si="41"/>
        <v>9.0000000000000011E-2</v>
      </c>
      <c r="J211" s="2">
        <f>J208+J210+J209</f>
        <v>295.14</v>
      </c>
      <c r="K211" s="5"/>
    </row>
    <row r="212" spans="1:11">
      <c r="A212" s="17" t="s">
        <v>109</v>
      </c>
      <c r="B212" s="3"/>
      <c r="C212" s="2"/>
      <c r="D212" s="2"/>
      <c r="E212" s="2"/>
      <c r="F212" s="2"/>
      <c r="G212" s="2"/>
      <c r="H212" s="2"/>
      <c r="I212" s="2"/>
      <c r="J212" s="2"/>
      <c r="K212" s="5"/>
    </row>
    <row r="213" spans="1:11">
      <c r="A213" s="16" t="s">
        <v>6</v>
      </c>
      <c r="B213" s="5">
        <v>150</v>
      </c>
      <c r="C213" s="4">
        <v>0.75</v>
      </c>
      <c r="D213" s="4"/>
      <c r="E213" s="4">
        <v>15.15</v>
      </c>
      <c r="F213" s="4">
        <v>10.5</v>
      </c>
      <c r="G213" s="4">
        <v>6</v>
      </c>
      <c r="H213" s="4">
        <v>2.1</v>
      </c>
      <c r="I213" s="4">
        <v>3</v>
      </c>
      <c r="J213" s="4">
        <v>63.33</v>
      </c>
      <c r="K213" s="6">
        <v>418</v>
      </c>
    </row>
    <row r="214" spans="1:11">
      <c r="A214" s="17" t="s">
        <v>108</v>
      </c>
      <c r="B214" s="3">
        <v>150</v>
      </c>
      <c r="C214" s="2">
        <v>0.75</v>
      </c>
      <c r="D214" s="2"/>
      <c r="E214" s="2">
        <v>15.15</v>
      </c>
      <c r="F214" s="2">
        <v>10.5</v>
      </c>
      <c r="G214" s="2">
        <v>6</v>
      </c>
      <c r="H214" s="2">
        <v>2.1</v>
      </c>
      <c r="I214" s="2">
        <v>3</v>
      </c>
      <c r="J214" s="2">
        <v>63.33</v>
      </c>
      <c r="K214" s="5"/>
    </row>
    <row r="215" spans="1:11">
      <c r="A215" s="17" t="s">
        <v>7</v>
      </c>
      <c r="B215" s="5"/>
      <c r="C215" s="4"/>
      <c r="D215" s="4"/>
      <c r="E215" s="4"/>
      <c r="F215" s="4"/>
      <c r="G215" s="4"/>
      <c r="H215" s="4"/>
      <c r="I215" s="4"/>
      <c r="J215" s="4"/>
      <c r="K215" s="3"/>
    </row>
    <row r="216" spans="1:11">
      <c r="A216" s="15" t="s">
        <v>100</v>
      </c>
      <c r="B216" s="5">
        <v>10</v>
      </c>
      <c r="C216" s="4">
        <v>0.14000000000000001</v>
      </c>
      <c r="D216" s="4">
        <v>0.02</v>
      </c>
      <c r="E216" s="4">
        <v>0.82</v>
      </c>
      <c r="F216" s="4">
        <v>3.1</v>
      </c>
      <c r="G216" s="4">
        <v>1.4</v>
      </c>
      <c r="H216" s="4">
        <v>0.08</v>
      </c>
      <c r="I216" s="4">
        <v>1</v>
      </c>
      <c r="J216" s="4">
        <v>4.0999999999999996</v>
      </c>
      <c r="K216" s="3"/>
    </row>
    <row r="217" spans="1:11">
      <c r="A217" s="16" t="s">
        <v>38</v>
      </c>
      <c r="B217" s="5" t="s">
        <v>67</v>
      </c>
      <c r="C217" s="4">
        <v>3.14</v>
      </c>
      <c r="D217" s="4">
        <v>1.82</v>
      </c>
      <c r="E217" s="4">
        <v>10</v>
      </c>
      <c r="F217" s="4">
        <v>16.7</v>
      </c>
      <c r="G217" s="4">
        <v>121.2</v>
      </c>
      <c r="H217" s="4">
        <v>4.8</v>
      </c>
      <c r="I217" s="4">
        <v>38.6</v>
      </c>
      <c r="J217" s="4">
        <v>77.849999999999994</v>
      </c>
      <c r="K217" s="5">
        <v>89</v>
      </c>
    </row>
    <row r="218" spans="1:11">
      <c r="A218" s="16" t="s">
        <v>8</v>
      </c>
      <c r="B218" s="5">
        <v>50</v>
      </c>
      <c r="C218" s="4">
        <v>5.5</v>
      </c>
      <c r="D218" s="4">
        <v>11.95</v>
      </c>
      <c r="E218" s="4">
        <v>0.2</v>
      </c>
      <c r="F218" s="4">
        <v>17.5</v>
      </c>
      <c r="G218" s="4">
        <v>10</v>
      </c>
      <c r="H218" s="4">
        <v>0.9</v>
      </c>
      <c r="I218" s="4">
        <v>0</v>
      </c>
      <c r="J218" s="4">
        <v>130</v>
      </c>
      <c r="K218" s="5">
        <v>291</v>
      </c>
    </row>
    <row r="219" spans="1:11">
      <c r="A219" s="16" t="s">
        <v>79</v>
      </c>
      <c r="B219" s="5">
        <v>110</v>
      </c>
      <c r="C219" s="4">
        <v>3.11</v>
      </c>
      <c r="D219" s="4">
        <v>4.87</v>
      </c>
      <c r="E219" s="4">
        <v>20.76</v>
      </c>
      <c r="F219" s="4">
        <v>27.1</v>
      </c>
      <c r="G219" s="4">
        <v>20.350000000000001</v>
      </c>
      <c r="H219" s="4">
        <v>0.74</v>
      </c>
      <c r="I219" s="4">
        <v>13.4</v>
      </c>
      <c r="J219" s="4">
        <v>139.36000000000001</v>
      </c>
      <c r="K219" s="5">
        <v>339</v>
      </c>
    </row>
    <row r="220" spans="1:11">
      <c r="A220" s="16" t="s">
        <v>9</v>
      </c>
      <c r="B220" s="5">
        <v>25</v>
      </c>
      <c r="C220" s="4">
        <v>0.28999999999999998</v>
      </c>
      <c r="D220" s="4">
        <v>1.06</v>
      </c>
      <c r="E220" s="4">
        <v>2</v>
      </c>
      <c r="F220" s="4">
        <v>4</v>
      </c>
      <c r="G220" s="4">
        <v>2.9</v>
      </c>
      <c r="H220" s="4">
        <v>0.12</v>
      </c>
      <c r="I220" s="4">
        <v>0.6</v>
      </c>
      <c r="J220" s="4">
        <v>18.600000000000001</v>
      </c>
      <c r="K220" s="5">
        <v>366</v>
      </c>
    </row>
    <row r="221" spans="1:11">
      <c r="A221" s="16" t="s">
        <v>52</v>
      </c>
      <c r="B221" s="5">
        <v>150</v>
      </c>
      <c r="C221" s="4">
        <v>0.33</v>
      </c>
      <c r="D221" s="4">
        <v>1.4999999999999999E-2</v>
      </c>
      <c r="E221" s="4">
        <v>20.83</v>
      </c>
      <c r="F221" s="4">
        <v>23.87</v>
      </c>
      <c r="G221" s="4">
        <v>4.5</v>
      </c>
      <c r="H221" s="4">
        <v>0.94</v>
      </c>
      <c r="I221" s="4">
        <v>2.15</v>
      </c>
      <c r="J221" s="4">
        <v>84.75</v>
      </c>
      <c r="K221" s="5">
        <v>394</v>
      </c>
    </row>
    <row r="222" spans="1:11">
      <c r="A222" s="16" t="s">
        <v>11</v>
      </c>
      <c r="B222" s="5">
        <v>30</v>
      </c>
      <c r="C222" s="4">
        <v>2.7</v>
      </c>
      <c r="D222" s="4">
        <v>1</v>
      </c>
      <c r="E222" s="4">
        <v>14</v>
      </c>
      <c r="F222" s="4">
        <v>43.2</v>
      </c>
      <c r="G222" s="4">
        <v>6.9</v>
      </c>
      <c r="H222" s="4">
        <v>1.08</v>
      </c>
      <c r="I222" s="4">
        <v>0</v>
      </c>
      <c r="J222" s="4">
        <v>79.8</v>
      </c>
      <c r="K222" s="5"/>
    </row>
    <row r="223" spans="1:11">
      <c r="A223" s="17" t="s">
        <v>45</v>
      </c>
      <c r="B223" s="3">
        <v>570</v>
      </c>
      <c r="C223" s="2">
        <f t="shared" ref="C223:I223" si="42">C217+C218+C219+C220+C221+C222</f>
        <v>15.07</v>
      </c>
      <c r="D223" s="2">
        <f t="shared" si="42"/>
        <v>20.715</v>
      </c>
      <c r="E223" s="2">
        <f t="shared" si="42"/>
        <v>67.789999999999992</v>
      </c>
      <c r="F223" s="2">
        <f t="shared" si="42"/>
        <v>132.37</v>
      </c>
      <c r="G223" s="2">
        <f t="shared" si="42"/>
        <v>165.85</v>
      </c>
      <c r="H223" s="2">
        <f t="shared" si="42"/>
        <v>8.58</v>
      </c>
      <c r="I223" s="2">
        <f t="shared" si="42"/>
        <v>54.75</v>
      </c>
      <c r="J223" s="2">
        <f>J217+J218+J219+J220+J221+J222</f>
        <v>530.36</v>
      </c>
      <c r="K223" s="5"/>
    </row>
    <row r="224" spans="1:11">
      <c r="A224" s="17" t="s">
        <v>12</v>
      </c>
      <c r="B224" s="5"/>
      <c r="C224" s="4"/>
      <c r="D224" s="4"/>
      <c r="E224" s="4"/>
      <c r="F224" s="4"/>
      <c r="G224" s="4"/>
      <c r="H224" s="4"/>
      <c r="I224" s="4"/>
      <c r="J224" s="4"/>
      <c r="K224" s="3"/>
    </row>
    <row r="225" spans="1:11">
      <c r="A225" s="16" t="s">
        <v>17</v>
      </c>
      <c r="B225" s="5">
        <v>80</v>
      </c>
      <c r="C225" s="4">
        <v>4.67</v>
      </c>
      <c r="D225" s="4">
        <v>5.13</v>
      </c>
      <c r="E225" s="4">
        <v>38.5</v>
      </c>
      <c r="F225" s="9">
        <v>15.52</v>
      </c>
      <c r="G225" s="9">
        <v>18.559999999999999</v>
      </c>
      <c r="H225" s="9">
        <v>0.09</v>
      </c>
      <c r="I225" s="9">
        <v>0.03</v>
      </c>
      <c r="J225" s="4">
        <v>218.66</v>
      </c>
      <c r="K225" s="5">
        <v>437</v>
      </c>
    </row>
    <row r="226" spans="1:11">
      <c r="A226" s="16" t="s">
        <v>103</v>
      </c>
      <c r="B226" s="5">
        <v>180</v>
      </c>
      <c r="C226" s="4">
        <v>5.22</v>
      </c>
      <c r="D226" s="4">
        <v>4.5</v>
      </c>
      <c r="E226" s="4">
        <v>7.32</v>
      </c>
      <c r="F226" s="4">
        <v>212.4</v>
      </c>
      <c r="G226" s="4">
        <v>28.8</v>
      </c>
      <c r="H226" s="4">
        <v>0.18</v>
      </c>
      <c r="I226" s="4">
        <v>1.44</v>
      </c>
      <c r="J226" s="4">
        <v>91</v>
      </c>
      <c r="K226" s="5">
        <v>420</v>
      </c>
    </row>
    <row r="227" spans="1:11">
      <c r="A227" s="2" t="s">
        <v>46</v>
      </c>
      <c r="B227" s="3">
        <v>230</v>
      </c>
      <c r="C227" s="2">
        <f t="shared" ref="C227:I227" si="43">C225+C226</f>
        <v>9.89</v>
      </c>
      <c r="D227" s="2">
        <f t="shared" si="43"/>
        <v>9.629999999999999</v>
      </c>
      <c r="E227" s="2">
        <f t="shared" si="43"/>
        <v>45.82</v>
      </c>
      <c r="F227" s="2">
        <f t="shared" si="43"/>
        <v>227.92000000000002</v>
      </c>
      <c r="G227" s="2">
        <f t="shared" si="43"/>
        <v>47.36</v>
      </c>
      <c r="H227" s="2">
        <f t="shared" si="43"/>
        <v>0.27</v>
      </c>
      <c r="I227" s="2">
        <f t="shared" si="43"/>
        <v>1.47</v>
      </c>
      <c r="J227" s="2">
        <f>J225+J226</f>
        <v>309.65999999999997</v>
      </c>
      <c r="K227" s="5"/>
    </row>
    <row r="228" spans="1:11">
      <c r="A228" s="7" t="s">
        <v>14</v>
      </c>
      <c r="B228" s="2">
        <f>B211+B223+B227</f>
        <v>1125</v>
      </c>
      <c r="C228" s="2">
        <f t="shared" ref="C228:I228" si="44">C211+C214+C223+C227</f>
        <v>33.450000000000003</v>
      </c>
      <c r="D228" s="2">
        <f t="shared" si="44"/>
        <v>40.694999999999993</v>
      </c>
      <c r="E228" s="2">
        <f t="shared" si="44"/>
        <v>171.63</v>
      </c>
      <c r="F228" s="2">
        <f t="shared" si="44"/>
        <v>482.19</v>
      </c>
      <c r="G228" s="2">
        <f t="shared" si="44"/>
        <v>238.61</v>
      </c>
      <c r="H228" s="2">
        <f t="shared" si="44"/>
        <v>12.149999999999999</v>
      </c>
      <c r="I228" s="2">
        <f t="shared" si="44"/>
        <v>59.31</v>
      </c>
      <c r="J228" s="2">
        <f>J211+J214+J223+J227</f>
        <v>1198.4899999999998</v>
      </c>
      <c r="K228" s="5"/>
    </row>
    <row r="229" spans="1:11">
      <c r="A229" t="s">
        <v>40</v>
      </c>
    </row>
    <row r="230" spans="1:11">
      <c r="A230" t="s">
        <v>74</v>
      </c>
      <c r="B230" t="s">
        <v>75</v>
      </c>
      <c r="J230" s="27"/>
    </row>
    <row r="231" spans="1:11">
      <c r="A231" t="s">
        <v>76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2023-01-17T03:19:45Z</dcterms:modified>
</cp:coreProperties>
</file>