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xlsBook" defaultThemeVersion="124226"/>
  <bookViews>
    <workbookView xWindow="-32055" yWindow="75" windowWidth="5550" windowHeight="2550" tabRatio="947" firstSheet="2" activeTab="4"/>
  </bookViews>
  <sheets>
    <sheet name="modProv" sheetId="570" state="veryHidden" r:id="rId1"/>
    <sheet name="Лог обновления" sheetId="429" state="veryHidden" r:id="rId2"/>
    <sheet name="Титульный" sheetId="437" r:id="rId3"/>
    <sheet name="Территории" sheetId="566"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#REF!</definedName>
    <definedName name="note_ter">#REF!</definedName>
    <definedName name="num_of_cst">Титульный!$F$17</definedName>
    <definedName name="obj_List01_22">'Форма 1.7'!$G:$G</definedName>
    <definedName name="obj_List02_22">#REF!</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#REF!</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Территории!$E$17</definedName>
    <definedName name="QUARTER">TEHSHEET!$F$2:$F$5</definedName>
    <definedName name="REESTR_LINK_RANGE">REESTR_LINK!$A$2:$C$3</definedName>
    <definedName name="REESTR_ORG_RANGE">REESTR_ORG!$A$2:$J$278</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4519"/>
</workbook>
</file>

<file path=xl/calcChain.xml><?xml version="1.0" encoding="utf-8"?>
<calcChain xmlns="http://schemas.openxmlformats.org/spreadsheetml/2006/main">
  <c r="A5" i="553"/>
  <c r="A6"/>
  <c r="A7"/>
  <c r="A8"/>
  <c r="R14" i="566"/>
  <c r="R13"/>
  <c r="A4" i="553"/>
  <c r="R12" i="566"/>
  <c r="P12" a="1"/>
  <c r="P12" s="1"/>
  <c r="M12"/>
  <c r="M13"/>
  <c r="M14"/>
  <c r="P15" i="471" l="1" a="1"/>
  <c r="P15" s="1"/>
  <c r="T3" i="205" l="1"/>
  <c r="D5" i="532" l="1"/>
  <c r="A3" i="553" l="1"/>
  <c r="A2" l="1"/>
  <c r="M12" i="564" l="1"/>
  <c r="F54" i="471" l="1"/>
  <c r="D58" l="1"/>
  <c r="F58"/>
  <c r="G15" i="532" l="1"/>
  <c r="R25" i="471" l="1"/>
  <c r="R20"/>
  <c r="R15"/>
  <c r="M25"/>
  <c r="M20"/>
  <c r="M15"/>
  <c r="M45" l="1"/>
  <c r="D17" i="205" l="1"/>
  <c r="E17"/>
  <c r="D8" i="547"/>
  <c r="D6" i="532"/>
  <c r="G10"/>
  <c r="F4" i="437" l="1"/>
</calcChain>
</file>

<file path=xl/comments1.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2.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<sst xmlns="http://schemas.openxmlformats.org/spreadsheetml/2006/main" count="2814" uniqueCount="1542">
  <si>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</si>
  <si>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</si>
  <si>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</si>
  <si>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</si>
  <si>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</si>
  <si>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</si>
  <si>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</si>
  <si>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</si>
  <si>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</si>
  <si>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</si>
  <si>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</si>
  <si>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</si>
  <si>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</si>
  <si>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</si>
  <si>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</si>
  <si>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</si>
  <si>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</si>
  <si>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</si>
  <si>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</si>
  <si>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</si>
  <si>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</si>
  <si>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</si>
  <si>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</si>
  <si>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</si>
  <si>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</si>
  <si>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</si>
  <si>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</si>
  <si>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</si>
  <si>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</si>
  <si>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</si>
  <si>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</si>
  <si>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</si>
  <si>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</si>
  <si>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</si>
  <si>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</si>
  <si>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</si>
  <si>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</si>
  <si>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</si>
  <si>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</si>
  <si>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</si>
  <si>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</si>
  <si>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</si>
  <si>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</si>
  <si>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</si>
  <si>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</si>
  <si>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</si>
  <si>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</si>
  <si>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</si>
  <si>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</si>
  <si>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</si>
  <si>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</si>
  <si>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</si>
  <si>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</si>
  <si>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</si>
  <si>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</si>
  <si>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</si>
  <si>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</si>
  <si>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</si>
  <si>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</si>
  <si>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</si>
  <si>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</si>
  <si>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</si>
  <si>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</si>
  <si>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</si>
  <si>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</si>
  <si>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</si>
  <si>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</si>
  <si>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</si>
  <si>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</si>
  <si>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</si>
  <si>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</si>
  <si>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</si>
  <si>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</si>
  <si>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</si>
  <si>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</si>
  <si>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</si>
  <si>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</si>
  <si>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</si>
  <si>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</si>
  <si>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</si>
  <si>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</si>
  <si>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</si>
  <si>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</si>
  <si>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</si>
  <si>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</si>
  <si>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</si>
  <si>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</si>
  <si>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</si>
  <si>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</si>
  <si>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</si>
  <si>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</si>
  <si>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</si>
  <si>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</si>
  <si>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</si>
  <si>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</si>
  <si>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</si>
  <si>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</si>
  <si>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</si>
  <si>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</si>
  <si>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</si>
  <si>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</si>
  <si>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</si>
  <si>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</si>
  <si>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</si>
  <si>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</si>
  <si>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</si>
  <si>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</si>
  <si>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</si>
  <si>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</si>
  <si>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</si>
  <si>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</si>
  <si>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</si>
  <si>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</si>
  <si>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</si>
  <si>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</si>
  <si>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</si>
  <si>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</si>
  <si>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</si>
  <si>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</si>
  <si>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</si>
  <si>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</si>
  <si>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</si>
  <si>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</si>
  <si>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</si>
  <si>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</si>
  <si>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</si>
  <si>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</si>
  <si>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</si>
  <si>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</si>
  <si>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</si>
  <si>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</si>
  <si>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</si>
  <si>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</si>
  <si>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</si>
  <si>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</si>
  <si>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</si>
  <si>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</si>
  <si>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</si>
  <si>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</si>
  <si>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</si>
  <si>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</si>
  <si>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</si>
  <si>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</si>
  <si>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</si>
  <si>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</si>
  <si>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</si>
  <si>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</si>
  <si>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</si>
  <si>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</si>
  <si>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</si>
  <si>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</si>
  <si>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</si>
  <si>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</si>
  <si>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</si>
  <si>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</si>
  <si>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</si>
  <si>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</si>
  <si>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</si>
  <si>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</si>
  <si>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</si>
  <si>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</si>
  <si>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</si>
  <si>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</si>
  <si>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</si>
  <si>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</si>
  <si>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</si>
  <si>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</si>
  <si>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</si>
  <si>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</si>
  <si>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</si>
  <si>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</si>
  <si>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</si>
  <si>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</si>
  <si>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</si>
  <si>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</si>
  <si>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</si>
  <si>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</si>
  <si>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</si>
  <si>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</si>
  <si>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</si>
  <si>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</si>
  <si>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</si>
  <si>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</si>
  <si>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</si>
  <si>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</si>
  <si>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</si>
  <si>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</si>
  <si>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</si>
  <si>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</si>
  <si>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</si>
  <si>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</si>
  <si>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</si>
  <si>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</si>
  <si>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</si>
  <si>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</si>
  <si>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</si>
  <si>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</si>
  <si>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</si>
  <si>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</si>
  <si>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</si>
  <si>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</si>
  <si>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</si>
  <si>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</si>
  <si>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</si>
  <si>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</si>
  <si>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</si>
  <si>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</si>
  <si>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</si>
  <si>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</si>
  <si>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</si>
  <si>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</si>
  <si>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</si>
  <si>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</si>
  <si>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</si>
  <si>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</si>
  <si>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</si>
  <si>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</si>
  <si>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</si>
  <si>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</si>
  <si>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</si>
  <si>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</si>
  <si>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</si>
  <si>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</si>
  <si>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</si>
  <si>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</si>
  <si>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</si>
  <si>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</si>
  <si>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</si>
  <si>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</si>
  <si>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</si>
  <si>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</si>
  <si>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</si>
  <si>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</si>
  <si>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</si>
  <si>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</si>
  <si>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</si>
  <si>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</si>
  <si>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</si>
  <si>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</si>
  <si>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</si>
  <si>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</si>
  <si>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</si>
  <si>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</si>
  <si>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</si>
  <si>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</si>
  <si>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</si>
  <si>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</si>
  <si>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</si>
  <si>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</si>
  <si>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</si>
  <si>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</si>
  <si>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</si>
  <si>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</si>
  <si>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</si>
  <si>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</si>
  <si>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</si>
  <si>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</si>
  <si>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</si>
  <si>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</si>
  <si>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</si>
  <si>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</si>
  <si>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</si>
  <si>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</si>
  <si>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</si>
  <si>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</si>
  <si>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</si>
  <si>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</si>
  <si>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</si>
  <si>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</si>
  <si>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</si>
  <si>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</si>
  <si>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</si>
  <si>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</si>
  <si>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</si>
  <si>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</si>
  <si>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</si>
  <si>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</si>
  <si>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</si>
  <si>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</si>
  <si>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</si>
  <si>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</si>
  <si>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</si>
  <si>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</si>
  <si>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</si>
  <si>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</si>
  <si>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</si>
  <si>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</si>
  <si>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</si>
  <si>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</si>
  <si>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</si>
  <si>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</si>
  <si>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</si>
  <si>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</si>
  <si>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</si>
  <si>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</si>
  <si>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</si>
  <si>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</si>
  <si>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</si>
  <si>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</si>
  <si>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</si>
  <si>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</si>
  <si>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</si>
  <si>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</si>
  <si>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</si>
  <si>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</si>
  <si>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</si>
  <si>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</si>
  <si>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</si>
  <si>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</si>
  <si>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</si>
  <si>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</si>
  <si>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</si>
  <si>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</si>
  <si>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</si>
  <si>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</si>
  <si>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</si>
  <si>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</si>
  <si>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</si>
  <si>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</si>
  <si>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</si>
  <si>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</si>
  <si>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</si>
  <si>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</si>
  <si>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</si>
  <si>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</si>
  <si>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</si>
  <si>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</si>
  <si>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</si>
  <si>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</si>
  <si>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</si>
  <si>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</si>
  <si>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</si>
  <si>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</si>
  <si>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</si>
  <si>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</si>
  <si>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</si>
  <si>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</si>
  <si>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</si>
  <si>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</si>
  <si>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</si>
  <si>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</si>
  <si>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</si>
  <si>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</si>
  <si>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</si>
  <si>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</si>
  <si>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</si>
  <si>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</si>
  <si>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</si>
  <si>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26838066</t>
  </si>
  <si>
    <t>АО "РЭУ"</t>
  </si>
  <si>
    <t>7714783092</t>
  </si>
  <si>
    <t>770401001</t>
  </si>
  <si>
    <t>31006321</t>
  </si>
  <si>
    <t>АО «Сосновское»</t>
  </si>
  <si>
    <t>6658344587</t>
  </si>
  <si>
    <t>665801001</t>
  </si>
  <si>
    <t>26481022</t>
  </si>
  <si>
    <t>Акционерное общество "Газпромнефть-Урал", г.Екатеринбург</t>
  </si>
  <si>
    <t>6661002209</t>
  </si>
  <si>
    <t>668501001</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</si>
  <si>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</si>
  <si>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</si>
  <si>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</si>
  <si>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</si>
  <si>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</si>
  <si>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</si>
  <si>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</si>
  <si>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</si>
  <si>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</si>
  <si>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</si>
  <si>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</si>
  <si>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</si>
  <si>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</si>
  <si>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</si>
  <si>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</si>
  <si>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</si>
  <si>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</si>
  <si>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</si>
  <si>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</si>
  <si>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</si>
  <si>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</si>
  <si>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</si>
  <si>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</si>
  <si>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</si>
  <si>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</si>
  <si>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</si>
  <si>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</si>
  <si>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</si>
  <si>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</si>
  <si>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</si>
  <si>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</si>
  <si>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</si>
  <si>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</si>
  <si>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</si>
  <si>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</si>
  <si>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</si>
  <si>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</si>
  <si>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</si>
  <si>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</si>
  <si>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</si>
  <si>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</si>
  <si>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</si>
  <si>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</si>
  <si>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</si>
  <si>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</si>
  <si>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</si>
  <si>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</si>
  <si>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</si>
  <si>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26-05-2010 00:00:00</t>
  </si>
  <si>
    <t>30980837</t>
  </si>
  <si>
    <t>Акционерное общество "Региональные тепловые сети"</t>
  </si>
  <si>
    <t>5904212431</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</si>
  <si>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</si>
  <si>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</si>
  <si>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</si>
  <si>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</si>
  <si>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</si>
  <si>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</si>
  <si>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</si>
  <si>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</si>
  <si>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</si>
  <si>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</si>
  <si>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</si>
  <si>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</si>
  <si>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</si>
  <si>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</si>
  <si>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</si>
  <si>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</si>
  <si>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</si>
  <si>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</si>
  <si>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</si>
  <si>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</si>
  <si>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</si>
  <si>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</si>
  <si>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</si>
  <si>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</si>
  <si>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</si>
  <si>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</si>
  <si>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</si>
  <si>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</si>
  <si>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</si>
  <si>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</si>
  <si>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</si>
  <si>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</si>
  <si>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</si>
  <si>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</si>
  <si>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</si>
  <si>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</si>
  <si>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</si>
  <si>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</si>
  <si>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</si>
  <si>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</si>
  <si>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</si>
  <si>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</si>
  <si>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</si>
  <si>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</si>
  <si>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</si>
  <si>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</si>
  <si>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</si>
  <si>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</si>
  <si>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</si>
  <si>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</si>
  <si>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</si>
  <si>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</si>
  <si>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</si>
  <si>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</si>
  <si>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</si>
  <si>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</si>
  <si>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</si>
  <si>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</si>
  <si>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27665955</t>
  </si>
  <si>
    <t>Акционерное общество "Синарская ТЭЦ"</t>
  </si>
  <si>
    <t>6612034663</t>
  </si>
  <si>
    <t>661201001</t>
  </si>
  <si>
    <t>21-12-2010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</si>
  <si>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</si>
  <si>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</si>
  <si>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</si>
  <si>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</si>
  <si>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</si>
  <si>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</si>
  <si>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</si>
  <si>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</si>
  <si>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</si>
  <si>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</si>
  <si>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</si>
  <si>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</si>
  <si>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</si>
  <si>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</si>
  <si>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</si>
  <si>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</si>
  <si>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</si>
  <si>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</si>
  <si>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</si>
  <si>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</si>
  <si>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</si>
  <si>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</si>
  <si>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</si>
  <si>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</si>
  <si>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</si>
  <si>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</si>
  <si>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</si>
  <si>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</si>
  <si>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</si>
  <si>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23-12-1992 00:00:00</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</si>
  <si>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</si>
  <si>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</si>
  <si>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</si>
  <si>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</si>
  <si>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</si>
  <si>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</si>
  <si>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</si>
  <si>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</si>
  <si>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</si>
  <si>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</si>
  <si>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</si>
  <si>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</si>
  <si>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</si>
  <si>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</si>
  <si>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</si>
  <si>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</si>
  <si>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</si>
  <si>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</si>
  <si>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</si>
  <si>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</si>
  <si>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</si>
  <si>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</si>
  <si>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</si>
  <si>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</si>
  <si>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</si>
  <si>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</si>
  <si>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</si>
  <si>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26479408</t>
  </si>
  <si>
    <t>Государственное бюджетное учреждение здравоохранения Свердловской области "Психиатрическая больница № 6", г.Екатеринбург</t>
  </si>
  <si>
    <t>6664029640</t>
  </si>
  <si>
    <t>26479065</t>
  </si>
  <si>
    <t>Государственное бюджетное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</si>
  <si>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</si>
  <si>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</si>
  <si>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26359544</t>
  </si>
  <si>
    <t>Государственное образовательное учреждение среднего профессионального образования Свердловской области "Верхнепышминский многопрофильный техникум "Уралмашевец", г.Верхняя Пышма</t>
  </si>
  <si>
    <t>6606005760</t>
  </si>
  <si>
    <t>660601001</t>
  </si>
  <si>
    <t>26322679</t>
  </si>
  <si>
    <t>ЕМУП "Многопрофильные энергетические системы", г.Екатеринбург</t>
  </si>
  <si>
    <t>6659073594</t>
  </si>
  <si>
    <t>26479365</t>
  </si>
  <si>
    <t>Екатеринбургское муниципальное унитарное предприятие "Екатеринбургский хлебокомбинат", г.Екатеринбург</t>
  </si>
  <si>
    <t>6660007349</t>
  </si>
  <si>
    <t>05-11-2002 00:00:00</t>
  </si>
  <si>
    <t>27048778</t>
  </si>
  <si>
    <t>Закрытое акционерное общество "Каменская теплоснабжающая компания", г.Каменск-Уральский</t>
  </si>
  <si>
    <t>19-08-2009 00:00:00</t>
  </si>
  <si>
    <t>28261825</t>
  </si>
  <si>
    <t>Закрытое акционерное общество "Комплексные энергетические системы"</t>
  </si>
  <si>
    <t>7727235400</t>
  </si>
  <si>
    <t>502401001</t>
  </si>
  <si>
    <t>26-08-2013 00:00:00</t>
  </si>
  <si>
    <t>27811649</t>
  </si>
  <si>
    <t>Закрытое акционерное общество "Управляющая Компания "Европейское", г.Екатеринбург</t>
  </si>
  <si>
    <t>6658374006</t>
  </si>
  <si>
    <t>13-08-2012 00:00:00</t>
  </si>
  <si>
    <t>26479098</t>
  </si>
  <si>
    <t>Закрытое акционерное общество "Уральская Тепло-Энергетическая Компания", г.Екатеринбург</t>
  </si>
  <si>
    <t>6658277316</t>
  </si>
  <si>
    <t>26318611</t>
  </si>
  <si>
    <t>Закрытое акционерное общество Межотраслевой концерн "Уралметпром", г.Екатеринбург</t>
  </si>
  <si>
    <t>6658038117</t>
  </si>
  <si>
    <t>28-03-1995 00:00:00</t>
  </si>
  <si>
    <t>26479337</t>
  </si>
  <si>
    <t>Заречное муниципальное унитарное предприятие "Жилищно-коммунальное хозяйство сельской территории", г.Заречный</t>
  </si>
  <si>
    <t>6609010704</t>
  </si>
  <si>
    <t>660901001</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</si>
  <si>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</si>
  <si>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</si>
  <si>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</si>
  <si>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</si>
  <si>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</si>
  <si>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</si>
  <si>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</si>
  <si>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</si>
  <si>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</si>
  <si>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</si>
  <si>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</si>
  <si>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</si>
  <si>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</si>
  <si>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</si>
  <si>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</si>
  <si>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"Теплоснабжающая организация городского округа Богданович"</t>
  </si>
  <si>
    <t>6633028188</t>
  </si>
  <si>
    <t>663301001</t>
  </si>
  <si>
    <t>31169621</t>
  </si>
  <si>
    <t>МУП "Тура Энерго", г. Верхняя Тура</t>
  </si>
  <si>
    <t>6681009971</t>
  </si>
  <si>
    <t>28820960</t>
  </si>
  <si>
    <t>МУП "Управляющая компания "Потенциал", г. Верхний Тагил</t>
  </si>
  <si>
    <t>6621015963</t>
  </si>
  <si>
    <t>662101001</t>
  </si>
  <si>
    <t>24-10-2014 00:00:00</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</si>
  <si>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</si>
  <si>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</si>
  <si>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</si>
  <si>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</si>
  <si>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</si>
  <si>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</si>
  <si>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668301001</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</si>
  <si>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</si>
  <si>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</si>
  <si>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</si>
  <si>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</si>
  <si>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</si>
  <si>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</si>
  <si>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</si>
  <si>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</si>
  <si>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</si>
  <si>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</si>
  <si>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</si>
  <si>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</si>
  <si>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</si>
  <si>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</si>
  <si>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661701001</t>
  </si>
  <si>
    <t>08-08-2013 00:00:00</t>
  </si>
  <si>
    <t>26479184</t>
  </si>
  <si>
    <t>Муниципальное унитарное предприятие "Городское теплоэнергетическое предприятие", г.Красноуральск</t>
  </si>
  <si>
    <t>6618003728</t>
  </si>
  <si>
    <t>661801001</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</si>
  <si>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</si>
  <si>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</si>
  <si>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</si>
  <si>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</si>
  <si>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</si>
  <si>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</si>
  <si>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</si>
  <si>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</si>
  <si>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26479450</t>
  </si>
  <si>
    <t>Муниципальное унитарное предприятие "Екатеринбургэнерго", г.Екатеринбург</t>
  </si>
  <si>
    <t>6608002884</t>
  </si>
  <si>
    <t>27-11-1991 00:00:00</t>
  </si>
  <si>
    <t>28546061</t>
  </si>
  <si>
    <t>Муниципальное унитарное предприятие "Жилищно-коммунальное хозяйство поселка Половинный" городского округа Верхний Тагил, пос. Половинный</t>
  </si>
  <si>
    <t>6682003500</t>
  </si>
  <si>
    <t>15-07-2014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</si>
  <si>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</si>
  <si>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</si>
  <si>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</si>
  <si>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</si>
  <si>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</si>
  <si>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</si>
  <si>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</si>
  <si>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</si>
  <si>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</si>
  <si>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26479343</t>
  </si>
  <si>
    <t>Муниципальное унитарное предприятие "Жилкомсервис", г.Сухой Лог</t>
  </si>
  <si>
    <t>6633008093</t>
  </si>
  <si>
    <t>17-02-2003 00:00:00</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</si>
  <si>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</si>
  <si>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</si>
  <si>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</si>
  <si>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</si>
  <si>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</si>
  <si>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</si>
  <si>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</si>
  <si>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27565332</t>
  </si>
  <si>
    <t>Муниципальное унитарное предприятие "Камышловское теплоснабжающее предприятие", г.Камышлов</t>
  </si>
  <si>
    <t>6613010440</t>
  </si>
  <si>
    <t>661301001</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</si>
  <si>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</si>
  <si>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</si>
  <si>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</si>
  <si>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</si>
  <si>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</si>
  <si>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</si>
  <si>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</si>
  <si>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</si>
  <si>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</si>
  <si>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</si>
  <si>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</si>
  <si>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28270652</t>
  </si>
  <si>
    <t>Муниципальное унитарное предприятие "Красноуральский Теплосервис", г. Красноуральск</t>
  </si>
  <si>
    <t>6681002824</t>
  </si>
  <si>
    <t>24-09-2013 00:00:00</t>
  </si>
  <si>
    <t>29645640</t>
  </si>
  <si>
    <t>Муниципальное унитарное предприятие "Пригородные тепловые сети", п. Новоасбест</t>
  </si>
  <si>
    <t>6623111077</t>
  </si>
  <si>
    <t>17-08-2015 00:00:00</t>
  </si>
  <si>
    <t>27836442</t>
  </si>
  <si>
    <t>Муниципальное унитарное предприятие "Режевская теплосетевая регенерирующая компания", г. Реж</t>
  </si>
  <si>
    <t>6677001948</t>
  </si>
  <si>
    <t>02-08-2012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</si>
  <si>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</si>
  <si>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</si>
  <si>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</si>
  <si>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</si>
  <si>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</si>
  <si>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</si>
  <si>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</si>
  <si>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</si>
  <si>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</si>
  <si>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</si>
  <si>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</si>
  <si>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</si>
  <si>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27565336</t>
  </si>
  <si>
    <t>Муниципальное унитарное предприятие "Служба единого заказчика городского округа Дегтярск", г.Дегтярск</t>
  </si>
  <si>
    <t>6627017477</t>
  </si>
  <si>
    <t>662701001</t>
  </si>
  <si>
    <t>08-12-2006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</si>
  <si>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</si>
  <si>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</si>
  <si>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</si>
  <si>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</si>
  <si>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</si>
  <si>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</si>
  <si>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</si>
  <si>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</si>
  <si>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</si>
  <si>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</si>
  <si>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</si>
  <si>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26479193</t>
  </si>
  <si>
    <t>Муниципальное унитарное предприятие "Тепловые сети г.Нижние Серги", г.Нижние Серги</t>
  </si>
  <si>
    <t>6646010660</t>
  </si>
  <si>
    <t>26359585</t>
  </si>
  <si>
    <t>Муниципальное унитарное предприятие "Тепловые сети город Красноуфимск", г.Красноуфимск</t>
  </si>
  <si>
    <t>6619009539</t>
  </si>
  <si>
    <t>15-09-2008 00:00:00</t>
  </si>
  <si>
    <t>30852188</t>
  </si>
  <si>
    <t>Муниципальное унитарное предприятие "Тепловые сети городской округ Красноуфимск", г.Красноуфимск</t>
  </si>
  <si>
    <t>6619017730</t>
  </si>
  <si>
    <t>26631854</t>
  </si>
  <si>
    <t>Муниципальное унитарное предприятие "Теплокомплекс", г.Ивдель</t>
  </si>
  <si>
    <t>6631009863</t>
  </si>
  <si>
    <t>663101001</t>
  </si>
  <si>
    <t>28821267</t>
  </si>
  <si>
    <t>Муниципальное унитарное предприятие "Теплоснабжающая компания городского округа Дегтярск", г. Дегтярск</t>
  </si>
  <si>
    <t>6684016487</t>
  </si>
  <si>
    <t>668401001</t>
  </si>
  <si>
    <t>28-10-2014 00:00:00</t>
  </si>
  <si>
    <t>26850859</t>
  </si>
  <si>
    <t>Муниципальное унитарное предприятие "Теплоцентр", г.Талица</t>
  </si>
  <si>
    <t>6654012904</t>
  </si>
  <si>
    <t>665401001</t>
  </si>
  <si>
    <t>16-03-2011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</si>
  <si>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</si>
  <si>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</si>
  <si>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</si>
  <si>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</si>
  <si>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</si>
  <si>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</si>
  <si>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</si>
  <si>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</si>
  <si>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</si>
  <si>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26382685</t>
  </si>
  <si>
    <t>Муниципальное унитарное предприятие "Управление жилищно-коммунального хозяйства администрации городского округа Верхний Тагил", г.Верхний Тагил</t>
  </si>
  <si>
    <t>6616004395</t>
  </si>
  <si>
    <t>661601001</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</si>
  <si>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</si>
  <si>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</si>
  <si>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</si>
  <si>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</si>
  <si>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</si>
  <si>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</si>
  <si>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</si>
  <si>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</si>
  <si>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</si>
  <si>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</si>
  <si>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</si>
  <si>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</si>
  <si>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26359516</t>
  </si>
  <si>
    <t>Муниципальное унитарное предприятие Артемовского городского округа "Артемовское жилищно-коммунальное хозяйство", с.Большое Трифоново</t>
  </si>
  <si>
    <t>6602011307</t>
  </si>
  <si>
    <t>660201001</t>
  </si>
  <si>
    <t>02-08-2007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</si>
  <si>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</si>
  <si>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</si>
  <si>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</si>
  <si>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</si>
  <si>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</si>
  <si>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</si>
  <si>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</si>
  <si>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</si>
  <si>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</si>
  <si>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28141262</t>
  </si>
  <si>
    <t>Муниципальное унитарное предприятие Артемовского городского округа "Прогресс", г. Артемовский</t>
  </si>
  <si>
    <t>6677002412</t>
  </si>
  <si>
    <t>12-04-2013 00:00:00</t>
  </si>
  <si>
    <t>27887399</t>
  </si>
  <si>
    <t>Муниципальное унитарное предприятие Жилищно-коммунальное хозяйство "Энергия", п. Горноуральский</t>
  </si>
  <si>
    <t>6623087603</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</si>
  <si>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</si>
  <si>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</si>
  <si>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</si>
  <si>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</si>
  <si>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</si>
  <si>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</si>
  <si>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</si>
  <si>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</si>
  <si>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</si>
  <si>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</si>
  <si>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</si>
  <si>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</si>
  <si>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</si>
  <si>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</si>
  <si>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</si>
  <si>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</si>
  <si>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</si>
  <si>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</si>
  <si>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</si>
  <si>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</si>
  <si>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</si>
  <si>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</si>
  <si>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27846879</t>
  </si>
  <si>
    <t>Муниципальное унитарное предприятие Тавдинского городского округа "Тепловодоканал", г. Тавда</t>
  </si>
  <si>
    <t>6676001046</t>
  </si>
  <si>
    <t>06-07-2012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</si>
  <si>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</si>
  <si>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</si>
  <si>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</si>
  <si>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</si>
  <si>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</si>
  <si>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</si>
  <si>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</si>
  <si>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26359637</t>
  </si>
  <si>
    <t>Муниципальное унитарное предприятие городских тепловых сетей Новоуральского городского округа, г. Новоуральск</t>
  </si>
  <si>
    <t>6629007756</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</si>
  <si>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</si>
  <si>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</si>
  <si>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</si>
  <si>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</si>
  <si>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</si>
  <si>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</si>
  <si>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</si>
  <si>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</si>
  <si>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</si>
  <si>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</si>
  <si>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</si>
  <si>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</si>
  <si>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п.Свободный</t>
  </si>
  <si>
    <t>6607010561</t>
  </si>
  <si>
    <t>20-11-2002 00:00:00</t>
  </si>
  <si>
    <t>26382735</t>
  </si>
  <si>
    <t>Муниципальное унитарное предприятие жилищно-коммунального хозяйства "Партнер", г.Туринск</t>
  </si>
  <si>
    <t>6656019214</t>
  </si>
  <si>
    <t>665601001</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</si>
  <si>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</si>
  <si>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</si>
  <si>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</si>
  <si>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</si>
  <si>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</si>
  <si>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</si>
  <si>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</si>
  <si>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</si>
  <si>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</si>
  <si>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</si>
  <si>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</si>
  <si>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</si>
  <si>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</si>
  <si>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</si>
  <si>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</si>
  <si>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</si>
  <si>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</si>
  <si>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</si>
  <si>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</si>
  <si>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</si>
  <si>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</si>
  <si>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</si>
  <si>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</si>
  <si>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27803147</t>
  </si>
  <si>
    <t>Нижнетагильское МУП "Нижнетагильские тепловые сети", г.Нижний Тагил</t>
  </si>
  <si>
    <t>6623075742</t>
  </si>
  <si>
    <t>26479249</t>
  </si>
  <si>
    <t>Нижнетагильское муниципальное унитарное предприятие "Горэнерго", г.Нижний Тагил</t>
  </si>
  <si>
    <t>6623053107</t>
  </si>
  <si>
    <t>24-06-2009 00:00:00</t>
  </si>
  <si>
    <t>30994766</t>
  </si>
  <si>
    <t>ОАО "ОТСК"</t>
  </si>
  <si>
    <t>6658447960</t>
  </si>
  <si>
    <t>27758120</t>
  </si>
  <si>
    <t>ОАО "Тестовая организация"</t>
  </si>
  <si>
    <t>6665554433</t>
  </si>
  <si>
    <t>666100001</t>
  </si>
  <si>
    <t>30956416</t>
  </si>
  <si>
    <t>ООО "Главное управляющее предприятие "Газовые сети", г. Екатеринбург</t>
  </si>
  <si>
    <t>6671064388</t>
  </si>
  <si>
    <t>31322632</t>
  </si>
  <si>
    <t>ООО "ИНЕКТЕПЛО"</t>
  </si>
  <si>
    <t>6685159304</t>
  </si>
  <si>
    <t>31213988</t>
  </si>
  <si>
    <t>ООО "Комфортный город"</t>
  </si>
  <si>
    <t>6685146231</t>
  </si>
  <si>
    <t>30994442</t>
  </si>
  <si>
    <t>ООО "НИЖНЕТАГИЛЬСКИЕ ТЕПЛОВЫЕ СЕТИ"</t>
  </si>
  <si>
    <t>6623124397</t>
  </si>
  <si>
    <t>31423255</t>
  </si>
  <si>
    <t>ООО "Новые Технологии"</t>
  </si>
  <si>
    <t>6672315059</t>
  </si>
  <si>
    <t>667201201</t>
  </si>
  <si>
    <t>30958717</t>
  </si>
  <si>
    <t>ООО "ПКП Синергия"</t>
  </si>
  <si>
    <t>7448163811</t>
  </si>
  <si>
    <t>744801001</t>
  </si>
  <si>
    <t>31342443</t>
  </si>
  <si>
    <t>ООО "Полевская коммунальная компания Энерго"</t>
  </si>
  <si>
    <t>6626020935</t>
  </si>
  <si>
    <t>31268267</t>
  </si>
  <si>
    <t>ООО "Теплосвет Плюс", г. Верхняя Пышма</t>
  </si>
  <si>
    <t>6686097629</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</si>
  <si>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</si>
  <si>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</si>
  <si>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</si>
  <si>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</si>
  <si>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</si>
  <si>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</si>
  <si>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31196989</t>
  </si>
  <si>
    <t>ООО "Универсал-строй", г. Екатеринбург</t>
  </si>
  <si>
    <t>6678073582</t>
  </si>
  <si>
    <t>31354394</t>
  </si>
  <si>
    <t>ООО "Универсал-строй", п.г.т. Горноуральский</t>
  </si>
  <si>
    <t>6623129444</t>
  </si>
  <si>
    <t>31352937</t>
  </si>
  <si>
    <t>ООО "Энергосервисная компания "Инек", г. Екатеринбург</t>
  </si>
  <si>
    <t>6685148158</t>
  </si>
  <si>
    <t>31059220</t>
  </si>
  <si>
    <t>ООО «ЕТК»</t>
  </si>
  <si>
    <t>6670455068</t>
  </si>
  <si>
    <t>31043430</t>
  </si>
  <si>
    <t>ООО «Метод», г. Екатеринбург</t>
  </si>
  <si>
    <t>6678058369</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</si>
  <si>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</si>
  <si>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</si>
  <si>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</si>
  <si>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</si>
  <si>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</si>
  <si>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</si>
  <si>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</si>
  <si>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</si>
  <si>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</si>
  <si>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</si>
  <si>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</si>
  <si>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</si>
  <si>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</si>
  <si>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</si>
  <si>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</si>
  <si>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26479442</t>
  </si>
  <si>
    <t>Общество с ограниченной ответственностью "Березовские тепловые сети", г.Березовский</t>
  </si>
  <si>
    <t>6604017008</t>
  </si>
  <si>
    <t>660401001</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</si>
  <si>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</si>
  <si>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</si>
  <si>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</si>
  <si>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</si>
  <si>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</si>
  <si>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</si>
  <si>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660850001</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</si>
  <si>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</si>
  <si>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</si>
  <si>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</si>
  <si>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</si>
  <si>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</si>
  <si>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</si>
  <si>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</si>
  <si>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</si>
  <si>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28442152</t>
  </si>
  <si>
    <t>Общество с ограниченной ответственностью "ГидроАбразив", г. Каменск-Уральский</t>
  </si>
  <si>
    <t>6612039076</t>
  </si>
  <si>
    <t>06-12-2013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</si>
  <si>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</si>
  <si>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</si>
  <si>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</si>
  <si>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</si>
  <si>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</si>
  <si>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</si>
  <si>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</si>
  <si>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</si>
  <si>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</si>
  <si>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</si>
  <si>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</si>
  <si>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</si>
  <si>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</si>
  <si>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</si>
  <si>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</si>
  <si>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</si>
  <si>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</si>
  <si>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</si>
  <si>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</si>
  <si>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</si>
  <si>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</si>
  <si>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28046410</t>
  </si>
  <si>
    <t>Общество с ограниченной ответственностью "Малахит-Сервис", г. Екатеринбург</t>
  </si>
  <si>
    <t>6658397148</t>
  </si>
  <si>
    <t>26322576</t>
  </si>
  <si>
    <t>Общество с ограниченной ответственностью "Машиностроительный завод им. В.В. Воровского", г. Екатеринбург</t>
  </si>
  <si>
    <t>6671461402</t>
  </si>
  <si>
    <t>30-12-1992 00:00:00</t>
  </si>
  <si>
    <t>26359529</t>
  </si>
  <si>
    <t>Общество с ограниченной ответственностью "Монетное жилищно-коммунальное хозяйство", п.Монетный</t>
  </si>
  <si>
    <t>6604014984</t>
  </si>
  <si>
    <t>26359603</t>
  </si>
  <si>
    <t>Общество с ограниченной ответственностью "Невьянский завод железобетонных изделий", п.Вересковый</t>
  </si>
  <si>
    <t>6621009092</t>
  </si>
  <si>
    <t>27719958</t>
  </si>
  <si>
    <t>Общество с ограниченной ответственностью "Нижнесалдинская управляющая компания "АкваТерм"</t>
  </si>
  <si>
    <t>6607013932</t>
  </si>
  <si>
    <t>660701001</t>
  </si>
  <si>
    <t>27719954</t>
  </si>
  <si>
    <t>Общество с ограниченной ответственностью "Нижнесалдинская управляющая компания "Теплоцентраль", г.Нижняя Салда</t>
  </si>
  <si>
    <t>6607013925</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</si>
  <si>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</si>
  <si>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</si>
  <si>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</si>
  <si>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</si>
  <si>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</si>
  <si>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</si>
  <si>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</si>
  <si>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</si>
  <si>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</si>
  <si>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27828020</t>
  </si>
  <si>
    <t>Общество с ограниченной ответственностью "Региональная сетевая компания", г. Полевской</t>
  </si>
  <si>
    <t>6679016756</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</si>
  <si>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</si>
  <si>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</si>
  <si>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</si>
  <si>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</si>
  <si>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</si>
  <si>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</si>
  <si>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</si>
  <si>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</si>
  <si>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</si>
  <si>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26479440</t>
  </si>
  <si>
    <t>Общество с ограниченной ответственностью "Сан-Вест", с.Позариха</t>
  </si>
  <si>
    <t>6612030700</t>
  </si>
  <si>
    <t>09-09-2009 00:00:00</t>
  </si>
  <si>
    <t>26322704</t>
  </si>
  <si>
    <t>Общество с ограниченной ответственностью "Свердловская теплоснабжающая компания", г.Екатеринбург</t>
  </si>
  <si>
    <t>6673162327</t>
  </si>
  <si>
    <t>667301001</t>
  </si>
  <si>
    <t>05-04-2007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</si>
  <si>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</si>
  <si>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</si>
  <si>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</si>
  <si>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</si>
  <si>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</si>
  <si>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</si>
  <si>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</si>
  <si>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</si>
  <si>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</si>
  <si>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668001001</t>
  </si>
  <si>
    <t>20-06-2007 00:00:00</t>
  </si>
  <si>
    <t>26359659</t>
  </si>
  <si>
    <t>Общество с ограниченной ответственностью "Сети тепловодоснабжения и канализации", г.Богданович</t>
  </si>
  <si>
    <t>6633010751</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</si>
  <si>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</si>
  <si>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</si>
  <si>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</si>
  <si>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</si>
  <si>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</si>
  <si>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</si>
  <si>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</si>
  <si>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28868851</t>
  </si>
  <si>
    <t>Общество с ограниченной ответственностью "ТАЛИЦКИЕ МОЛОЧНЫЕ ФЕРМЫ", п. Троицкий</t>
  </si>
  <si>
    <t>6633021880</t>
  </si>
  <si>
    <t>13-01-2015 00:00:00</t>
  </si>
  <si>
    <t>28817098</t>
  </si>
  <si>
    <t>Общество с ограниченной ответственностью "ТагилТеплоСбыт", г. Нижний Тагил</t>
  </si>
  <si>
    <t>7731438233</t>
  </si>
  <si>
    <t>08-10-2014 00:00:00</t>
  </si>
  <si>
    <t>26359751</t>
  </si>
  <si>
    <t>Общество с ограниченной ответственностью "Талицкий молочный завод", п.Троицкий</t>
  </si>
  <si>
    <t>6654012252</t>
  </si>
  <si>
    <t>26479659</t>
  </si>
  <si>
    <t>Общество с ограниченной ответственностью "Тепло, вода и канализация", п.Монетный</t>
  </si>
  <si>
    <t>6604016660</t>
  </si>
  <si>
    <t>26822753</t>
  </si>
  <si>
    <t>Общество с ограниченной ответственностью "Тепло-водоснабжение п.Атиг", г.Екатеринбург</t>
  </si>
  <si>
    <t>6672333001</t>
  </si>
  <si>
    <t>667201001</t>
  </si>
  <si>
    <t>22-02-2011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</si>
  <si>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</si>
  <si>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</si>
  <si>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</si>
  <si>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</si>
  <si>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</si>
  <si>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</si>
  <si>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26479267</t>
  </si>
  <si>
    <t>Общество с ограниченной ответственностью "Тепловодоканал", г.Нижняя Салда</t>
  </si>
  <si>
    <t>6607011156</t>
  </si>
  <si>
    <t>27903323</t>
  </si>
  <si>
    <t>Общество с ограниченной ответственностью "Теплогенерирующая компания "СТАРТ", г. Екатеринбург</t>
  </si>
  <si>
    <t>6685016289</t>
  </si>
  <si>
    <t>28814664</t>
  </si>
  <si>
    <t>Общество с ограниченной ответственностью "Теплодом", п. Большой Исток</t>
  </si>
  <si>
    <t>6685069587</t>
  </si>
  <si>
    <t>28855866</t>
  </si>
  <si>
    <t>Общество с ограниченной ответственностью "Теплокомплекс", г. Екатеринбург</t>
  </si>
  <si>
    <t>6670368760</t>
  </si>
  <si>
    <t>10-12-2014 00:00:00</t>
  </si>
  <si>
    <t>26479406</t>
  </si>
  <si>
    <t>Общество с ограниченной ответственностью "Теплопередача", г.Заречный</t>
  </si>
  <si>
    <t>6639015611</t>
  </si>
  <si>
    <t>26479355</t>
  </si>
  <si>
    <t>Общество с ограниченной ответственностью "Теплосервис", г.Кушва</t>
  </si>
  <si>
    <t>6620013219</t>
  </si>
  <si>
    <t>26-10-2007 00:00:00</t>
  </si>
  <si>
    <t>27686509</t>
  </si>
  <si>
    <t>Общество с ограниченной ответственностью "Теплоснабжающая компания "Вертикаль", г.Екатеринбург</t>
  </si>
  <si>
    <t>6632033040</t>
  </si>
  <si>
    <t>30837503</t>
  </si>
  <si>
    <t>Общество с ограниченной ответственностью "Теплоснабжающая компания г. Реж", г. Реж</t>
  </si>
  <si>
    <t>6677006720</t>
  </si>
  <si>
    <t>26359626</t>
  </si>
  <si>
    <t>Общество с ограниченной ответственностью "Теплоснабжающая компания", г.Ревда</t>
  </si>
  <si>
    <t>6627014317</t>
  </si>
  <si>
    <t>26359716</t>
  </si>
  <si>
    <t>Общество с ограниченной ответственностью "Теплоснабжающая организация", г.Нижние Серги</t>
  </si>
  <si>
    <t>6646011400</t>
  </si>
  <si>
    <t>15-12-2005 00:00:00</t>
  </si>
  <si>
    <t>26851312</t>
  </si>
  <si>
    <t>Общество с ограниченной ответственностью "Теплоснабжение", г.Екатеринбург</t>
  </si>
  <si>
    <t>6670285190</t>
  </si>
  <si>
    <t>25-02-2010 00:00:00</t>
  </si>
  <si>
    <t>28506147</t>
  </si>
  <si>
    <t>Общество с ограниченной ответственностью "Теплоэнергоснабжение", г. Екатеринбург</t>
  </si>
  <si>
    <t>6670416799</t>
  </si>
  <si>
    <t>26631834</t>
  </si>
  <si>
    <t>Общество с ограниченной ответственностью "Теплый дом", г.Ревда</t>
  </si>
  <si>
    <t>6627019731</t>
  </si>
  <si>
    <t>27554299</t>
  </si>
  <si>
    <t>Общество с ограниченной ответственностью "Топливно-энергетический комплекс "Чкаловский", г.Екатеринбург</t>
  </si>
  <si>
    <t>6674352539</t>
  </si>
  <si>
    <t>29646107</t>
  </si>
  <si>
    <t>Общество с ограниченной ответственностью "Транспортная компания "Навигатор", г. Красноуральск</t>
  </si>
  <si>
    <t>6685042585</t>
  </si>
  <si>
    <t>20-08-2015 00:00:00</t>
  </si>
  <si>
    <t>26479178</t>
  </si>
  <si>
    <t>Общество с ограниченной ответственностью "УЭМ-ТЕПЛОСЕТИ", г.Верхняя Пышма</t>
  </si>
  <si>
    <t>6606032019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</si>
  <si>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</si>
  <si>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</si>
  <si>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</si>
  <si>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</si>
  <si>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</si>
  <si>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</si>
  <si>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</si>
  <si>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26479345</t>
  </si>
  <si>
    <t>Общество с ограниченной ответственностью "УралТепло", г.Екатеринбург</t>
  </si>
  <si>
    <t>6672279650</t>
  </si>
  <si>
    <t>26851280</t>
  </si>
  <si>
    <t>Общество с ограниченной ответственностью "Уральская энергосберегающая компания", г.Екатеринбург</t>
  </si>
  <si>
    <t>6659152278</t>
  </si>
  <si>
    <t>665901001</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</si>
  <si>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</si>
  <si>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</si>
  <si>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</si>
  <si>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</si>
  <si>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</si>
  <si>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</si>
  <si>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28508365</t>
  </si>
  <si>
    <t>Общество с ограниченной ответственностью "Уралэнергосервис", г. Екатеринбург</t>
  </si>
  <si>
    <t>6671434198</t>
  </si>
  <si>
    <t>20-05-2014 00:00:00</t>
  </si>
  <si>
    <t>26479307</t>
  </si>
  <si>
    <t>Общество с ограниченной ответственностью "Уют", г.Волчанск</t>
  </si>
  <si>
    <t>6617017044</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</si>
  <si>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</si>
  <si>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</si>
  <si>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</si>
  <si>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</si>
  <si>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</si>
  <si>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</si>
  <si>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</si>
  <si>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</si>
  <si>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</si>
  <si>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</si>
  <si>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</si>
  <si>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</si>
  <si>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</si>
  <si>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</si>
  <si>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</si>
  <si>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</si>
  <si>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</si>
  <si>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</si>
  <si>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</si>
  <si>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</si>
  <si>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</si>
  <si>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</si>
  <si>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</si>
  <si>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</si>
  <si>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</si>
  <si>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</si>
  <si>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</si>
  <si>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</si>
  <si>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</si>
  <si>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</si>
  <si>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</si>
  <si>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</si>
  <si>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</si>
  <si>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</si>
  <si>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</si>
  <si>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</si>
  <si>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</si>
  <si>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</si>
  <si>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</si>
  <si>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</si>
  <si>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</si>
  <si>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</si>
  <si>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</si>
  <si>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</si>
  <si>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</si>
  <si>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</si>
  <si>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</si>
  <si>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26359622</t>
  </si>
  <si>
    <t>Открытое акционерное общество "Полевская коммунальная компания", г.Полевской</t>
  </si>
  <si>
    <t>6626013800</t>
  </si>
  <si>
    <t>25-07-2003 00:00:00</t>
  </si>
  <si>
    <t>26322585</t>
  </si>
  <si>
    <t>Открытое акционерное общество "Птицефабрика "Свердловская", г.Екатеринбург</t>
  </si>
  <si>
    <t>6672350180</t>
  </si>
  <si>
    <t>26359624</t>
  </si>
  <si>
    <t>6627002142</t>
  </si>
  <si>
    <t>26359652</t>
  </si>
  <si>
    <t>Открытое акционерное общество "Санаторий "Курьи", с.Курьи</t>
  </si>
  <si>
    <t>6633022147</t>
  </si>
  <si>
    <t>26-06-2001 00:00:00</t>
  </si>
  <si>
    <t>26479174</t>
  </si>
  <si>
    <t>6627001318</t>
  </si>
  <si>
    <t>26479255</t>
  </si>
  <si>
    <t>Открытое акционерное общество "Стройпластполимер", г.Екатеринбург</t>
  </si>
  <si>
    <t>6664007685</t>
  </si>
  <si>
    <t>03-09-1993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</si>
  <si>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</si>
  <si>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</si>
  <si>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</si>
  <si>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</si>
  <si>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</si>
  <si>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</si>
  <si>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</si>
  <si>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</si>
  <si>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</si>
  <si>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</si>
  <si>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</si>
  <si>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</si>
  <si>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</si>
  <si>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</si>
  <si>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</si>
  <si>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</si>
  <si>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</si>
  <si>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</si>
  <si>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</si>
  <si>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</si>
  <si>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</si>
  <si>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</si>
  <si>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26359779</t>
  </si>
  <si>
    <t>Публичное акционерное общество "Облкоммунэнерго", г. Екатеринбург - Екатеринбургский участок</t>
  </si>
  <si>
    <t>6671457981</t>
  </si>
  <si>
    <t>20-08-2002 00:00:00</t>
  </si>
  <si>
    <t>26322613</t>
  </si>
  <si>
    <t>6626002291</t>
  </si>
  <si>
    <t>28980669</t>
  </si>
  <si>
    <t>Публичное акционерное общество "Т Плюс", Красногорский район Московской области</t>
  </si>
  <si>
    <t>6315376946</t>
  </si>
  <si>
    <t>08-07-2015 00:00:00</t>
  </si>
  <si>
    <t>26479526</t>
  </si>
  <si>
    <t>Публичное акционерное общество "Уральский завод резиновых технических изделий", г.Екатеринбург</t>
  </si>
  <si>
    <t>6664002550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</si>
  <si>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</si>
  <si>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</si>
  <si>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</si>
  <si>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</si>
  <si>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</si>
  <si>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</si>
  <si>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</si>
  <si>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</si>
  <si>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</si>
  <si>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</si>
  <si>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</si>
  <si>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</si>
  <si>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</si>
  <si>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</si>
  <si>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</si>
  <si>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</si>
  <si>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</si>
  <si>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</si>
  <si>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</si>
  <si>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</si>
  <si>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</si>
  <si>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</si>
  <si>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</si>
  <si>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</si>
  <si>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</si>
  <si>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</si>
  <si>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</si>
  <si>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</si>
  <si>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</si>
  <si>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</si>
  <si>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</si>
  <si>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</si>
  <si>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</si>
  <si>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</si>
  <si>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</si>
  <si>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</si>
  <si>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26322677</t>
  </si>
  <si>
    <t>Федеральное государственное унитарное предприятие "Строительное управление Уральского военного округа" Министерства обороны Российской Федерации - Дочернее предприятие ФГУП "Волжско-Уральское строительное управление МО РФ", г.Екатеринбург</t>
  </si>
  <si>
    <t>6662021620</t>
  </si>
  <si>
    <t>26322629</t>
  </si>
  <si>
    <t>Федеральное государственное унитарное предприятие "Уральский электромеханический завод", г.Екатеринбург</t>
  </si>
  <si>
    <t>6608004641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</si>
  <si>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</si>
  <si>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</si>
  <si>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</si>
  <si>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</si>
  <si>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</si>
  <si>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</si>
  <si>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</si>
  <si>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</si>
  <si>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</si>
  <si>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</si>
  <si>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</si>
  <si>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</si>
  <si>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30914574</t>
  </si>
  <si>
    <t>Филиал ФГБУ "ЦЖКУ" МИНОБОРОНЫ РОССИИ (по ЦВО)</t>
  </si>
  <si>
    <t>7729314745</t>
  </si>
  <si>
    <t>667043001</t>
  </si>
  <si>
    <t>№</t>
  </si>
  <si>
    <t>HOT_VS</t>
  </si>
  <si>
    <t>Листвин Сергей Николаевич</t>
  </si>
  <si>
    <t>Шалупина Ирина Владимировна</t>
  </si>
  <si>
    <t>экономист</t>
  </si>
  <si>
    <t>623270;Свердловская область,г.Дегтярск,ул.Калинина,д.31А</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</si>
  <si>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</si>
  <si>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</si>
  <si>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</si>
  <si>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</si>
  <si>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</si>
  <si>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</si>
  <si>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</si>
  <si>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</si>
  <si>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</si>
  <si>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</si>
  <si>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</si>
  <si>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</si>
  <si>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</si>
  <si>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</si>
  <si>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</si>
  <si>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</si>
  <si>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</si>
  <si>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</si>
  <si>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</si>
  <si>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</si>
  <si>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</si>
  <si>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</si>
  <si>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</si>
  <si>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</si>
  <si>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</si>
  <si>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</si>
  <si>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</si>
  <si>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</si>
  <si>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</si>
  <si>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</si>
  <si>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</si>
  <si>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</si>
  <si>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</si>
  <si>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</si>
  <si>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</si>
  <si>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</si>
  <si>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</si>
  <si>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</si>
  <si>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</si>
  <si>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</si>
  <si>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</si>
  <si>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</si>
  <si>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</si>
  <si>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</si>
  <si>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</si>
  <si>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</si>
  <si>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</si>
  <si>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</si>
  <si>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</si>
  <si>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</si>
  <si>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</si>
  <si>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</si>
  <si>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</si>
  <si>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</si>
  <si>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</si>
  <si>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</si>
  <si>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</si>
  <si>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</si>
  <si>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</si>
  <si>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</si>
  <si>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</si>
  <si>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</si>
  <si>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</si>
  <si>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</si>
  <si>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</si>
  <si>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</si>
  <si>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</si>
  <si>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</si>
  <si>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</si>
  <si>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</si>
  <si>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</si>
  <si>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</si>
  <si>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</si>
  <si>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</si>
  <si>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</si>
  <si>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</si>
  <si>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</si>
  <si>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</si>
  <si>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</si>
  <si>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</si>
  <si>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</si>
  <si>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</si>
  <si>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</si>
  <si>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</si>
  <si>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</si>
  <si>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</si>
  <si>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</si>
  <si>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</si>
  <si>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</si>
  <si>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</si>
  <si>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</si>
  <si>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</si>
  <si>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</si>
  <si>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</si>
  <si>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</si>
  <si>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</si>
  <si>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</si>
  <si>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</si>
  <si>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</si>
  <si>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</si>
  <si>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</si>
  <si>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</si>
  <si>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</si>
  <si>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</si>
  <si>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</si>
  <si>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</si>
  <si>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</si>
  <si>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</si>
  <si>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</si>
  <si>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</si>
  <si>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</si>
  <si>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</si>
  <si>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</si>
  <si>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</si>
  <si>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</si>
  <si>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</si>
  <si>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</si>
  <si>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</si>
  <si>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</si>
  <si>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</si>
  <si>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</si>
  <si>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</si>
  <si>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</si>
  <si>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</si>
  <si>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</si>
  <si>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</si>
  <si>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</si>
  <si>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</si>
  <si>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</si>
  <si>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</si>
  <si>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</si>
  <si>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</si>
  <si>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</si>
  <si>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</si>
  <si>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</si>
  <si>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</si>
  <si>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</si>
  <si>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</si>
  <si>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</si>
  <si>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</si>
  <si>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</si>
  <si>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</si>
  <si>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</si>
  <si>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</si>
  <si>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</si>
  <si>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</si>
  <si>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</si>
  <si>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</si>
  <si>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</si>
  <si>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</si>
  <si>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</si>
  <si>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</si>
  <si>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</si>
  <si>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</si>
  <si>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</si>
  <si>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</si>
  <si>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</si>
  <si>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</si>
  <si>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</si>
  <si>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</si>
  <si>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</si>
  <si>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</si>
  <si>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</si>
  <si>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</si>
  <si>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</si>
  <si>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</si>
  <si>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</si>
  <si>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</si>
  <si>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</si>
  <si>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</si>
  <si>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</si>
  <si>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</si>
  <si>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</si>
  <si>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</si>
  <si>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</si>
  <si>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</si>
  <si>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</si>
  <si>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</si>
  <si>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</si>
  <si>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</si>
  <si>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</si>
  <si>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</si>
  <si>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</si>
  <si>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</si>
  <si>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</si>
  <si>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</si>
  <si>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</si>
  <si>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</si>
  <si>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</si>
  <si>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</si>
  <si>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</si>
  <si>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</si>
  <si>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</si>
  <si>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Резерв мощности централизованной системы горячего водоснабжения в течение квартала</t>
  </si>
  <si>
    <t>08.10.2020</t>
  </si>
  <si>
    <t>Акционерное общество "Ревдинский кирпичный завод", г.Ревда</t>
  </si>
  <si>
    <t>31171996</t>
  </si>
  <si>
    <t>МУП "Теплоснабжение" Белоярского городского округа</t>
  </si>
  <si>
    <t>6683014430</t>
  </si>
  <si>
    <t>30985686</t>
  </si>
  <si>
    <t>ООО "Гефест", г.Верхотурье</t>
  </si>
  <si>
    <t>6680007361</t>
  </si>
  <si>
    <t>31370396</t>
  </si>
  <si>
    <t>ООО "Метод"</t>
  </si>
  <si>
    <t>31444128</t>
  </si>
  <si>
    <t>ООО "СТК"</t>
  </si>
  <si>
    <t>6685127528</t>
  </si>
  <si>
    <t>31431166</t>
  </si>
  <si>
    <t>ООО «ГЭСКО-сервис»</t>
  </si>
  <si>
    <t>6670368369</t>
  </si>
  <si>
    <t>546050001</t>
  </si>
  <si>
    <t>Публичное акционерное общество "Среднеуральский медеплавильный завод", г.Ревда</t>
  </si>
  <si>
    <t>03-06-2020 00:00:00</t>
  </si>
  <si>
    <t>08.10.2020 17:35:00</t>
  </si>
  <si>
    <t>Акционерное общество "Северский трубный завод", г. Полевской</t>
  </si>
  <si>
    <t>23-07-2020 00:00:00</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</si>
</sst>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5">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0">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47">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0">
    <xf numFmtId="49" fontId="0" fillId="0" borderId="0" applyBorder="0">
      <alignment vertical="top"/>
    </xf>
    <xf numFmtId="0" fontId="2" fillId="0" borderId="0"/>
    <xf numFmtId="165" fontId="2" fillId="0" borderId="0"/>
    <xf numFmtId="0" fontId="33" fillId="0" borderId="0"/>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64" fontId="3" fillId="0" borderId="0" applyFont="0" applyFill="0" applyBorder="0" applyAlignment="0" applyProtection="0"/>
    <xf numFmtId="0" fontId="14" fillId="0" borderId="0" applyFill="0" applyBorder="0" applyProtection="0">
      <alignment vertical="center"/>
    </xf>
    <xf numFmtId="0" fontId="15" fillId="0" borderId="0" applyNumberFormat="0" applyFill="0" applyBorder="0" applyAlignment="0" applyProtection="0">
      <alignment vertical="top"/>
      <protection locked="0"/>
    </xf>
    <xf numFmtId="0" fontId="17" fillId="2" borderId="1" applyNumberFormat="0" applyAlignment="0"/>
    <xf numFmtId="0" fontId="16"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4" fillId="0" borderId="0" applyFill="0" applyBorder="0" applyProtection="0">
      <alignment vertical="center"/>
    </xf>
    <xf numFmtId="0" fontId="14" fillId="0" borderId="0" applyFill="0" applyBorder="0" applyProtection="0">
      <alignment vertical="center"/>
    </xf>
    <xf numFmtId="49" fontId="32" fillId="3" borderId="2" applyNumberFormat="0">
      <alignment horizontal="center" vertical="center"/>
    </xf>
    <xf numFmtId="0" fontId="13" fillId="4" borderId="1" applyNumberFormat="0" applyAlignment="0" applyProtection="0"/>
    <xf numFmtId="0" fontId="4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3"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9" fillId="0" borderId="0"/>
    <xf numFmtId="0" fontId="46" fillId="0" borderId="0"/>
    <xf numFmtId="0" fontId="1" fillId="0" borderId="0"/>
    <xf numFmtId="0" fontId="1" fillId="0" borderId="0"/>
    <xf numFmtId="0" fontId="31" fillId="6" borderId="0" applyNumberFormat="0" applyBorder="0" applyAlignment="0">
      <alignment horizontal="left" vertical="center"/>
    </xf>
    <xf numFmtId="49" fontId="5" fillId="0" borderId="0" applyBorder="0">
      <alignment vertical="top"/>
    </xf>
    <xf numFmtId="49" fontId="31" fillId="0" borderId="0" applyBorder="0">
      <alignment vertical="top"/>
    </xf>
    <xf numFmtId="49" fontId="5" fillId="6" borderId="0" applyBorder="0">
      <alignment vertical="top"/>
    </xf>
    <xf numFmtId="49" fontId="31" fillId="0" borderId="0" applyBorder="0">
      <alignment vertical="top"/>
    </xf>
    <xf numFmtId="49" fontId="5" fillId="0" borderId="0" applyBorder="0">
      <alignment vertical="top"/>
    </xf>
    <xf numFmtId="0" fontId="19" fillId="0" borderId="0"/>
    <xf numFmtId="49" fontId="5" fillId="0" borderId="0" applyBorder="0">
      <alignment vertical="top"/>
    </xf>
    <xf numFmtId="0" fontId="19"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9" fillId="0" borderId="0"/>
    <xf numFmtId="0" fontId="1" fillId="0" borderId="0"/>
    <xf numFmtId="0" fontId="1" fillId="0" borderId="0"/>
    <xf numFmtId="0" fontId="54" fillId="0" borderId="0" applyNumberFormat="0" applyFill="0" applyBorder="0" applyAlignment="0" applyProtection="0"/>
    <xf numFmtId="0" fontId="55" fillId="0" borderId="27"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0" applyNumberFormat="0" applyFill="0" applyBorder="0" applyAlignment="0" applyProtection="0"/>
    <xf numFmtId="0" fontId="58" fillId="14" borderId="0" applyNumberFormat="0" applyBorder="0" applyAlignment="0" applyProtection="0"/>
    <xf numFmtId="0" fontId="59" fillId="15" borderId="0" applyNumberFormat="0" applyBorder="0" applyAlignment="0" applyProtection="0"/>
    <xf numFmtId="0" fontId="60" fillId="16" borderId="0" applyNumberFormat="0" applyBorder="0" applyAlignment="0" applyProtection="0"/>
    <xf numFmtId="0" fontId="61" fillId="17" borderId="30" applyNumberFormat="0" applyAlignment="0" applyProtection="0"/>
    <xf numFmtId="0" fontId="62" fillId="17" borderId="31" applyNumberFormat="0" applyAlignment="0" applyProtection="0"/>
    <xf numFmtId="0" fontId="63" fillId="0" borderId="32" applyNumberFormat="0" applyFill="0" applyAlignment="0" applyProtection="0"/>
    <xf numFmtId="0" fontId="64" fillId="18" borderId="33" applyNumberFormat="0" applyAlignment="0" applyProtection="0"/>
    <xf numFmtId="0" fontId="65" fillId="0" borderId="0" applyNumberFormat="0" applyFill="0" applyBorder="0" applyAlignment="0" applyProtection="0"/>
    <xf numFmtId="0" fontId="29" fillId="19" borderId="34" applyNumberFormat="0" applyFont="0" applyAlignment="0" applyProtection="0"/>
    <xf numFmtId="0" fontId="66" fillId="0" borderId="0" applyNumberFormat="0" applyFill="0" applyBorder="0" applyAlignment="0" applyProtection="0"/>
    <xf numFmtId="0" fontId="67" fillId="0" borderId="35" applyNumberFormat="0" applyFill="0" applyAlignment="0" applyProtection="0"/>
    <xf numFmtId="0" fontId="47"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7" fillId="43" borderId="0" applyNumberFormat="0" applyBorder="0" applyAlignment="0" applyProtection="0"/>
    <xf numFmtId="0" fontId="17"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49" fontId="5" fillId="0" borderId="0" applyBorder="0">
      <alignment vertical="top"/>
    </xf>
    <xf numFmtId="0" fontId="69" fillId="0" borderId="0"/>
    <xf numFmtId="0" fontId="70" fillId="0" borderId="0"/>
    <xf numFmtId="0" fontId="1" fillId="0" borderId="0"/>
    <xf numFmtId="0" fontId="19"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19" fillId="0" borderId="0"/>
    <xf numFmtId="49" fontId="31" fillId="0" borderId="0" applyBorder="0">
      <alignment vertical="top"/>
    </xf>
    <xf numFmtId="0" fontId="19" fillId="44" borderId="0" applyNumberFormat="0" applyBorder="0" applyAlignment="0" applyProtection="0"/>
    <xf numFmtId="0" fontId="19" fillId="4" borderId="0" applyNumberFormat="0" applyBorder="0" applyAlignment="0" applyProtection="0"/>
    <xf numFmtId="0" fontId="19" fillId="45"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45" borderId="0" applyNumberFormat="0" applyBorder="0" applyAlignment="0" applyProtection="0"/>
    <xf numFmtId="0" fontId="19" fillId="48"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78" fillId="49" borderId="0" applyNumberFormat="0" applyBorder="0" applyAlignment="0" applyProtection="0"/>
    <xf numFmtId="0" fontId="78" fillId="47" borderId="0" applyNumberFormat="0" applyBorder="0" applyAlignment="0" applyProtection="0"/>
    <xf numFmtId="0" fontId="78" fillId="45" borderId="0" applyNumberFormat="0" applyBorder="0" applyAlignment="0" applyProtection="0"/>
    <xf numFmtId="0" fontId="78" fillId="2" borderId="0" applyNumberFormat="0" applyBorder="0" applyAlignment="0" applyProtection="0"/>
    <xf numFmtId="0" fontId="78" fillId="49" borderId="0" applyNumberFormat="0" applyBorder="0" applyAlignment="0" applyProtection="0"/>
    <xf numFmtId="0" fontId="78" fillId="4" borderId="0" applyNumberFormat="0" applyBorder="0" applyAlignment="0" applyProtection="0"/>
    <xf numFmtId="0" fontId="79" fillId="50" borderId="1" applyNumberFormat="0" applyAlignment="0"/>
    <xf numFmtId="0" fontId="17" fillId="0" borderId="1" applyNumberFormat="0" applyAlignment="0">
      <protection locked="0"/>
    </xf>
    <xf numFmtId="0" fontId="17" fillId="11" borderId="1" applyAlignment="0">
      <alignment horizontal="left" vertical="center"/>
    </xf>
    <xf numFmtId="0" fontId="17" fillId="45" borderId="1" applyNumberFormat="0" applyAlignment="0"/>
    <xf numFmtId="0" fontId="17" fillId="2" borderId="1" applyNumberFormat="0" applyAlignment="0"/>
    <xf numFmtId="0" fontId="80" fillId="51" borderId="38" applyNumberFormat="0">
      <alignment horizontal="center" vertical="center"/>
    </xf>
    <xf numFmtId="0" fontId="80" fillId="51" borderId="38" applyNumberFormat="0">
      <alignment horizontal="center" vertical="center"/>
    </xf>
    <xf numFmtId="0" fontId="78" fillId="49"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49" borderId="0" applyNumberFormat="0" applyBorder="0" applyAlignment="0" applyProtection="0"/>
    <xf numFmtId="0" fontId="78" fillId="55" borderId="0" applyNumberFormat="0" applyBorder="0" applyAlignment="0" applyProtection="0"/>
    <xf numFmtId="0" fontId="81" fillId="44" borderId="39" applyNumberFormat="0" applyAlignment="0" applyProtection="0"/>
    <xf numFmtId="0" fontId="82" fillId="44" borderId="1" applyNumberFormat="0" applyAlignment="0" applyProtection="0"/>
    <xf numFmtId="0" fontId="1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3" fillId="0" borderId="40" applyNumberFormat="0" applyFill="0" applyAlignment="0" applyProtection="0"/>
    <xf numFmtId="0" fontId="84" fillId="0" borderId="41" applyNumberFormat="0" applyFill="0" applyAlignment="0" applyProtection="0"/>
    <xf numFmtId="0" fontId="85" fillId="0" borderId="42" applyNumberFormat="0" applyFill="0" applyAlignment="0" applyProtection="0"/>
    <xf numFmtId="0" fontId="85" fillId="0" borderId="0" applyNumberFormat="0" applyFill="0" applyBorder="0" applyAlignment="0" applyProtection="0"/>
    <xf numFmtId="0" fontId="37" fillId="0" borderId="43" applyNumberFormat="0" applyFill="0" applyAlignment="0" applyProtection="0"/>
    <xf numFmtId="0" fontId="86" fillId="56" borderId="44"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19" fillId="0" borderId="0"/>
    <xf numFmtId="0" fontId="1" fillId="0" borderId="0"/>
    <xf numFmtId="0" fontId="1" fillId="0" borderId="0"/>
    <xf numFmtId="0" fontId="89" fillId="57" borderId="0"/>
    <xf numFmtId="0" fontId="17" fillId="0" borderId="0">
      <alignment wrapText="1"/>
    </xf>
    <xf numFmtId="0" fontId="17" fillId="0" borderId="0">
      <alignment wrapText="1"/>
    </xf>
    <xf numFmtId="0" fontId="17" fillId="0" borderId="0">
      <alignment wrapText="1"/>
    </xf>
    <xf numFmtId="0" fontId="17" fillId="0" borderId="0">
      <alignment wrapText="1"/>
    </xf>
    <xf numFmtId="0" fontId="1" fillId="0" borderId="0"/>
    <xf numFmtId="0" fontId="1" fillId="0" borderId="0"/>
    <xf numFmtId="0" fontId="5" fillId="0" borderId="0">
      <alignment horizontal="left" vertical="center"/>
    </xf>
    <xf numFmtId="0" fontId="90" fillId="58" borderId="0" applyNumberFormat="0" applyBorder="0" applyAlignment="0" applyProtection="0"/>
    <xf numFmtId="0" fontId="91" fillId="0" borderId="0" applyNumberFormat="0" applyFill="0" applyBorder="0" applyAlignment="0" applyProtection="0"/>
    <xf numFmtId="0" fontId="1" fillId="59" borderId="5" applyNumberFormat="0" applyFont="0" applyAlignment="0" applyProtection="0"/>
    <xf numFmtId="0" fontId="92" fillId="0" borderId="45" applyNumberFormat="0" applyFill="0" applyAlignment="0" applyProtection="0"/>
    <xf numFmtId="0" fontId="2" fillId="0" borderId="0"/>
    <xf numFmtId="0" fontId="93" fillId="0" borderId="0" applyNumberFormat="0" applyFill="0" applyBorder="0" applyAlignment="0" applyProtection="0"/>
    <xf numFmtId="4" fontId="5" fillId="7" borderId="0" applyBorder="0">
      <alignment horizontal="right"/>
    </xf>
    <xf numFmtId="4" fontId="5" fillId="7" borderId="46" applyBorder="0">
      <alignment horizontal="right"/>
    </xf>
    <xf numFmtId="4" fontId="5" fillId="7" borderId="4" applyFont="0" applyBorder="0">
      <alignment horizontal="right"/>
    </xf>
    <xf numFmtId="0" fontId="94" fillId="45" borderId="0" applyNumberFormat="0" applyBorder="0" applyAlignment="0" applyProtection="0"/>
    <xf numFmtId="0" fontId="5" fillId="51" borderId="5" applyNumberFormat="0" applyFont="0" applyFill="0" applyBorder="0" applyAlignment="0" applyProtection="0">
      <alignment horizontal="center" vertical="center" wrapText="1"/>
    </xf>
  </cellStyleXfs>
  <cellXfs count="38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3" applyFont="1" applyProtection="1">
      <alignment vertical="top"/>
    </xf>
    <xf numFmtId="49" fontId="5" fillId="0" borderId="0" xfId="43"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19" fillId="0" borderId="0" xfId="46"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8"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47"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3" applyFont="1" applyFill="1" applyAlignment="1" applyProtection="1">
      <alignment vertical="center" wrapText="1"/>
    </xf>
    <xf numFmtId="0" fontId="24" fillId="0" borderId="0" xfId="53" applyFont="1" applyFill="1" applyAlignment="1" applyProtection="1">
      <alignment horizontal="center" vertical="center" wrapText="1"/>
    </xf>
    <xf numFmtId="0" fontId="28" fillId="0" borderId="0" xfId="53" applyFont="1" applyFill="1" applyBorder="1" applyAlignment="1" applyProtection="1">
      <alignment horizontal="center" vertical="center" wrapText="1"/>
    </xf>
    <xf numFmtId="49" fontId="5" fillId="0" borderId="0" xfId="50" applyNumberFormat="1" applyFont="1" applyFill="1" applyBorder="1" applyAlignment="1" applyProtection="1">
      <alignment horizontal="center" vertical="center" wrapText="1"/>
    </xf>
    <xf numFmtId="0" fontId="28" fillId="0" borderId="0" xfId="47" applyFont="1" applyAlignment="1" applyProtection="1">
      <alignment horizontal="center" vertical="center"/>
    </xf>
    <xf numFmtId="49" fontId="18" fillId="8" borderId="0" xfId="53" applyNumberFormat="1" applyFont="1" applyFill="1" applyAlignment="1" applyProtection="1">
      <alignment horizontal="center" vertical="center" wrapText="1"/>
    </xf>
    <xf numFmtId="0" fontId="5" fillId="0" borderId="19" xfId="47" applyFont="1" applyFill="1" applyBorder="1" applyAlignment="1" applyProtection="1">
      <alignment horizontal="center" vertical="center" wrapText="1"/>
    </xf>
    <xf numFmtId="0" fontId="5" fillId="7" borderId="19" xfId="50" applyFont="1" applyFill="1" applyBorder="1" applyAlignment="1" applyProtection="1">
      <alignment horizontal="center" vertical="center"/>
    </xf>
    <xf numFmtId="49" fontId="5" fillId="7" borderId="19" xfId="50" applyNumberFormat="1" applyFont="1" applyFill="1" applyBorder="1" applyAlignment="1" applyProtection="1">
      <alignment horizontal="center" vertical="center" wrapText="1"/>
    </xf>
    <xf numFmtId="49" fontId="5" fillId="0" borderId="19" xfId="50" applyNumberFormat="1" applyFont="1" applyFill="1" applyBorder="1" applyAlignment="1" applyProtection="1">
      <alignment horizontal="center" vertical="center" wrapText="1"/>
    </xf>
    <xf numFmtId="0" fontId="5" fillId="0" borderId="19" xfId="32"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49" fontId="5" fillId="0" borderId="19" xfId="47" applyNumberFormat="1" applyFont="1" applyFill="1" applyBorder="1" applyAlignment="1" applyProtection="1">
      <alignment horizontal="left" vertical="center" wrapText="1"/>
    </xf>
    <xf numFmtId="49" fontId="5" fillId="9" borderId="19" xfId="47" applyNumberFormat="1" applyFont="1" applyFill="1" applyBorder="1" applyAlignment="1" applyProtection="1">
      <alignment horizontal="left" vertical="center" wrapText="1"/>
      <protection locked="0"/>
    </xf>
    <xf numFmtId="49" fontId="5" fillId="9" borderId="19" xfId="50"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8" fillId="0" borderId="20" xfId="53" applyFont="1" applyFill="1" applyBorder="1" applyAlignment="1" applyProtection="1">
      <alignment horizontal="center" vertical="center" wrapText="1"/>
    </xf>
    <xf numFmtId="49" fontId="0" fillId="0" borderId="20" xfId="0" applyFill="1" applyBorder="1" applyAlignment="1" applyProtection="1">
      <alignment horizontal="center" vertical="center" wrapText="1"/>
    </xf>
    <xf numFmtId="0" fontId="0" fillId="0" borderId="20" xfId="0" applyNumberFormat="1" applyFill="1" applyBorder="1" applyAlignment="1" applyProtection="1">
      <alignment horizontal="center" vertical="center" wrapText="1"/>
    </xf>
    <xf numFmtId="0" fontId="24"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4"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8" fillId="0" borderId="0" xfId="47" applyFont="1" applyFill="1" applyAlignment="1" applyProtection="1">
      <alignment horizontal="center" vertical="center"/>
    </xf>
    <xf numFmtId="0" fontId="5" fillId="0" borderId="0" xfId="47" applyFont="1" applyFill="1" applyProtection="1"/>
    <xf numFmtId="0" fontId="28" fillId="0" borderId="0" xfId="47" applyFont="1" applyFill="1" applyBorder="1" applyAlignment="1" applyProtection="1">
      <alignment horizontal="center" vertical="center"/>
    </xf>
    <xf numFmtId="0" fontId="5" fillId="0" borderId="0" xfId="47" applyFont="1" applyFill="1" applyBorder="1" applyProtection="1"/>
    <xf numFmtId="0" fontId="5" fillId="0" borderId="19" xfId="47" applyFont="1" applyFill="1" applyBorder="1" applyAlignment="1" applyProtection="1">
      <alignment horizontal="center" vertical="center"/>
    </xf>
    <xf numFmtId="0" fontId="28"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21" xfId="0" applyFont="1" applyFill="1" applyBorder="1" applyAlignment="1" applyProtection="1">
      <alignment horizontal="center" vertical="center"/>
    </xf>
    <xf numFmtId="49" fontId="35" fillId="10" borderId="22" xfId="0" applyFont="1" applyFill="1" applyBorder="1" applyAlignment="1" applyProtection="1">
      <alignment horizontal="left" vertical="center"/>
    </xf>
    <xf numFmtId="0" fontId="20"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0"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47"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1"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28"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7" fillId="0" borderId="0" xfId="0" applyFont="1" applyFill="1" applyProtection="1">
      <alignment vertical="top"/>
    </xf>
    <xf numFmtId="49" fontId="0" fillId="5" borderId="26" xfId="0" applyFill="1" applyBorder="1" applyAlignment="1" applyProtection="1">
      <alignment horizontal="left" vertical="center" wrapText="1"/>
      <protection locked="0"/>
    </xf>
    <xf numFmtId="49" fontId="0" fillId="0" borderId="26" xfId="0" applyFill="1" applyBorder="1" applyAlignment="1" applyProtection="1">
      <alignment horizontal="left" vertical="center" wrapText="1"/>
    </xf>
    <xf numFmtId="0" fontId="0" fillId="0" borderId="26"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9">
      <alignment vertical="top"/>
    </xf>
    <xf numFmtId="0" fontId="34" fillId="0" borderId="0" xfId="50" applyFont="1" applyFill="1" applyAlignment="1" applyProtection="1">
      <alignment vertical="top" wrapText="1"/>
    </xf>
    <xf numFmtId="0" fontId="34" fillId="0" borderId="0" xfId="50" applyFont="1" applyFill="1" applyAlignment="1" applyProtection="1">
      <alignment horizontal="right" vertical="top" wrapText="1"/>
    </xf>
    <xf numFmtId="0" fontId="47" fillId="0" borderId="0" xfId="50" applyFont="1" applyFill="1" applyBorder="1" applyAlignment="1" applyProtection="1">
      <alignment horizontal="right" vertical="center" wrapText="1" indent="1"/>
    </xf>
    <xf numFmtId="49" fontId="47" fillId="0" borderId="0" xfId="50" applyNumberFormat="1" applyFont="1" applyFill="1" applyBorder="1" applyAlignment="1" applyProtection="1">
      <alignment horizontal="center" vertical="center" wrapText="1"/>
    </xf>
    <xf numFmtId="0" fontId="28" fillId="0" borderId="0" xfId="53" applyFont="1" applyFill="1" applyAlignment="1" applyProtection="1">
      <alignment horizontal="center" vertical="center" wrapText="1"/>
    </xf>
    <xf numFmtId="0" fontId="27"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39" fillId="0" borderId="0" xfId="53" applyFont="1" applyFill="1" applyAlignment="1" applyProtection="1">
      <alignment vertical="center" wrapText="1"/>
    </xf>
    <xf numFmtId="0" fontId="8" fillId="0" borderId="0" xfId="53" applyFont="1" applyFill="1" applyAlignment="1" applyProtection="1">
      <alignment vertical="center" wrapText="1"/>
    </xf>
    <xf numFmtId="0" fontId="40" fillId="0" borderId="0" xfId="53" applyFont="1" applyFill="1" applyAlignment="1" applyProtection="1">
      <alignment horizontal="center" vertical="center" wrapText="1"/>
    </xf>
    <xf numFmtId="0" fontId="31" fillId="0" borderId="0" xfId="40" applyNumberFormat="1" applyAlignment="1">
      <alignment vertical="center"/>
    </xf>
    <xf numFmtId="0" fontId="47"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1" fillId="0" borderId="0" xfId="40" applyNumberFormat="1" applyFill="1" applyAlignment="1" applyProtection="1">
      <alignment vertical="center"/>
    </xf>
    <xf numFmtId="49" fontId="5" fillId="0" borderId="0" xfId="39" applyFill="1" applyProtection="1">
      <alignment vertical="top"/>
    </xf>
    <xf numFmtId="0" fontId="48"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7" xfId="39" applyFont="1" applyFill="1" applyBorder="1" applyAlignment="1" applyProtection="1">
      <alignment horizontal="right" vertical="center" wrapText="1"/>
    </xf>
    <xf numFmtId="49" fontId="5" fillId="10" borderId="8" xfId="39" applyFont="1" applyFill="1" applyBorder="1" applyAlignment="1" applyProtection="1">
      <alignment horizontal="right" vertical="center" wrapText="1"/>
    </xf>
    <xf numFmtId="49" fontId="5" fillId="10" borderId="9" xfId="39" applyFont="1" applyFill="1" applyBorder="1" applyAlignment="1" applyProtection="1">
      <alignment horizontal="right" vertical="center" wrapText="1"/>
    </xf>
    <xf numFmtId="0" fontId="47"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5" fillId="10" borderId="8" xfId="39" applyFont="1" applyFill="1" applyBorder="1" applyAlignment="1" applyProtection="1">
      <alignment horizontal="left" vertical="center" indent="1"/>
    </xf>
    <xf numFmtId="0" fontId="47" fillId="0" borderId="0" xfId="40"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9" applyFont="1" applyFill="1" applyBorder="1" applyAlignment="1" applyProtection="1">
      <alignment horizontal="right" vertical="center" wrapText="1"/>
    </xf>
    <xf numFmtId="49" fontId="7" fillId="10" borderId="9" xfId="39"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5" fillId="10" borderId="8" xfId="51" applyNumberFormat="1" applyFont="1" applyFill="1" applyBorder="1" applyAlignment="1" applyProtection="1">
      <alignment horizontal="center" vertical="center" wrapText="1"/>
    </xf>
    <xf numFmtId="49" fontId="31" fillId="10" borderId="8" xfId="40" applyNumberFormat="1" applyFill="1" applyBorder="1" applyAlignment="1" applyProtection="1">
      <alignment horizontal="left" vertical="center"/>
    </xf>
    <xf numFmtId="0" fontId="47" fillId="10" borderId="12" xfId="53" applyFont="1" applyFill="1" applyBorder="1" applyAlignment="1" applyProtection="1">
      <alignment horizontal="center" vertical="center" wrapText="1"/>
    </xf>
    <xf numFmtId="0" fontId="47" fillId="10" borderId="13" xfId="53" applyFont="1" applyFill="1" applyBorder="1" applyAlignment="1" applyProtection="1">
      <alignment horizontal="center" vertical="center" wrapText="1"/>
    </xf>
    <xf numFmtId="49" fontId="47" fillId="10" borderId="13" xfId="53" applyNumberFormat="1" applyFont="1" applyFill="1" applyBorder="1" applyAlignment="1" applyProtection="1">
      <alignment horizontal="left" vertical="center" wrapText="1"/>
    </xf>
    <xf numFmtId="49" fontId="47" fillId="10" borderId="14" xfId="53" applyNumberFormat="1" applyFont="1" applyFill="1" applyBorder="1" applyAlignment="1" applyProtection="1">
      <alignment horizontal="left" vertical="center" wrapText="1"/>
    </xf>
    <xf numFmtId="49" fontId="35" fillId="10" borderId="8" xfId="0" applyFont="1" applyFill="1" applyBorder="1" applyAlignment="1" applyProtection="1">
      <alignment horizontal="left" vertical="center" indent="1"/>
    </xf>
    <xf numFmtId="49" fontId="47" fillId="0" borderId="0" xfId="51" applyNumberFormat="1" applyFont="1" applyFill="1" applyBorder="1" applyAlignment="1" applyProtection="1">
      <alignment horizontal="center" vertical="center" wrapText="1"/>
    </xf>
    <xf numFmtId="3" fontId="47" fillId="0" borderId="0" xfId="52" applyNumberFormat="1" applyFont="1" applyFill="1" applyBorder="1" applyAlignment="1" applyProtection="1">
      <alignment horizontal="center" vertical="center" wrapText="1"/>
    </xf>
    <xf numFmtId="49" fontId="35" fillId="10" borderId="9" xfId="39" applyFont="1" applyFill="1" applyBorder="1" applyAlignment="1" applyProtection="1">
      <alignment horizontal="left" vertical="center" indent="1"/>
    </xf>
    <xf numFmtId="49" fontId="49" fillId="0" borderId="5" xfId="35" applyNumberFormat="1" applyFont="1" applyFill="1" applyBorder="1" applyAlignment="1" applyProtection="1">
      <alignment horizontal="left" vertical="center" wrapText="1" indent="1"/>
    </xf>
    <xf numFmtId="49" fontId="49" fillId="9" borderId="5" xfId="35" applyNumberFormat="1" applyFont="1" applyFill="1" applyBorder="1" applyAlignment="1" applyProtection="1">
      <alignment horizontal="left" vertical="center" wrapText="1" indent="1"/>
      <protection locked="0"/>
    </xf>
    <xf numFmtId="0" fontId="31" fillId="0" borderId="0" xfId="40" applyNumberFormat="1" applyAlignment="1" applyProtection="1">
      <alignment vertical="center"/>
    </xf>
    <xf numFmtId="0" fontId="47"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0" fillId="0" borderId="0" xfId="40" applyNumberFormat="1" applyFont="1" applyAlignment="1" applyProtection="1">
      <alignment vertical="center"/>
    </xf>
    <xf numFmtId="0" fontId="37" fillId="0" borderId="0" xfId="40" applyNumberFormat="1" applyFont="1" applyAlignment="1" applyProtection="1">
      <alignment vertical="center"/>
    </xf>
    <xf numFmtId="0" fontId="37" fillId="0" borderId="0" xfId="40" applyNumberFormat="1" applyFont="1" applyBorder="1" applyAlignment="1" applyProtection="1">
      <alignment vertical="center"/>
    </xf>
    <xf numFmtId="0" fontId="50" fillId="0" borderId="0" xfId="40" applyNumberFormat="1" applyFont="1" applyBorder="1" applyAlignment="1" applyProtection="1">
      <alignment vertical="center"/>
    </xf>
    <xf numFmtId="0" fontId="19" fillId="0" borderId="0" xfId="40" applyNumberFormat="1" applyFont="1" applyBorder="1" applyAlignment="1" applyProtection="1">
      <alignment vertical="center"/>
    </xf>
    <xf numFmtId="0" fontId="51" fillId="0" borderId="0" xfId="40" applyNumberFormat="1" applyFont="1" applyBorder="1" applyAlignment="1" applyProtection="1">
      <alignment horizontal="center" vertical="center"/>
    </xf>
    <xf numFmtId="0" fontId="49"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6" xfId="0" applyNumberFormat="1" applyFill="1" applyBorder="1" applyAlignment="1" applyProtection="1">
      <alignment horizontal="center" vertical="center" wrapText="1"/>
    </xf>
    <xf numFmtId="0" fontId="5" fillId="9" borderId="19" xfId="51"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47" fillId="0" borderId="0" xfId="53" applyFont="1" applyFill="1" applyAlignment="1" applyProtection="1">
      <alignment horizontal="center" vertical="center" wrapText="1"/>
    </xf>
    <xf numFmtId="0" fontId="24" fillId="0" borderId="0" xfId="32" applyNumberFormat="1" applyFont="1" applyFill="1" applyBorder="1" applyAlignment="1" applyProtection="1">
      <alignment horizontal="center" vertical="center" wrapText="1"/>
    </xf>
    <xf numFmtId="0" fontId="47" fillId="0" borderId="0" xfId="53" applyFont="1" applyFill="1" applyBorder="1" applyAlignment="1" applyProtection="1">
      <alignment vertical="center" wrapText="1"/>
    </xf>
    <xf numFmtId="0" fontId="47" fillId="0" borderId="17" xfId="40"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47" fillId="0" borderId="0" xfId="0" applyFont="1" applyFill="1" applyAlignment="1" applyProtection="1">
      <alignment vertical="top"/>
    </xf>
    <xf numFmtId="49" fontId="47" fillId="8" borderId="0" xfId="0" applyFont="1" applyFill="1" applyAlignment="1" applyProtection="1">
      <alignment vertical="top"/>
    </xf>
    <xf numFmtId="0" fontId="42" fillId="0" borderId="0" xfId="50" applyFont="1" applyFill="1" applyAlignment="1" applyProtection="1">
      <alignment vertical="center" wrapText="1"/>
    </xf>
    <xf numFmtId="0" fontId="43" fillId="0" borderId="0" xfId="50" applyFont="1" applyFill="1" applyAlignment="1" applyProtection="1">
      <alignment vertical="center" wrapText="1"/>
    </xf>
    <xf numFmtId="0" fontId="43" fillId="0" borderId="0" xfId="50" applyFont="1" applyAlignment="1" applyProtection="1">
      <alignment vertical="center" wrapText="1"/>
    </xf>
    <xf numFmtId="0" fontId="43" fillId="0" borderId="0" xfId="53" applyFont="1" applyFill="1" applyAlignment="1" applyProtection="1">
      <alignment vertical="center" wrapText="1"/>
    </xf>
    <xf numFmtId="0" fontId="53" fillId="0" borderId="0" xfId="53" applyFont="1" applyFill="1" applyAlignment="1" applyProtection="1">
      <alignment vertical="center" wrapText="1"/>
    </xf>
    <xf numFmtId="0" fontId="53" fillId="0" borderId="0" xfId="40" applyNumberFormat="1" applyFont="1" applyAlignment="1">
      <alignment vertical="center"/>
    </xf>
    <xf numFmtId="49" fontId="44" fillId="0" borderId="0" xfId="0" applyFont="1" applyFill="1" applyBorder="1" applyProtection="1">
      <alignment vertical="top"/>
    </xf>
    <xf numFmtId="0" fontId="44" fillId="0" borderId="0" xfId="53" applyFont="1" applyFill="1" applyAlignment="1" applyProtection="1">
      <alignment vertical="center" wrapText="1"/>
    </xf>
    <xf numFmtId="0" fontId="43" fillId="0" borderId="0" xfId="47" applyFont="1" applyFill="1" applyProtection="1"/>
    <xf numFmtId="0" fontId="43" fillId="0" borderId="0" xfId="47" applyFont="1" applyProtection="1"/>
    <xf numFmtId="49" fontId="44" fillId="8" borderId="0" xfId="0" applyFont="1" applyFill="1" applyProtection="1">
      <alignment vertical="top"/>
    </xf>
    <xf numFmtId="49" fontId="44" fillId="0" borderId="0" xfId="0" applyFont="1" applyFill="1" applyProtection="1">
      <alignment vertical="top"/>
    </xf>
    <xf numFmtId="49" fontId="51" fillId="0" borderId="0" xfId="0" applyFont="1" applyFill="1" applyProtection="1">
      <alignment vertical="top"/>
    </xf>
    <xf numFmtId="0" fontId="47" fillId="0" borderId="0" xfId="50" applyFont="1" applyFill="1" applyAlignment="1" applyProtection="1">
      <alignment vertical="center"/>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19" xfId="50"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28" fillId="0" borderId="0" xfId="39" applyFont="1" applyBorder="1" applyAlignment="1" applyProtection="1">
      <alignment horizontal="center" vertical="center"/>
    </xf>
    <xf numFmtId="49" fontId="5" fillId="0" borderId="0" xfId="39" applyBorder="1" applyProtection="1">
      <alignment vertical="top"/>
    </xf>
    <xf numFmtId="0" fontId="71" fillId="0" borderId="0" xfId="31" applyFont="1" applyFill="1" applyBorder="1" applyAlignment="1" applyProtection="1">
      <alignment vertical="center" wrapText="1"/>
    </xf>
    <xf numFmtId="49" fontId="47" fillId="0" borderId="0" xfId="40" applyFont="1">
      <alignment vertical="top"/>
    </xf>
    <xf numFmtId="49" fontId="5" fillId="0" borderId="0" xfId="39" applyFont="1">
      <alignment vertical="top"/>
    </xf>
    <xf numFmtId="49" fontId="28"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45" fillId="9" borderId="5" xfId="27" applyNumberFormat="1" applyFill="1" applyBorder="1" applyAlignment="1" applyProtection="1">
      <alignment horizontal="left" vertical="center" wrapText="1"/>
      <protection locked="0"/>
    </xf>
    <xf numFmtId="0" fontId="51" fillId="0" borderId="0" xfId="39" applyNumberFormat="1" applyFont="1">
      <alignment vertical="top"/>
    </xf>
    <xf numFmtId="49" fontId="51" fillId="0" borderId="0" xfId="39" applyNumberFormat="1" applyFont="1">
      <alignment vertical="top"/>
    </xf>
    <xf numFmtId="0" fontId="5" fillId="10" borderId="7" xfId="53" applyFont="1" applyFill="1" applyBorder="1" applyAlignment="1" applyProtection="1">
      <alignment vertical="center" wrapText="1"/>
    </xf>
    <xf numFmtId="49" fontId="35" fillId="10" borderId="8" xfId="39" applyFont="1" applyFill="1" applyBorder="1" applyAlignment="1" applyProtection="1">
      <alignment horizontal="left" vertical="center"/>
    </xf>
    <xf numFmtId="49" fontId="22" fillId="10" borderId="8" xfId="39" applyFont="1" applyFill="1" applyBorder="1" applyAlignment="1" applyProtection="1">
      <alignment horizontal="center" vertical="top"/>
    </xf>
    <xf numFmtId="49" fontId="22" fillId="10" borderId="9" xfId="39" applyFont="1" applyFill="1" applyBorder="1" applyAlignment="1" applyProtection="1">
      <alignment horizontal="center" vertical="top"/>
    </xf>
    <xf numFmtId="49" fontId="5" fillId="0" borderId="0" xfId="39" applyProtection="1">
      <alignment vertical="top"/>
    </xf>
    <xf numFmtId="49" fontId="47"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28"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2"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16" xfId="0" applyNumberFormat="1" applyFont="1" applyBorder="1" applyProtection="1">
      <alignment vertical="top"/>
    </xf>
    <xf numFmtId="49" fontId="5" fillId="0" borderId="16" xfId="0" applyNumberFormat="1" applyFont="1" applyBorder="1" applyAlignment="1" applyProtection="1">
      <alignment vertical="top" wrapText="1"/>
    </xf>
    <xf numFmtId="49" fontId="5" fillId="0" borderId="5" xfId="0" applyNumberFormat="1" applyFont="1" applyBorder="1" applyProtection="1">
      <alignment vertical="top"/>
    </xf>
    <xf numFmtId="49" fontId="47" fillId="0" borderId="0" xfId="39" applyFont="1">
      <alignment vertical="top"/>
    </xf>
    <xf numFmtId="0" fontId="51" fillId="0" borderId="0" xfId="53" applyFont="1" applyFill="1" applyAlignment="1" applyProtection="1">
      <alignment vertical="center" wrapText="1"/>
    </xf>
    <xf numFmtId="0" fontId="51" fillId="0" borderId="0" xfId="53" applyFont="1" applyFill="1" applyAlignment="1" applyProtection="1">
      <alignment horizontal="center" vertical="center" wrapText="1"/>
    </xf>
    <xf numFmtId="0" fontId="51" fillId="0" borderId="0" xfId="53" applyFont="1" applyFill="1" applyAlignment="1" applyProtection="1">
      <alignment horizontal="left" vertical="center" wrapText="1" indent="1"/>
    </xf>
    <xf numFmtId="0" fontId="51" fillId="0" borderId="0" xfId="53" applyFont="1" applyFill="1" applyAlignment="1" applyProtection="1">
      <alignment horizontal="left" vertical="center" indent="1"/>
    </xf>
    <xf numFmtId="0" fontId="51" fillId="0" borderId="0" xfId="53" applyNumberFormat="1" applyFont="1" applyFill="1" applyAlignment="1" applyProtection="1">
      <alignment horizontal="left" vertical="center" indent="1"/>
    </xf>
    <xf numFmtId="0" fontId="47" fillId="0" borderId="0" xfId="53" applyFont="1" applyFill="1" applyAlignment="1" applyProtection="1">
      <alignment horizontal="left" vertical="center" wrapText="1" indent="1"/>
    </xf>
    <xf numFmtId="0" fontId="52" fillId="0" borderId="0" xfId="53" applyFont="1" applyFill="1" applyAlignment="1" applyProtection="1">
      <alignment horizontal="left" vertical="center" wrapText="1" indent="1"/>
    </xf>
    <xf numFmtId="0" fontId="74" fillId="0" borderId="0" xfId="53" applyFont="1" applyFill="1" applyAlignment="1" applyProtection="1">
      <alignment horizontal="left" vertical="center" indent="1"/>
    </xf>
    <xf numFmtId="0" fontId="52" fillId="0" borderId="0" xfId="53" applyFont="1" applyFill="1" applyAlignment="1" applyProtection="1">
      <alignment vertical="center" wrapText="1"/>
    </xf>
    <xf numFmtId="0" fontId="51" fillId="0" borderId="0" xfId="53" applyFont="1" applyFill="1" applyAlignment="1" applyProtection="1">
      <alignment vertical="center"/>
    </xf>
    <xf numFmtId="0" fontId="51" fillId="0" borderId="0" xfId="53" applyNumberFormat="1" applyFont="1" applyFill="1" applyAlignment="1" applyProtection="1">
      <alignment vertical="center"/>
    </xf>
    <xf numFmtId="0" fontId="75" fillId="0" borderId="0" xfId="53" applyFont="1" applyFill="1" applyAlignment="1" applyProtection="1">
      <alignment vertical="center"/>
    </xf>
    <xf numFmtId="0" fontId="71" fillId="0" borderId="0" xfId="53" applyFont="1" applyFill="1" applyAlignment="1" applyProtection="1">
      <alignment vertical="center" wrapText="1"/>
    </xf>
    <xf numFmtId="0" fontId="65" fillId="0" borderId="0" xfId="53" applyFont="1" applyFill="1" applyAlignment="1" applyProtection="1">
      <alignment vertical="center"/>
    </xf>
    <xf numFmtId="0" fontId="5" fillId="0" borderId="37" xfId="53" applyFont="1" applyFill="1" applyBorder="1" applyAlignment="1" applyProtection="1">
      <alignment vertical="center" wrapText="1"/>
    </xf>
    <xf numFmtId="49" fontId="31" fillId="0" borderId="0" xfId="114" applyProtection="1">
      <alignment vertical="top"/>
    </xf>
    <xf numFmtId="49" fontId="31" fillId="0" borderId="0" xfId="114">
      <alignment vertical="top"/>
    </xf>
    <xf numFmtId="49" fontId="0" fillId="0" borderId="18" xfId="0" applyFill="1" applyBorder="1" applyProtection="1">
      <alignment vertical="top"/>
    </xf>
    <xf numFmtId="14" fontId="41"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64" fillId="10" borderId="8" xfId="39" applyFont="1" applyFill="1" applyBorder="1" applyAlignment="1" applyProtection="1">
      <alignment horizontal="center" vertical="center" wrapText="1"/>
    </xf>
    <xf numFmtId="0" fontId="24" fillId="0" borderId="0" xfId="53" applyNumberFormat="1" applyFont="1" applyFill="1" applyBorder="1" applyAlignment="1" applyProtection="1">
      <alignment horizontal="center" vertical="center" wrapText="1"/>
    </xf>
    <xf numFmtId="0" fontId="24"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8" xfId="53"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3" applyNumberFormat="1" applyFont="1" applyFill="1" applyBorder="1" applyAlignment="1" applyProtection="1">
      <alignment vertical="center" wrapText="1"/>
      <protection locked="0"/>
    </xf>
    <xf numFmtId="4" fontId="5" fillId="7" borderId="7" xfId="53" applyNumberFormat="1" applyFont="1" applyFill="1" applyBorder="1" applyAlignment="1" applyProtection="1">
      <alignment horizontal="right" vertical="center" wrapText="1"/>
    </xf>
    <xf numFmtId="0" fontId="47" fillId="10" borderId="9"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7"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76" fillId="0" borderId="0" xfId="44" applyNumberFormat="1" applyFont="1" applyFill="1" applyBorder="1" applyAlignment="1" applyProtection="1">
      <alignment horizontal="center" vertical="center" wrapText="1"/>
    </xf>
    <xf numFmtId="0" fontId="76" fillId="0" borderId="0" xfId="51" applyNumberFormat="1" applyFont="1" applyFill="1" applyBorder="1" applyAlignment="1" applyProtection="1">
      <alignment horizontal="center" vertical="center" wrapText="1"/>
    </xf>
    <xf numFmtId="0" fontId="76"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0" fontId="5" fillId="0" borderId="5" xfId="53" applyNumberFormat="1" applyFont="1" applyFill="1" applyBorder="1" applyAlignment="1" applyProtection="1">
      <alignment horizontal="left" vertical="top" wrapText="1"/>
    </xf>
    <xf numFmtId="49" fontId="76"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17" xfId="53" applyFont="1" applyFill="1" applyBorder="1" applyAlignment="1" applyProtection="1">
      <alignment vertical="center"/>
    </xf>
    <xf numFmtId="49" fontId="0" fillId="0" borderId="0" xfId="0" applyFill="1" applyBorder="1" applyProtection="1">
      <alignment vertical="top"/>
    </xf>
    <xf numFmtId="49" fontId="0" fillId="0" borderId="18"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1" fillId="0" borderId="0" xfId="40" applyNumberFormat="1" applyFill="1" applyBorder="1" applyAlignment="1" applyProtection="1">
      <alignment horizontal="right" vertical="center"/>
    </xf>
    <xf numFmtId="49" fontId="29" fillId="0" borderId="19" xfId="51" applyNumberFormat="1" applyFont="1" applyFill="1" applyBorder="1" applyAlignment="1" applyProtection="1">
      <alignment horizontal="center" vertical="center" wrapText="1"/>
    </xf>
    <xf numFmtId="49" fontId="5" fillId="5" borderId="7"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7" xfId="51" applyNumberFormat="1" applyFont="1" applyFill="1" applyBorder="1" applyAlignment="1" applyProtection="1">
      <alignment horizontal="left" vertical="center" wrapText="1"/>
    </xf>
    <xf numFmtId="0" fontId="5" fillId="0" borderId="7"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6" xfId="0" applyNumberFormat="1" applyFont="1" applyBorder="1" applyAlignment="1" applyProtection="1">
      <alignment vertical="top" wrapText="1"/>
    </xf>
    <xf numFmtId="49" fontId="0" fillId="0" borderId="5" xfId="0" applyFont="1" applyBorder="1" applyAlignment="1">
      <alignment vertical="top"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14" fontId="41" fillId="0" borderId="5" xfId="51"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49" fontId="5" fillId="0" borderId="0" xfId="102">
      <alignment vertical="top"/>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28" fillId="0" borderId="5" xfId="32" applyNumberFormat="1" applyFont="1" applyFill="1" applyBorder="1" applyAlignment="1" applyProtection="1">
      <alignment horizontal="center" vertical="center" wrapText="1"/>
    </xf>
    <xf numFmtId="0" fontId="5" fillId="0" borderId="23" xfId="50" applyFont="1" applyFill="1" applyBorder="1" applyAlignment="1" applyProtection="1">
      <alignment horizontal="left" vertical="center" wrapText="1" indent="1"/>
    </xf>
    <xf numFmtId="14" fontId="5" fillId="7" borderId="10" xfId="51" applyNumberFormat="1" applyFont="1" applyFill="1" applyBorder="1" applyAlignment="1" applyProtection="1">
      <alignment horizontal="left" vertical="center" wrapText="1" indent="1"/>
    </xf>
    <xf numFmtId="14" fontId="5" fillId="7" borderId="15" xfId="51" applyNumberFormat="1" applyFont="1" applyFill="1" applyBorder="1" applyAlignment="1" applyProtection="1">
      <alignment horizontal="left" vertical="center" wrapText="1" indent="1"/>
    </xf>
    <xf numFmtId="14" fontId="5" fillId="7" borderId="16" xfId="51" applyNumberFormat="1" applyFont="1" applyFill="1" applyBorder="1" applyAlignment="1" applyProtection="1">
      <alignment horizontal="left" vertical="center" wrapText="1" indent="1"/>
    </xf>
    <xf numFmtId="0" fontId="28" fillId="0" borderId="11" xfId="53" applyFont="1" applyFill="1" applyBorder="1" applyAlignment="1" applyProtection="1">
      <alignment horizontal="center" vertical="center" wrapText="1"/>
    </xf>
    <xf numFmtId="0" fontId="24" fillId="0" borderId="11"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0" xfId="53" applyNumberFormat="1" applyFont="1" applyFill="1" applyBorder="1" applyAlignment="1" applyProtection="1">
      <alignment horizontal="left" vertical="center" wrapText="1" indent="1"/>
    </xf>
    <xf numFmtId="0" fontId="5" fillId="9" borderId="15" xfId="53" applyNumberFormat="1" applyFont="1" applyFill="1" applyBorder="1" applyAlignment="1" applyProtection="1">
      <alignment horizontal="left" vertical="center" wrapText="1" indent="1"/>
    </xf>
    <xf numFmtId="0" fontId="5" fillId="9" borderId="16" xfId="53" applyNumberFormat="1" applyFont="1" applyFill="1" applyBorder="1" applyAlignment="1" applyProtection="1">
      <alignment horizontal="left" vertical="center" wrapText="1" indent="1"/>
    </xf>
    <xf numFmtId="14" fontId="28" fillId="0" borderId="10" xfId="51" applyNumberFormat="1" applyFont="1" applyFill="1" applyBorder="1" applyAlignment="1" applyProtection="1">
      <alignment horizontal="center" vertical="center" wrapText="1"/>
    </xf>
    <xf numFmtId="14" fontId="28" fillId="0" borderId="15" xfId="51" applyNumberFormat="1" applyFont="1" applyFill="1" applyBorder="1" applyAlignment="1" applyProtection="1">
      <alignment horizontal="center" vertical="center" wrapText="1"/>
    </xf>
    <xf numFmtId="14" fontId="41" fillId="0" borderId="16" xfId="51" applyNumberFormat="1" applyFont="1" applyFill="1" applyBorder="1" applyAlignment="1" applyProtection="1">
      <alignment horizontal="center" vertical="center" wrapText="1"/>
    </xf>
    <xf numFmtId="166" fontId="5" fillId="0" borderId="7" xfId="53" applyNumberFormat="1" applyFont="1" applyFill="1" applyBorder="1" applyAlignment="1" applyProtection="1">
      <alignment horizontal="center" vertical="center" wrapText="1"/>
    </xf>
    <xf numFmtId="166" fontId="5" fillId="0" borderId="9"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17" fillId="0" borderId="9" xfId="31" applyFont="1" applyFill="1" applyBorder="1" applyAlignment="1" applyProtection="1">
      <alignment horizontal="left" vertical="center" wrapText="1" indent="1"/>
    </xf>
    <xf numFmtId="0" fontId="17" fillId="0" borderId="5" xfId="31" applyFont="1" applyFill="1" applyBorder="1" applyAlignment="1" applyProtection="1">
      <alignment horizontal="left" vertical="center" wrapText="1" indent="1"/>
    </xf>
    <xf numFmtId="0" fontId="17" fillId="0" borderId="7"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5" fillId="0" borderId="13" xfId="31" applyFont="1" applyFill="1" applyBorder="1" applyAlignment="1" applyProtection="1">
      <alignment horizontal="left" vertical="center" wrapText="1"/>
    </xf>
    <xf numFmtId="0" fontId="5" fillId="0" borderId="18" xfId="31" applyFont="1" applyFill="1" applyBorder="1" applyAlignment="1" applyProtection="1">
      <alignment horizontal="left" vertical="center" wrapText="1"/>
    </xf>
    <xf numFmtId="0" fontId="5" fillId="0" borderId="5" xfId="32" applyFont="1" applyFill="1" applyBorder="1" applyAlignment="1" applyProtection="1">
      <alignment horizontal="center" vertical="center" wrapText="1"/>
    </xf>
    <xf numFmtId="0" fontId="17" fillId="0" borderId="24" xfId="31" applyFont="1" applyFill="1" applyBorder="1" applyAlignment="1" applyProtection="1">
      <alignment horizontal="left" vertical="center" wrapText="1" indent="1"/>
    </xf>
    <xf numFmtId="0" fontId="5" fillId="0" borderId="25" xfId="31" applyFont="1" applyFill="1" applyBorder="1" applyAlignment="1" applyProtection="1">
      <alignment horizontal="left" vertical="center" wrapText="1" indent="1"/>
    </xf>
    <xf numFmtId="0" fontId="5" fillId="0" borderId="10" xfId="53" applyNumberFormat="1" applyFont="1" applyFill="1" applyBorder="1" applyAlignment="1" applyProtection="1">
      <alignment horizontal="left" vertical="top" wrapText="1"/>
    </xf>
    <xf numFmtId="0" fontId="5" fillId="0" borderId="16" xfId="53"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7" fillId="0" borderId="8"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36"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36" fillId="0" borderId="0" xfId="50" applyFont="1" applyAlignment="1" applyProtection="1">
      <alignment horizontal="justify" vertical="top" wrapText="1"/>
    </xf>
    <xf numFmtId="0" fontId="0" fillId="0" borderId="16" xfId="0" applyNumberFormat="1" applyFill="1" applyBorder="1" applyAlignment="1">
      <alignment horizontal="center" vertical="center"/>
    </xf>
    <xf numFmtId="0" fontId="0" fillId="0" borderId="5" xfId="0" applyNumberFormat="1" applyFill="1" applyBorder="1" applyAlignment="1">
      <alignment horizontal="center" vertical="center"/>
    </xf>
    <xf numFmtId="0" fontId="24" fillId="0" borderId="11"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4" fillId="0" borderId="0" xfId="53" applyFont="1" applyFill="1" applyBorder="1" applyAlignment="1" applyProtection="1">
      <alignment horizontal="center" vertical="top" wrapText="1"/>
    </xf>
    <xf numFmtId="14" fontId="41" fillId="0" borderId="5" xfId="51" applyNumberFormat="1" applyFont="1" applyFill="1" applyBorder="1" applyAlignment="1" applyProtection="1">
      <alignment horizontal="center" vertical="center" wrapText="1"/>
    </xf>
    <xf numFmtId="14" fontId="41" fillId="0" borderId="18" xfId="51" applyNumberFormat="1" applyFont="1" applyFill="1" applyBorder="1" applyAlignment="1" applyProtection="1">
      <alignment horizontal="center" vertical="center" wrapText="1"/>
    </xf>
    <xf numFmtId="14" fontId="41" fillId="0" borderId="13" xfId="51" applyNumberFormat="1" applyFont="1" applyFill="1" applyBorder="1" applyAlignment="1" applyProtection="1">
      <alignment horizontal="center"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49" fillId="9" borderId="5" xfId="35" applyNumberFormat="1" applyFont="1" applyFill="1" applyBorder="1" applyAlignment="1" applyProtection="1">
      <alignment horizontal="left" vertical="center" wrapText="1" indent="1"/>
      <protection locked="0"/>
    </xf>
    <xf numFmtId="0" fontId="49" fillId="9" borderId="5" xfId="35" applyNumberFormat="1" applyFont="1" applyFill="1" applyBorder="1" applyAlignment="1" applyProtection="1">
      <alignment horizontal="left" vertical="top" indent="1"/>
      <protection locked="0"/>
    </xf>
    <xf numFmtId="49" fontId="5" fillId="11" borderId="5" xfId="51" applyNumberFormat="1" applyFont="1" applyFill="1" applyBorder="1" applyAlignment="1" applyProtection="1">
      <alignment horizontal="center" vertical="center" wrapText="1"/>
    </xf>
    <xf numFmtId="0" fontId="49" fillId="0" borderId="5" xfId="35" applyNumberFormat="1" applyFont="1" applyFill="1" applyBorder="1" applyAlignment="1" applyProtection="1">
      <alignment horizontal="left" vertical="center" wrapText="1" indent="1"/>
    </xf>
    <xf numFmtId="0" fontId="49" fillId="0" borderId="5" xfId="35" applyNumberFormat="1" applyFont="1" applyFill="1" applyBorder="1" applyAlignment="1" applyProtection="1">
      <alignment horizontal="left" vertical="top" indent="1"/>
    </xf>
    <xf numFmtId="14" fontId="5" fillId="7" borderId="5" xfId="51" applyNumberFormat="1" applyFont="1" applyFill="1" applyBorder="1" applyAlignment="1" applyProtection="1">
      <alignment horizontal="left" vertical="center" wrapText="1" indent="1"/>
    </xf>
    <xf numFmtId="49" fontId="5" fillId="0" borderId="5" xfId="32" applyNumberFormat="1" applyFont="1" applyFill="1" applyBorder="1" applyAlignment="1" applyProtection="1">
      <alignment horizontal="center" vertical="center" wrapText="1"/>
    </xf>
    <xf numFmtId="14" fontId="41" fillId="0" borderId="10" xfId="51" applyNumberFormat="1" applyFont="1" applyFill="1" applyBorder="1" applyAlignment="1" applyProtection="1">
      <alignment horizontal="center" vertical="center" wrapText="1"/>
    </xf>
    <xf numFmtId="14" fontId="41" fillId="0" borderId="15" xfId="51" applyNumberFormat="1"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0" fontId="5" fillId="13" borderId="0" xfId="44" applyFont="1" applyFill="1" applyBorder="1" applyAlignment="1" applyProtection="1">
      <alignment horizontal="center" vertical="center" wrapText="1"/>
    </xf>
  </cellXfs>
  <cellStyles count="180">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2" builtinId="30" hidden="1"/>
    <cellStyle name="20% - Акцент1" xfId="115"/>
    <cellStyle name="20% - Акцент2" xfId="76" builtinId="34" hidden="1"/>
    <cellStyle name="20% - Акцент2" xfId="116"/>
    <cellStyle name="20% - Акцент3" xfId="80" builtinId="38" hidden="1"/>
    <cellStyle name="20% - Акцент3" xfId="117"/>
    <cellStyle name="20% - Акцент4" xfId="84" builtinId="42" hidden="1"/>
    <cellStyle name="20% - Акцент4" xfId="118"/>
    <cellStyle name="20% - Акцент5" xfId="88" builtinId="46" hidden="1"/>
    <cellStyle name="20% - Акцент5" xfId="119"/>
    <cellStyle name="20% - Акцент6" xfId="92" builtinId="50" hidden="1"/>
    <cellStyle name="20% - Акцент6" xfId="120"/>
    <cellStyle name="40% - Акцент1" xfId="73" builtinId="31" hidden="1"/>
    <cellStyle name="40% - Акцент1" xfId="121"/>
    <cellStyle name="40% - Акцент2" xfId="77" builtinId="35" hidden="1"/>
    <cellStyle name="40% - Акцент2" xfId="122"/>
    <cellStyle name="40% - Акцент3" xfId="81" builtinId="39" hidden="1"/>
    <cellStyle name="40% - Акцент3" xfId="123"/>
    <cellStyle name="40% - Акцент4" xfId="85" builtinId="43" hidden="1"/>
    <cellStyle name="40% - Акцент4" xfId="124"/>
    <cellStyle name="40% - Акцент5" xfId="89" builtinId="47" hidden="1"/>
    <cellStyle name="40% - Акцент5" xfId="125"/>
    <cellStyle name="40% - Акцент6" xfId="93" builtinId="51" hidden="1"/>
    <cellStyle name="40% - Акцент6" xfId="126"/>
    <cellStyle name="60% - Акцент1" xfId="74" builtinId="32" hidden="1"/>
    <cellStyle name="60% - Акцент1" xfId="127"/>
    <cellStyle name="60% - Акцент2" xfId="78" builtinId="36" hidden="1"/>
    <cellStyle name="60% - Акцент2" xfId="128"/>
    <cellStyle name="60% - Акцент3" xfId="82" builtinId="40" hidden="1"/>
    <cellStyle name="60% - Акцент3" xfId="129"/>
    <cellStyle name="60% - Акцент4" xfId="86" builtinId="44" hidden="1"/>
    <cellStyle name="60% - Акцент4" xfId="130"/>
    <cellStyle name="60% - Акцент5" xfId="90" builtinId="48" hidden="1"/>
    <cellStyle name="60% - Акцент5" xfId="131"/>
    <cellStyle name="60% - Акцент6" xfId="94" builtinId="52" hidden="1"/>
    <cellStyle name="60% - Акцент6" xfId="132"/>
    <cellStyle name="Action" xfId="133"/>
    <cellStyle name="Cells" xfId="134"/>
    <cellStyle name="Cells 2" xfId="95"/>
    <cellStyle name="Currency [0]" xfId="16"/>
    <cellStyle name="currency1" xfId="96"/>
    <cellStyle name="Currency2" xfId="17"/>
    <cellStyle name="currency3" xfId="97"/>
    <cellStyle name="currency4" xfId="98"/>
    <cellStyle name="DblClick" xfId="135"/>
    <cellStyle name="Followed Hyperlink" xfId="18"/>
    <cellStyle name="Formuls" xfId="136"/>
    <cellStyle name="Header" xfId="137"/>
    <cellStyle name="Header 3" xfId="19"/>
    <cellStyle name="Hyperlink" xfId="20"/>
    <cellStyle name="normal" xfId="21"/>
    <cellStyle name="Normal1" xfId="22"/>
    <cellStyle name="Normal2" xfId="23"/>
    <cellStyle name="Percent1" xfId="24"/>
    <cellStyle name="Title" xfId="138"/>
    <cellStyle name="Title 2" xfId="139"/>
    <cellStyle name="Title 4" xfId="25"/>
    <cellStyle name="Акцент1" xfId="71" builtinId="29" hidden="1"/>
    <cellStyle name="Акцент1" xfId="140"/>
    <cellStyle name="Акцент2" xfId="75" builtinId="33" hidden="1"/>
    <cellStyle name="Акцент2" xfId="141"/>
    <cellStyle name="Акцент3" xfId="79" builtinId="37" hidden="1"/>
    <cellStyle name="Акцент3" xfId="142"/>
    <cellStyle name="Акцент4" xfId="83" builtinId="41" hidden="1"/>
    <cellStyle name="Акцент4" xfId="143"/>
    <cellStyle name="Акцент5" xfId="87" builtinId="45" hidden="1"/>
    <cellStyle name="Акцент5" xfId="144"/>
    <cellStyle name="Акцент6" xfId="91" builtinId="49" hidden="1"/>
    <cellStyle name="Акцент6" xfId="145"/>
    <cellStyle name="Ввод " xfId="26" builtinId="20" customBuiltin="1"/>
    <cellStyle name="Вывод" xfId="63" builtinId="21" hidden="1"/>
    <cellStyle name="Вывод" xfId="146"/>
    <cellStyle name="Вычисление" xfId="64" builtinId="22" hidden="1"/>
    <cellStyle name="Вычисление" xfId="147"/>
    <cellStyle name="Гиперссылка" xfId="27" builtinId="8" customBuiltin="1"/>
    <cellStyle name="Гиперссылка 2" xfId="28"/>
    <cellStyle name="Гиперссылка 2 2" xfId="29"/>
    <cellStyle name="Гиперссылка 3" xfId="148"/>
    <cellStyle name="Гиперссылка 4" xfId="30"/>
    <cellStyle name="Гиперссылка 4 2" xfId="99"/>
    <cellStyle name="Гиперссылка 4 2 2" xfId="100"/>
    <cellStyle name="Гиперссылка 4_PASSPORT.TEPLO.PROIZV(v6.0.1)" xfId="149"/>
    <cellStyle name="Гиперссылка 5" xfId="101"/>
    <cellStyle name="Заголовок" xfId="31"/>
    <cellStyle name="Заголовок 1" xfId="56" builtinId="16" hidden="1"/>
    <cellStyle name="Заголовок 1" xfId="150"/>
    <cellStyle name="Заголовок 2" xfId="57" builtinId="17" hidden="1"/>
    <cellStyle name="Заголовок 2" xfId="151"/>
    <cellStyle name="Заголовок 3" xfId="58" builtinId="18" hidden="1"/>
    <cellStyle name="Заголовок 3" xfId="152"/>
    <cellStyle name="Заголовок 4" xfId="59" builtinId="19" hidden="1"/>
    <cellStyle name="Заголовок 4" xfId="153"/>
    <cellStyle name="ЗаголовокСтолбца" xfId="32"/>
    <cellStyle name="Значение" xfId="33"/>
    <cellStyle name="Итог" xfId="70" builtinId="25" hidden="1"/>
    <cellStyle name="Итог" xfId="154"/>
    <cellStyle name="Контрольная ячейка" xfId="66" builtinId="23" hidden="1"/>
    <cellStyle name="Контрольная ячейка" xfId="155"/>
    <cellStyle name="Название" xfId="55" builtinId="15" hidden="1"/>
    <cellStyle name="Название" xfId="156"/>
    <cellStyle name="Нейтральный" xfId="62" builtinId="28" hidden="1"/>
    <cellStyle name="Нейтральный" xfId="157"/>
    <cellStyle name="Обычный" xfId="0" builtinId="0" customBuiltin="1"/>
    <cellStyle name="Обычный 10" xfId="102"/>
    <cellStyle name="Обычный 12" xfId="103"/>
    <cellStyle name="Обычный 12 2" xfId="34"/>
    <cellStyle name="Обычный 12 3" xfId="104"/>
    <cellStyle name="Обычный 12 3 2" xfId="158"/>
    <cellStyle name="Обычный 14" xfId="105"/>
    <cellStyle name="Обычный 14 2" xfId="159"/>
    <cellStyle name="Обычный 14_UPDATE.WARM.CALC.INDEX.2015.TO.1.2.3" xfId="160"/>
    <cellStyle name="Обычный 15" xfId="35"/>
    <cellStyle name="Обычный 2" xfId="36"/>
    <cellStyle name="Обычный 2 10 2" xfId="37"/>
    <cellStyle name="Обычный 2 2" xfId="38"/>
    <cellStyle name="Обычный 2 2 2" xfId="106"/>
    <cellStyle name="Обычный 2 3" xfId="113"/>
    <cellStyle name="Обычный 2 4" xfId="114"/>
    <cellStyle name="Обычный 2 7" xfId="107"/>
    <cellStyle name="Обычный 2 8" xfId="108"/>
    <cellStyle name="Обычный 2_13 09 24 Баланс (3)" xfId="161"/>
    <cellStyle name="Обычный 20" xfId="162"/>
    <cellStyle name="Обычный 21" xfId="163"/>
    <cellStyle name="Обычный 22" xfId="164"/>
    <cellStyle name="Обычный 23" xfId="165"/>
    <cellStyle name="Обычный 3" xfId="39"/>
    <cellStyle name="Обычный 3 2" xfId="40"/>
    <cellStyle name="Обычный 3 3" xfId="41"/>
    <cellStyle name="Обычный 3 3 2" xfId="109"/>
    <cellStyle name="Обычный 3 3_PASSPORT.TEPLO.PROIZV(v6.0.1)" xfId="166"/>
    <cellStyle name="Обычный 4" xfId="110"/>
    <cellStyle name="Обычный 4 2" xfId="167"/>
    <cellStyle name="Обычный 4_PASSPORT.TEPLO.PROIZV(v6.0.1)" xfId="168"/>
    <cellStyle name="Обычный 5" xfId="42"/>
    <cellStyle name="Обычный 6" xfId="111"/>
    <cellStyle name="Обычный_INVEST.WARM.PLAN.4.78(v0.1)" xfId="43"/>
    <cellStyle name="Обычный_JKH.OPEN.INFO.HVS(v3.5)_цены161210" xfId="44"/>
    <cellStyle name="Обычный_JKH.OPEN.INFO.PRICE.VO_v4.0(10.02.11)" xfId="45"/>
    <cellStyle name="Обычный_KRU.TARIFF.FACT-0.3"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Плохой" xfId="61" builtinId="27" hidden="1"/>
    <cellStyle name="Плохой" xfId="169"/>
    <cellStyle name="Пояснение" xfId="69" builtinId="53" hidden="1"/>
    <cellStyle name="Пояснение" xfId="170"/>
    <cellStyle name="Примечание" xfId="68" builtinId="10" hidden="1"/>
    <cellStyle name="Примечание" xfId="171"/>
    <cellStyle name="Процентный 2" xfId="112"/>
    <cellStyle name="Связанная ячейка" xfId="65" builtinId="24" hidden="1"/>
    <cellStyle name="Связанная ячейка" xfId="172"/>
    <cellStyle name="Стиль 1" xfId="173"/>
    <cellStyle name="Текст предупреждения" xfId="67" builtinId="11" hidden="1"/>
    <cellStyle name="Текст предупреждения" xfId="174"/>
    <cellStyle name="Формула" xfId="175"/>
    <cellStyle name="ФормулаВБ_Мониторинг инвестиций" xfId="176"/>
    <cellStyle name="ФормулаНаКонтроль" xfId="177"/>
    <cellStyle name="Хороший" xfId="60" builtinId="26" hidden="1"/>
    <cellStyle name="Хороший" xfId="178"/>
    <cellStyle name="Шапка" xfId="1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1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3"/>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13</v>
      </c>
      <c r="B1" s="39" t="s">
        <v>14</v>
      </c>
      <c r="C1" s="39" t="s">
        <v>15</v>
      </c>
      <c r="D1" s="4"/>
    </row>
    <row r="2" spans="1:4">
      <c r="A2" s="317">
        <v>44018.385474537034</v>
      </c>
      <c r="B2" s="6" t="s">
        <v>323</v>
      </c>
      <c r="C2" s="6" t="s">
        <v>204</v>
      </c>
    </row>
    <row r="3" spans="1:4">
      <c r="A3" s="317">
        <v>44018.38548611111</v>
      </c>
      <c r="B3" s="6" t="s">
        <v>324</v>
      </c>
      <c r="C3" s="6" t="s">
        <v>204</v>
      </c>
    </row>
    <row r="4" spans="1:4">
      <c r="A4" s="317">
        <v>44018.38554398148</v>
      </c>
      <c r="B4" s="6" t="s">
        <v>323</v>
      </c>
      <c r="C4" s="6" t="s">
        <v>204</v>
      </c>
    </row>
    <row r="5" spans="1:4">
      <c r="A5" s="317">
        <v>44018.385555555556</v>
      </c>
      <c r="B5" s="6" t="s">
        <v>324</v>
      </c>
      <c r="C5" s="6" t="s">
        <v>204</v>
      </c>
    </row>
    <row r="6" spans="1:4">
      <c r="A6" s="317">
        <v>44018.386018518519</v>
      </c>
      <c r="B6" s="6" t="s">
        <v>323</v>
      </c>
      <c r="C6" s="6" t="s">
        <v>204</v>
      </c>
    </row>
    <row r="7" spans="1:4">
      <c r="A7" s="317">
        <v>44018.386030092595</v>
      </c>
      <c r="B7" s="6" t="s">
        <v>324</v>
      </c>
      <c r="C7" s="6" t="s">
        <v>204</v>
      </c>
    </row>
    <row r="8" spans="1:4">
      <c r="A8" s="317">
        <v>44018.38721064815</v>
      </c>
      <c r="B8" s="6" t="s">
        <v>323</v>
      </c>
      <c r="C8" s="6" t="s">
        <v>204</v>
      </c>
    </row>
    <row r="9" spans="1:4">
      <c r="A9" s="317">
        <v>44018.38722222222</v>
      </c>
      <c r="B9" s="6" t="s">
        <v>324</v>
      </c>
      <c r="C9" s="6" t="s">
        <v>204</v>
      </c>
    </row>
    <row r="10" spans="1:4">
      <c r="A10" s="317">
        <v>44112.606712962966</v>
      </c>
      <c r="B10" s="6" t="s">
        <v>323</v>
      </c>
      <c r="C10" s="6" t="s">
        <v>204</v>
      </c>
    </row>
    <row r="11" spans="1:4">
      <c r="A11" s="317">
        <v>44112.606724537036</v>
      </c>
      <c r="B11" s="6" t="s">
        <v>324</v>
      </c>
      <c r="C11" s="6" t="s">
        <v>204</v>
      </c>
    </row>
    <row r="12" spans="1:4">
      <c r="A12" s="317">
        <v>44113.413032407407</v>
      </c>
      <c r="B12" s="6" t="s">
        <v>323</v>
      </c>
      <c r="C12" s="6" t="s">
        <v>204</v>
      </c>
    </row>
    <row r="13" spans="1:4">
      <c r="A13" s="317">
        <v>44113.413043981483</v>
      </c>
      <c r="B13" s="6" t="s">
        <v>324</v>
      </c>
      <c r="C13" s="6" t="s">
        <v>204</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18" workbookViewId="0">
      <selection activeCell="F39" sqref="F39"/>
    </sheetView>
  </sheetViews>
  <sheetFormatPr defaultRowHeight="15"/>
  <cols>
    <col min="1" max="1" width="10.7109375" style="12" hidden="1" customWidth="1"/>
    <col min="2" max="2" width="10.7109375" style="11" hidden="1" customWidth="1"/>
    <col min="3" max="3" width="3.7109375" style="80" hidden="1" customWidth="1"/>
    <col min="4" max="4" width="3.7109375" style="81" customWidth="1"/>
    <col min="5" max="5" width="42.7109375" style="81" customWidth="1"/>
    <col min="6" max="6" width="50.7109375" style="13" customWidth="1"/>
    <col min="7" max="7" width="3.7109375" style="93" customWidth="1"/>
    <col min="8" max="8" width="9.140625" style="81"/>
    <col min="9" max="9" width="9.140625" style="25" customWidth="1"/>
    <col min="10" max="10" width="9.140625" style="13"/>
    <col min="11" max="11" width="3.140625" style="13" customWidth="1"/>
    <col min="12" max="16" width="9.140625" style="13"/>
    <col min="17" max="17" width="9.140625" style="193"/>
    <col min="18" max="16384" width="9.140625" style="13"/>
  </cols>
  <sheetData>
    <row r="1" spans="1:17" s="12" customFormat="1" ht="13.5" hidden="1" customHeight="1">
      <c r="A1" s="10"/>
      <c r="B1" s="11"/>
      <c r="F1" s="12">
        <v>28821267</v>
      </c>
      <c r="G1" s="91"/>
      <c r="I1" s="92"/>
      <c r="Q1" s="191"/>
    </row>
    <row r="2" spans="1:17" s="12" customFormat="1" ht="12" hidden="1" customHeight="1">
      <c r="A2" s="10"/>
      <c r="B2" s="11"/>
      <c r="G2" s="91"/>
      <c r="I2" s="92"/>
      <c r="Q2" s="191"/>
    </row>
    <row r="3" spans="1:17" s="81" customFormat="1" hidden="1">
      <c r="A3" s="12"/>
      <c r="B3" s="11"/>
      <c r="C3" s="80"/>
      <c r="G3" s="93"/>
      <c r="I3" s="92"/>
      <c r="Q3" s="192"/>
    </row>
    <row r="4" spans="1:17" s="81" customFormat="1" ht="11.25" customHeight="1">
      <c r="A4" s="12"/>
      <c r="B4" s="11"/>
      <c r="C4" s="80"/>
      <c r="D4" s="82"/>
      <c r="E4" s="82"/>
      <c r="F4" s="94" t="e">
        <f>version</f>
        <v>#REF!</v>
      </c>
      <c r="G4" s="93"/>
      <c r="I4" s="92"/>
      <c r="Q4" s="192"/>
    </row>
    <row r="5" spans="1:17" s="81" customFormat="1" ht="39.950000000000003" customHeight="1">
      <c r="A5" s="12"/>
      <c r="B5" s="11"/>
      <c r="C5" s="80"/>
      <c r="D5" s="82"/>
      <c r="E5" s="320" t="s">
        <v>322</v>
      </c>
      <c r="F5" s="320"/>
      <c r="G5" s="95"/>
      <c r="I5" s="92"/>
      <c r="Q5" s="192"/>
    </row>
    <row r="6" spans="1:17" ht="11.25" customHeight="1">
      <c r="D6" s="82"/>
      <c r="E6" s="83"/>
      <c r="F6" s="96"/>
      <c r="G6" s="95"/>
    </row>
    <row r="7" spans="1:17" ht="19.5" customHeight="1">
      <c r="D7" s="82"/>
      <c r="E7" s="83" t="s">
        <v>3</v>
      </c>
      <c r="F7" s="40" t="s">
        <v>296</v>
      </c>
      <c r="G7" s="95"/>
    </row>
    <row r="8" spans="1:17" s="81" customFormat="1" ht="9.9499999999999993" hidden="1" customHeight="1">
      <c r="A8" s="84"/>
      <c r="B8" s="11"/>
      <c r="C8" s="80"/>
      <c r="D8" s="85"/>
      <c r="E8" s="83"/>
      <c r="F8" s="99"/>
      <c r="G8" s="97"/>
      <c r="I8" s="92"/>
      <c r="Q8" s="192"/>
    </row>
    <row r="9" spans="1:17" ht="19.5" hidden="1" customHeight="1">
      <c r="D9" s="82"/>
      <c r="E9" s="118" t="s">
        <v>122</v>
      </c>
      <c r="F9" s="119" t="s">
        <v>43</v>
      </c>
      <c r="G9" s="82"/>
    </row>
    <row r="10" spans="1:17" s="81" customFormat="1" ht="9.9499999999999993" customHeight="1">
      <c r="A10" s="84"/>
      <c r="B10" s="11"/>
      <c r="C10" s="80"/>
      <c r="D10" s="85"/>
      <c r="E10" s="83"/>
      <c r="F10" s="99"/>
      <c r="G10" s="97"/>
      <c r="I10" s="92"/>
      <c r="Q10" s="192"/>
    </row>
    <row r="11" spans="1:17" ht="33.75">
      <c r="D11" s="82"/>
      <c r="E11" s="83" t="s">
        <v>207</v>
      </c>
      <c r="F11" s="318" t="s">
        <v>18</v>
      </c>
      <c r="G11" s="82"/>
    </row>
    <row r="12" spans="1:17" s="81" customFormat="1" ht="9.9499999999999993" customHeight="1">
      <c r="A12" s="84"/>
      <c r="B12" s="11"/>
      <c r="C12" s="80"/>
      <c r="D12" s="85"/>
      <c r="E12" s="83"/>
      <c r="F12" s="99"/>
      <c r="G12" s="97"/>
      <c r="I12" s="92"/>
      <c r="Q12" s="192"/>
    </row>
    <row r="13" spans="1:17" ht="19.5" customHeight="1">
      <c r="A13" s="84"/>
      <c r="D13" s="85"/>
      <c r="E13" s="86" t="s">
        <v>138</v>
      </c>
      <c r="F13" s="210" t="s">
        <v>205</v>
      </c>
      <c r="G13" s="97"/>
    </row>
    <row r="14" spans="1:17" ht="22.5" hidden="1">
      <c r="A14" s="84"/>
      <c r="D14" s="85"/>
      <c r="E14" s="86" t="s">
        <v>104</v>
      </c>
      <c r="F14" s="299" t="s">
        <v>1520</v>
      </c>
      <c r="G14" s="97"/>
    </row>
    <row r="15" spans="1:17" s="81" customFormat="1" ht="9.9499999999999993" hidden="1" customHeight="1">
      <c r="A15" s="84"/>
      <c r="B15" s="11"/>
      <c r="C15" s="80"/>
      <c r="D15" s="85"/>
      <c r="E15" s="83"/>
      <c r="F15" s="99"/>
      <c r="G15" s="97"/>
      <c r="I15" s="92"/>
      <c r="Q15" s="192"/>
    </row>
    <row r="16" spans="1:17" ht="33.75" hidden="1" customHeight="1">
      <c r="A16" s="84"/>
      <c r="D16" s="85"/>
      <c r="E16" s="118" t="s">
        <v>139</v>
      </c>
      <c r="F16" s="159"/>
      <c r="G16" s="97"/>
    </row>
    <row r="17" spans="1:17" ht="33.75" hidden="1" customHeight="1">
      <c r="A17" s="84"/>
      <c r="D17" s="85"/>
      <c r="E17" s="118" t="s">
        <v>140</v>
      </c>
      <c r="F17" s="160"/>
      <c r="G17" s="97"/>
    </row>
    <row r="18" spans="1:17" s="81" customFormat="1" ht="3" customHeight="1">
      <c r="A18" s="84"/>
      <c r="B18" s="11"/>
      <c r="C18" s="80"/>
      <c r="D18" s="85"/>
      <c r="E18" s="83"/>
      <c r="F18" s="99"/>
      <c r="G18" s="97"/>
      <c r="I18" s="92"/>
      <c r="Q18" s="192"/>
    </row>
    <row r="19" spans="1:17" s="81" customFormat="1" ht="19.5" customHeight="1">
      <c r="A19" s="84"/>
      <c r="B19" s="11"/>
      <c r="C19" s="80"/>
      <c r="D19" s="85"/>
      <c r="E19" s="83"/>
      <c r="F19" s="99" t="s">
        <v>99</v>
      </c>
      <c r="G19" s="97"/>
      <c r="I19" s="92"/>
      <c r="Q19" s="192"/>
    </row>
    <row r="20" spans="1:17" ht="19.5" customHeight="1">
      <c r="A20" s="84"/>
      <c r="C20" s="204">
        <v>2020</v>
      </c>
      <c r="D20" s="85"/>
      <c r="E20" s="83" t="s">
        <v>101</v>
      </c>
      <c r="F20" s="176">
        <v>2020</v>
      </c>
      <c r="G20" s="97"/>
    </row>
    <row r="21" spans="1:17" ht="19.5" customHeight="1">
      <c r="A21" s="84"/>
      <c r="C21" s="204" t="s">
        <v>55</v>
      </c>
      <c r="D21" s="85"/>
      <c r="E21" s="83" t="s">
        <v>100</v>
      </c>
      <c r="F21" s="176" t="s">
        <v>55</v>
      </c>
      <c r="G21" s="97"/>
    </row>
    <row r="22" spans="1:17" s="81" customFormat="1" ht="9.9499999999999993" customHeight="1">
      <c r="A22" s="84"/>
      <c r="B22" s="11"/>
      <c r="C22" s="80"/>
      <c r="D22" s="85"/>
      <c r="E22" s="83"/>
      <c r="F22" s="99"/>
      <c r="G22" s="97"/>
      <c r="I22" s="92"/>
      <c r="Q22" s="192"/>
    </row>
    <row r="23" spans="1:17" ht="33.75" customHeight="1">
      <c r="D23" s="82"/>
      <c r="E23" s="86" t="s">
        <v>25</v>
      </c>
      <c r="F23" s="318" t="s">
        <v>18</v>
      </c>
      <c r="G23" s="82"/>
    </row>
    <row r="24" spans="1:17" s="81" customFormat="1" ht="3.6" customHeight="1">
      <c r="A24" s="12"/>
      <c r="B24" s="11"/>
      <c r="C24" s="80"/>
      <c r="D24" s="82"/>
      <c r="E24" s="83"/>
      <c r="F24" s="83"/>
      <c r="G24" s="83"/>
      <c r="H24" s="83"/>
      <c r="I24" s="92"/>
      <c r="Q24" s="192"/>
    </row>
    <row r="25" spans="1:17" s="81" customFormat="1" ht="30" customHeight="1">
      <c r="A25" s="12"/>
      <c r="B25" s="11"/>
      <c r="C25" s="87"/>
      <c r="D25" s="85"/>
      <c r="E25" s="88"/>
      <c r="F25" s="99"/>
      <c r="G25" s="98"/>
      <c r="I25" s="92"/>
      <c r="Q25" s="192"/>
    </row>
    <row r="26" spans="1:17" ht="33.75">
      <c r="C26" s="87"/>
      <c r="D26" s="85"/>
      <c r="E26" s="89" t="s">
        <v>309</v>
      </c>
      <c r="F26" s="41" t="s">
        <v>732</v>
      </c>
      <c r="G26" s="98"/>
    </row>
    <row r="27" spans="1:17" ht="19.5" hidden="1" customHeight="1">
      <c r="C27" s="87"/>
      <c r="D27" s="85"/>
      <c r="E27" s="89" t="s">
        <v>310</v>
      </c>
      <c r="F27" s="42"/>
      <c r="G27" s="98"/>
    </row>
    <row r="28" spans="1:17">
      <c r="C28" s="87"/>
      <c r="D28" s="85"/>
      <c r="E28" s="88" t="s">
        <v>4</v>
      </c>
      <c r="F28" s="41" t="s">
        <v>733</v>
      </c>
      <c r="G28" s="98"/>
    </row>
    <row r="29" spans="1:17">
      <c r="C29" s="87"/>
      <c r="D29" s="85"/>
      <c r="E29" s="88" t="s">
        <v>5</v>
      </c>
      <c r="F29" s="41" t="s">
        <v>734</v>
      </c>
      <c r="G29" s="98"/>
      <c r="H29" s="14"/>
    </row>
    <row r="30" spans="1:17" ht="19.5" hidden="1" customHeight="1">
      <c r="C30" s="87"/>
      <c r="D30" s="85"/>
      <c r="E30" s="88" t="s">
        <v>102</v>
      </c>
      <c r="F30" s="42"/>
      <c r="G30" s="98"/>
      <c r="H30" s="14"/>
    </row>
    <row r="31" spans="1:17" s="81" customFormat="1" ht="9.75" customHeight="1">
      <c r="A31" s="84"/>
      <c r="B31" s="11"/>
      <c r="C31" s="80"/>
      <c r="D31" s="85"/>
      <c r="E31" s="83"/>
      <c r="F31" s="99"/>
      <c r="G31" s="97"/>
      <c r="I31" s="92"/>
      <c r="Q31" s="192"/>
    </row>
    <row r="32" spans="1:17" ht="34.5" customHeight="1">
      <c r="A32" s="15"/>
      <c r="B32" s="16"/>
      <c r="D32" s="36"/>
      <c r="E32" s="90" t="s">
        <v>87</v>
      </c>
      <c r="F32" s="47" t="s">
        <v>1325</v>
      </c>
      <c r="G32" s="97"/>
    </row>
    <row r="33" spans="1:17" ht="19.5" customHeight="1">
      <c r="A33" s="15"/>
      <c r="B33" s="16"/>
      <c r="D33" s="36"/>
      <c r="E33" s="90" t="s">
        <v>94</v>
      </c>
      <c r="F33" s="47" t="s">
        <v>1322</v>
      </c>
      <c r="G33" s="97"/>
    </row>
    <row r="34" spans="1:17" s="81" customFormat="1" ht="3" customHeight="1">
      <c r="A34" s="15"/>
      <c r="B34" s="16"/>
      <c r="C34" s="80"/>
      <c r="D34" s="36"/>
      <c r="E34" s="90"/>
      <c r="F34" s="90"/>
      <c r="G34" s="97"/>
      <c r="I34" s="92"/>
      <c r="Q34" s="192"/>
    </row>
    <row r="35" spans="1:17" s="81" customFormat="1" ht="19.5" customHeight="1">
      <c r="A35" s="12"/>
      <c r="B35" s="11"/>
      <c r="C35" s="80"/>
      <c r="E35" s="48"/>
      <c r="F35" s="97" t="s">
        <v>186</v>
      </c>
      <c r="G35" s="93"/>
      <c r="I35" s="92"/>
      <c r="Q35" s="192"/>
    </row>
    <row r="36" spans="1:17" ht="19.5" customHeight="1">
      <c r="E36" s="90" t="s">
        <v>20</v>
      </c>
      <c r="F36" s="47" t="s">
        <v>1323</v>
      </c>
    </row>
    <row r="37" spans="1:17" ht="19.5" customHeight="1">
      <c r="E37" s="90" t="s">
        <v>21</v>
      </c>
      <c r="F37" s="47" t="s">
        <v>1324</v>
      </c>
    </row>
    <row r="38" spans="1:17" ht="19.5" customHeight="1">
      <c r="E38" s="90" t="s">
        <v>26</v>
      </c>
      <c r="F38" s="47"/>
    </row>
    <row r="39" spans="1:17" ht="19.5" customHeight="1">
      <c r="E39" s="90" t="s">
        <v>22</v>
      </c>
      <c r="F39" s="47"/>
    </row>
    <row r="40" spans="1:17" ht="3" customHeight="1">
      <c r="E40" s="90"/>
      <c r="F40" s="36"/>
    </row>
    <row r="41" spans="1:17" ht="30" customHeight="1">
      <c r="E41" s="90"/>
      <c r="F41" s="36"/>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29" hidden="1" customWidth="1"/>
    <col min="2" max="2" width="9.140625" style="18" hidden="1" customWidth="1"/>
    <col min="3" max="3" width="3.7109375" style="120"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53" hidden="1" customWidth="1"/>
    <col min="14" max="16" width="9.140625" style="253" hidden="1" customWidth="1"/>
    <col min="17" max="17" width="25.7109375" style="254" hidden="1" customWidth="1"/>
    <col min="18" max="18" width="14.42578125" style="253" hidden="1" customWidth="1"/>
    <col min="19" max="22" width="9.140625" style="255"/>
    <col min="23" max="16384" width="9.140625" style="18"/>
  </cols>
  <sheetData>
    <row r="1" spans="1:256" s="244" customFormat="1" ht="16.5" hidden="1" customHeight="1">
      <c r="C1" s="245"/>
      <c r="H1" s="245"/>
      <c r="I1" s="245"/>
      <c r="J1" s="245"/>
      <c r="K1" s="245" t="s">
        <v>133</v>
      </c>
      <c r="L1" s="246" t="s">
        <v>125</v>
      </c>
      <c r="M1" s="247" t="s">
        <v>132</v>
      </c>
      <c r="N1" s="247"/>
      <c r="O1" s="247"/>
      <c r="P1" s="247"/>
      <c r="Q1" s="248"/>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2" customFormat="1" ht="16.5" hidden="1" customHeight="1">
      <c r="A2" s="249"/>
      <c r="B2" s="249"/>
      <c r="C2" s="250"/>
      <c r="D2" s="249"/>
      <c r="E2" s="249"/>
      <c r="F2" s="249"/>
      <c r="G2" s="249"/>
      <c r="H2" s="249"/>
      <c r="I2" s="249"/>
      <c r="J2" s="249"/>
      <c r="K2" s="249"/>
      <c r="L2" s="249"/>
      <c r="M2" s="247"/>
      <c r="N2" s="247"/>
      <c r="O2" s="247"/>
      <c r="P2" s="247"/>
      <c r="Q2" s="248"/>
      <c r="R2" s="247"/>
      <c r="S2" s="251"/>
      <c r="T2" s="251"/>
      <c r="U2" s="251"/>
      <c r="V2" s="251"/>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row>
    <row r="3" spans="1:256" s="121" customFormat="1" ht="3" customHeight="1">
      <c r="A3" s="29"/>
      <c r="B3" s="18"/>
      <c r="C3" s="35"/>
      <c r="D3" s="65"/>
      <c r="E3" s="65"/>
      <c r="F3" s="65"/>
      <c r="G3" s="65"/>
      <c r="H3" s="65"/>
      <c r="I3" s="65"/>
      <c r="J3" s="65"/>
      <c r="K3" s="65"/>
      <c r="L3" s="66"/>
      <c r="M3" s="253"/>
      <c r="N3" s="253"/>
      <c r="O3" s="253"/>
      <c r="P3" s="253"/>
      <c r="Q3" s="254"/>
      <c r="R3" s="253"/>
      <c r="S3" s="255"/>
      <c r="T3" s="255"/>
      <c r="U3" s="255"/>
      <c r="V3" s="255"/>
    </row>
    <row r="4" spans="1:256" s="121" customFormat="1" ht="22.5">
      <c r="A4" s="29"/>
      <c r="B4" s="18"/>
      <c r="C4" s="35"/>
      <c r="D4" s="337" t="s">
        <v>222</v>
      </c>
      <c r="E4" s="338"/>
      <c r="F4" s="338"/>
      <c r="G4" s="338"/>
      <c r="H4" s="339"/>
      <c r="I4" s="256"/>
      <c r="M4" s="253"/>
      <c r="N4" s="253"/>
      <c r="O4" s="253"/>
      <c r="P4" s="253"/>
      <c r="Q4" s="254"/>
      <c r="R4" s="253"/>
      <c r="S4" s="255"/>
      <c r="T4" s="255"/>
      <c r="U4" s="255"/>
      <c r="V4" s="255"/>
    </row>
    <row r="5" spans="1:256" s="121" customFormat="1" ht="3" hidden="1" customHeight="1">
      <c r="A5" s="29"/>
      <c r="B5" s="18"/>
      <c r="C5" s="35"/>
      <c r="D5" s="65"/>
      <c r="E5" s="65"/>
      <c r="F5" s="65"/>
      <c r="G5" s="65"/>
      <c r="H5" s="21"/>
      <c r="I5" s="21"/>
      <c r="J5" s="21"/>
      <c r="K5" s="21"/>
      <c r="L5" s="20"/>
      <c r="M5" s="253"/>
      <c r="N5" s="253"/>
      <c r="O5" s="253"/>
      <c r="P5" s="253"/>
      <c r="Q5" s="254"/>
      <c r="R5" s="253"/>
      <c r="S5" s="255"/>
      <c r="T5" s="255"/>
      <c r="U5" s="255"/>
      <c r="V5" s="255"/>
    </row>
    <row r="6" spans="1:256" s="121" customFormat="1" ht="20.100000000000001" hidden="1" customHeight="1">
      <c r="A6" s="133"/>
      <c r="B6" s="133"/>
      <c r="C6" s="35"/>
      <c r="D6" s="340"/>
      <c r="E6" s="340"/>
      <c r="F6" s="341" t="s">
        <v>17</v>
      </c>
      <c r="G6" s="341"/>
      <c r="H6" s="21"/>
      <c r="I6" s="21"/>
      <c r="J6" s="122"/>
      <c r="K6" s="123"/>
      <c r="L6" s="123"/>
      <c r="M6" s="253"/>
      <c r="N6" s="253"/>
      <c r="O6" s="253"/>
      <c r="P6" s="253"/>
      <c r="Q6" s="254"/>
      <c r="R6" s="253"/>
      <c r="S6" s="255"/>
      <c r="T6" s="255"/>
      <c r="U6" s="255"/>
      <c r="V6" s="255"/>
    </row>
    <row r="7" spans="1:256" ht="3" customHeight="1"/>
    <row r="8" spans="1:256" s="121" customFormat="1">
      <c r="A8" s="29"/>
      <c r="B8" s="18"/>
      <c r="C8" s="35"/>
      <c r="D8" s="326" t="s">
        <v>223</v>
      </c>
      <c r="E8" s="326"/>
      <c r="F8" s="326" t="s">
        <v>123</v>
      </c>
      <c r="G8" s="326"/>
      <c r="H8" s="326"/>
      <c r="I8" s="342" t="s">
        <v>124</v>
      </c>
      <c r="J8" s="342"/>
      <c r="K8" s="342"/>
      <c r="L8" s="342"/>
      <c r="M8" s="253"/>
      <c r="N8" s="253"/>
      <c r="O8" s="253"/>
      <c r="P8" s="253"/>
      <c r="Q8" s="254"/>
      <c r="R8" s="253"/>
      <c r="S8" s="255"/>
      <c r="T8" s="255"/>
      <c r="U8" s="255"/>
      <c r="V8" s="255"/>
    </row>
    <row r="9" spans="1:256" s="121" customFormat="1" ht="20.25" customHeight="1">
      <c r="A9" s="29"/>
      <c r="B9" s="18"/>
      <c r="C9" s="35"/>
      <c r="D9" s="311" t="s">
        <v>23</v>
      </c>
      <c r="E9" s="311" t="s">
        <v>130</v>
      </c>
      <c r="F9" s="333" t="s">
        <v>23</v>
      </c>
      <c r="G9" s="334"/>
      <c r="H9" s="138" t="s">
        <v>130</v>
      </c>
      <c r="I9" s="335" t="s">
        <v>23</v>
      </c>
      <c r="J9" s="335"/>
      <c r="K9" s="138" t="s">
        <v>130</v>
      </c>
      <c r="L9" s="138" t="s">
        <v>125</v>
      </c>
      <c r="M9" s="292"/>
      <c r="N9" s="292"/>
      <c r="O9" s="292"/>
      <c r="P9" s="292"/>
      <c r="Q9" s="293"/>
      <c r="R9" s="292"/>
      <c r="S9" s="255"/>
      <c r="T9" s="255"/>
      <c r="U9" s="255"/>
      <c r="V9" s="255"/>
    </row>
    <row r="10" spans="1:256" ht="12" customHeight="1">
      <c r="C10" s="64"/>
      <c r="D10" s="312" t="s">
        <v>24</v>
      </c>
      <c r="E10" s="312" t="s">
        <v>0</v>
      </c>
      <c r="F10" s="336" t="s">
        <v>1</v>
      </c>
      <c r="G10" s="336"/>
      <c r="H10" s="312" t="s">
        <v>2</v>
      </c>
      <c r="I10" s="336" t="s">
        <v>11</v>
      </c>
      <c r="J10" s="336"/>
      <c r="K10" s="312" t="s">
        <v>12</v>
      </c>
      <c r="L10" s="312" t="s">
        <v>27</v>
      </c>
      <c r="M10" s="292"/>
      <c r="N10" s="292"/>
      <c r="O10" s="292"/>
      <c r="P10" s="292"/>
      <c r="Q10" s="293"/>
      <c r="R10" s="292"/>
      <c r="S10" s="257"/>
      <c r="T10" s="257"/>
      <c r="U10" s="257"/>
      <c r="V10" s="257"/>
    </row>
    <row r="11" spans="1:256" s="121" customFormat="1" hidden="1">
      <c r="A11" s="18"/>
      <c r="B11" s="18"/>
      <c r="C11" s="35"/>
      <c r="D11" s="154">
        <v>0</v>
      </c>
      <c r="E11" s="155"/>
      <c r="F11" s="152" t="s">
        <v>126</v>
      </c>
      <c r="G11" s="152"/>
      <c r="H11" s="156"/>
      <c r="I11" s="153" t="s">
        <v>126</v>
      </c>
      <c r="J11" s="152"/>
      <c r="K11" s="156"/>
      <c r="L11" s="157"/>
      <c r="M11" s="294" t="s">
        <v>224</v>
      </c>
      <c r="N11" s="292"/>
      <c r="O11" s="292"/>
      <c r="P11" s="292" t="s">
        <v>225</v>
      </c>
      <c r="Q11" s="293" t="s">
        <v>226</v>
      </c>
      <c r="R11" s="292" t="s">
        <v>227</v>
      </c>
      <c r="S11" s="255"/>
      <c r="T11" s="255"/>
      <c r="U11" s="255"/>
      <c r="V11" s="255"/>
    </row>
    <row r="12" spans="1:256" s="59" customFormat="1" ht="15.75" hidden="1" customHeight="1">
      <c r="A12" s="33"/>
      <c r="B12" s="142" t="s">
        <v>131</v>
      </c>
      <c r="C12" s="324"/>
      <c r="D12" s="326">
        <v>1</v>
      </c>
      <c r="E12" s="327" t="s">
        <v>1517</v>
      </c>
      <c r="F12" s="314" t="s">
        <v>126</v>
      </c>
      <c r="G12" s="313">
        <v>0</v>
      </c>
      <c r="H12" s="263"/>
      <c r="I12" s="139" t="s">
        <v>126</v>
      </c>
      <c r="J12" s="264" t="s">
        <v>229</v>
      </c>
      <c r="K12" s="158"/>
      <c r="L12" s="178"/>
      <c r="M12" s="253">
        <f>mergeValue(H12)</f>
        <v>0</v>
      </c>
      <c r="N12" s="244"/>
      <c r="O12" s="244"/>
      <c r="P12" s="253" t="str">
        <f t="array" ref="P12">IF(ISERROR(MATCH(MID(Q12,1,250),MID(note_ter,1,250),0)),"n","y")</f>
        <v>n</v>
      </c>
      <c r="Q12" s="244" t="s">
        <v>1517</v>
      </c>
      <c r="R12" s="253" t="str">
        <f>K12&amp;"("&amp;L12&amp;")"</f>
        <v>()</v>
      </c>
      <c r="S12" s="142"/>
      <c r="T12" s="142"/>
      <c r="U12" s="195"/>
      <c r="V12" s="142"/>
      <c r="W12" s="142"/>
      <c r="X12" s="142"/>
      <c r="Y12" s="104"/>
      <c r="Z12" s="104"/>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104"/>
      <c r="BW12" s="104"/>
      <c r="BX12" s="104"/>
      <c r="BY12" s="104"/>
      <c r="BZ12" s="104"/>
      <c r="CA12" s="104"/>
      <c r="CB12" s="104"/>
      <c r="CC12" s="104"/>
      <c r="CD12" s="104"/>
      <c r="CE12" s="104"/>
    </row>
    <row r="13" spans="1:256" s="59" customFormat="1" ht="15" hidden="1" customHeight="1">
      <c r="A13" s="33"/>
      <c r="B13" s="142" t="s">
        <v>131</v>
      </c>
      <c r="C13" s="324"/>
      <c r="D13" s="326"/>
      <c r="E13" s="328"/>
      <c r="F13" s="330" t="s">
        <v>126</v>
      </c>
      <c r="G13" s="326">
        <v>1</v>
      </c>
      <c r="H13" s="321" t="s">
        <v>1462</v>
      </c>
      <c r="I13" s="139" t="s">
        <v>126</v>
      </c>
      <c r="J13" s="264" t="s">
        <v>229</v>
      </c>
      <c r="K13" s="158"/>
      <c r="L13" s="178"/>
      <c r="M13" s="253" t="str">
        <f>mergeValue(H13)</f>
        <v>городской округ Дегтярск</v>
      </c>
      <c r="N13" s="244"/>
      <c r="O13" s="244"/>
      <c r="P13" s="244"/>
      <c r="Q13" s="244"/>
      <c r="R13" s="253" t="str">
        <f>K13&amp;"("&amp;L13&amp;")"</f>
        <v>()</v>
      </c>
      <c r="S13" s="142"/>
      <c r="T13" s="142"/>
      <c r="U13" s="195"/>
      <c r="V13" s="142"/>
      <c r="W13" s="142"/>
      <c r="X13" s="142"/>
      <c r="Y13" s="104"/>
      <c r="Z13" s="104"/>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104"/>
      <c r="BW13" s="104"/>
      <c r="BX13" s="104"/>
      <c r="BY13" s="104"/>
      <c r="BZ13" s="104"/>
      <c r="CA13" s="104"/>
      <c r="CB13" s="104"/>
      <c r="CC13" s="104"/>
      <c r="CD13" s="104"/>
      <c r="CE13" s="104"/>
    </row>
    <row r="14" spans="1:256" s="59" customFormat="1" ht="45" customHeight="1">
      <c r="A14" s="33"/>
      <c r="B14" s="142" t="s">
        <v>131</v>
      </c>
      <c r="C14" s="324"/>
      <c r="D14" s="326"/>
      <c r="E14" s="328"/>
      <c r="F14" s="331"/>
      <c r="G14" s="326"/>
      <c r="H14" s="322"/>
      <c r="I14" s="319" t="s">
        <v>126</v>
      </c>
      <c r="J14" s="313">
        <v>1</v>
      </c>
      <c r="K14" s="315" t="s">
        <v>1462</v>
      </c>
      <c r="L14" s="143" t="s">
        <v>1463</v>
      </c>
      <c r="M14" s="253" t="str">
        <f>mergeValue(H14)</f>
        <v>городской округ Дегтярск</v>
      </c>
      <c r="N14" s="244"/>
      <c r="O14" s="244"/>
      <c r="P14" s="244"/>
      <c r="Q14" s="244"/>
      <c r="R14" s="253" t="str">
        <f>K14&amp;" ("&amp;L14&amp;")"</f>
        <v>городской округ Дегтярск (65736000)</v>
      </c>
      <c r="S14" s="142"/>
      <c r="T14" s="142"/>
      <c r="U14" s="195"/>
      <c r="V14" s="142"/>
      <c r="W14" s="142"/>
      <c r="X14" s="142"/>
      <c r="Y14" s="104"/>
      <c r="Z14" s="104"/>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104"/>
      <c r="BW14" s="104"/>
      <c r="BX14" s="104"/>
      <c r="BY14" s="104"/>
      <c r="BZ14" s="104"/>
      <c r="CA14" s="104"/>
      <c r="CB14" s="104"/>
      <c r="CC14" s="104"/>
      <c r="CD14" s="104"/>
      <c r="CE14" s="104"/>
    </row>
    <row r="15" spans="1:256" s="59" customFormat="1" ht="0.95" customHeight="1">
      <c r="A15" s="33"/>
      <c r="B15" s="33"/>
      <c r="C15" s="324"/>
      <c r="D15" s="326"/>
      <c r="E15" s="328"/>
      <c r="F15" s="332"/>
      <c r="G15" s="326"/>
      <c r="H15" s="323"/>
      <c r="I15" s="147" t="s">
        <v>126</v>
      </c>
      <c r="J15" s="147"/>
      <c r="K15" s="158" t="s">
        <v>126</v>
      </c>
      <c r="L15" s="178"/>
      <c r="M15" s="244"/>
      <c r="N15" s="244"/>
      <c r="O15" s="244"/>
      <c r="P15" s="244"/>
      <c r="Q15" s="253"/>
      <c r="R15" s="244"/>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256" s="59" customFormat="1" ht="0.95" customHeight="1">
      <c r="A16" s="33"/>
      <c r="B16" s="33"/>
      <c r="C16" s="325"/>
      <c r="D16" s="326"/>
      <c r="E16" s="329"/>
      <c r="F16" s="139" t="s">
        <v>126</v>
      </c>
      <c r="G16" s="147" t="s">
        <v>126</v>
      </c>
      <c r="H16" s="158" t="s">
        <v>126</v>
      </c>
      <c r="I16" s="147" t="s">
        <v>126</v>
      </c>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22" s="121" customFormat="1" hidden="1">
      <c r="A17" s="18"/>
      <c r="B17" s="18" t="s">
        <v>148</v>
      </c>
      <c r="C17" s="35"/>
      <c r="D17" s="139"/>
      <c r="E17" s="144" t="s">
        <v>126</v>
      </c>
      <c r="F17" s="140" t="s">
        <v>126</v>
      </c>
      <c r="G17" s="140"/>
      <c r="H17" s="140"/>
      <c r="I17" s="140" t="s">
        <v>126</v>
      </c>
      <c r="J17" s="140"/>
      <c r="K17" s="140"/>
      <c r="L17" s="141"/>
      <c r="M17" s="294"/>
      <c r="N17" s="292"/>
      <c r="O17" s="292"/>
      <c r="P17" s="292"/>
      <c r="Q17" s="293" t="s">
        <v>228</v>
      </c>
      <c r="R17" s="292"/>
      <c r="S17" s="255"/>
      <c r="T17" s="255"/>
      <c r="U17" s="255"/>
      <c r="V17" s="255"/>
    </row>
    <row r="18" spans="1:22" s="121" customFormat="1" ht="21" customHeight="1">
      <c r="A18" s="29"/>
      <c r="B18" s="18"/>
      <c r="C18" s="120"/>
      <c r="D18" s="258"/>
      <c r="E18" s="258"/>
      <c r="F18" s="258"/>
      <c r="G18" s="258"/>
      <c r="H18" s="258"/>
      <c r="I18" s="258"/>
      <c r="J18" s="258"/>
      <c r="K18" s="258"/>
      <c r="L18" s="258"/>
      <c r="M18" s="292"/>
      <c r="N18" s="292"/>
      <c r="O18" s="292"/>
      <c r="P18" s="292"/>
      <c r="Q18" s="293"/>
      <c r="R18" s="292"/>
      <c r="S18" s="255"/>
      <c r="T18" s="255"/>
      <c r="U18" s="255"/>
      <c r="V18" s="255"/>
    </row>
    <row r="19" spans="1:22" s="121" customFormat="1">
      <c r="A19" s="29"/>
      <c r="B19" s="18"/>
      <c r="C19" s="120"/>
      <c r="D19" s="18"/>
      <c r="E19" s="18"/>
      <c r="F19" s="18"/>
      <c r="G19" s="18"/>
      <c r="H19" s="18"/>
      <c r="I19" s="18"/>
      <c r="J19" s="18"/>
      <c r="K19" s="18"/>
      <c r="L19" s="18"/>
      <c r="M19" s="253"/>
      <c r="N19" s="253"/>
      <c r="O19" s="253"/>
      <c r="P19" s="253"/>
      <c r="Q19" s="254"/>
      <c r="R19" s="253"/>
      <c r="S19" s="255"/>
      <c r="T19" s="255"/>
      <c r="U19" s="255"/>
      <c r="V19" s="255"/>
    </row>
    <row r="20" spans="1:22" s="121" customFormat="1" ht="0.75" customHeight="1">
      <c r="A20" s="29"/>
      <c r="B20" s="18"/>
      <c r="C20" s="120"/>
      <c r="D20" s="18"/>
      <c r="E20" s="18"/>
      <c r="F20" s="18"/>
      <c r="G20" s="18"/>
      <c r="H20" s="18"/>
      <c r="I20" s="18"/>
      <c r="J20" s="18"/>
      <c r="K20" s="18"/>
      <c r="L20" s="18"/>
      <c r="M20" s="253"/>
      <c r="N20" s="253"/>
      <c r="O20" s="253"/>
      <c r="P20" s="253"/>
      <c r="Q20" s="254"/>
      <c r="R20" s="253"/>
      <c r="S20" s="255"/>
      <c r="T20" s="255"/>
      <c r="U20" s="255"/>
      <c r="V20" s="255"/>
    </row>
    <row r="21" spans="1:22" s="125" customFormat="1" ht="10.5">
      <c r="A21" s="124"/>
      <c r="C21" s="126"/>
      <c r="D21" s="134"/>
      <c r="E21" s="134"/>
      <c r="M21" s="253"/>
      <c r="N21" s="253"/>
      <c r="O21" s="253"/>
      <c r="P21" s="253"/>
      <c r="Q21" s="254"/>
      <c r="R21" s="253"/>
      <c r="S21" s="255"/>
      <c r="T21" s="255"/>
      <c r="U21" s="255"/>
      <c r="V21" s="255"/>
    </row>
    <row r="22" spans="1:22" s="125" customFormat="1" ht="10.5">
      <c r="A22" s="124"/>
      <c r="C22" s="126"/>
      <c r="D22" s="134"/>
      <c r="E22" s="134"/>
      <c r="M22" s="253"/>
      <c r="N22" s="253"/>
      <c r="O22" s="253"/>
      <c r="P22" s="253"/>
      <c r="Q22" s="254"/>
      <c r="R22" s="253"/>
      <c r="S22" s="255"/>
      <c r="T22" s="255"/>
      <c r="U22" s="255"/>
      <c r="V22" s="255"/>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workbookViewId="0">
      <selection activeCell="G18" sqref="G18"/>
    </sheetView>
  </sheetViews>
  <sheetFormatPr defaultColWidth="10.5703125" defaultRowHeight="15"/>
  <cols>
    <col min="1" max="1" width="9.140625" style="29" hidden="1" customWidth="1"/>
    <col min="2" max="2" width="9.140625" style="18" hidden="1" customWidth="1"/>
    <col min="3" max="3" width="4.7109375" style="34" customWidth="1"/>
    <col min="4" max="4" width="6.28515625" style="18" customWidth="1"/>
    <col min="5" max="5" width="36.7109375" style="18" customWidth="1"/>
    <col min="6" max="6" width="9.5703125" style="18" customWidth="1"/>
    <col min="7" max="7" width="40.7109375" style="18" customWidth="1"/>
    <col min="8" max="8" width="93.42578125" style="142" customWidth="1"/>
    <col min="9" max="17" width="10.5703125" style="18"/>
    <col min="18" max="18" width="10.5703125" style="194"/>
    <col min="19" max="16384" width="10.5703125" style="18"/>
  </cols>
  <sheetData>
    <row r="1" spans="1:18" s="142" customFormat="1" ht="15" hidden="1" customHeight="1">
      <c r="C1" s="182"/>
      <c r="G1" s="142">
        <v>4</v>
      </c>
      <c r="R1" s="195"/>
    </row>
    <row r="2" spans="1:18" ht="67.5" hidden="1">
      <c r="D2" s="275"/>
      <c r="E2" s="304"/>
      <c r="F2" s="277" t="s">
        <v>60</v>
      </c>
      <c r="G2" s="276"/>
      <c r="H2" s="268" t="s">
        <v>319</v>
      </c>
    </row>
    <row r="3" spans="1:18" s="142" customFormat="1" ht="15" hidden="1" customHeight="1">
      <c r="C3" s="182"/>
      <c r="R3" s="195"/>
    </row>
    <row r="4" spans="1:18" ht="11.25" customHeight="1">
      <c r="C4" s="64"/>
      <c r="D4" s="65"/>
      <c r="E4" s="65"/>
      <c r="F4" s="65"/>
      <c r="G4" s="65"/>
    </row>
    <row r="5" spans="1:18" ht="36.75" customHeight="1">
      <c r="C5" s="64"/>
      <c r="D5" s="34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45"/>
      <c r="F5" s="345"/>
      <c r="G5" s="345"/>
      <c r="H5" s="184"/>
    </row>
    <row r="6" spans="1:18" ht="15" customHeight="1">
      <c r="C6" s="64"/>
      <c r="D6" s="346" t="str">
        <f>IF(org=0,"Не определено",org)</f>
        <v>Муниципальное унитарное предприятие "Теплоснабжающая компания городского округа Дегтярск", г. Дегтярск</v>
      </c>
      <c r="E6" s="346"/>
      <c r="F6" s="346"/>
      <c r="G6" s="346"/>
      <c r="H6" s="184"/>
    </row>
    <row r="7" spans="1:18" ht="11.25" customHeight="1">
      <c r="C7" s="64"/>
      <c r="D7" s="65"/>
      <c r="E7" s="65"/>
      <c r="F7" s="65"/>
      <c r="G7" s="184">
        <v>22</v>
      </c>
    </row>
    <row r="8" spans="1:18" ht="101.25">
      <c r="C8" s="64"/>
      <c r="D8" s="326" t="s">
        <v>23</v>
      </c>
      <c r="E8" s="347" t="s">
        <v>233</v>
      </c>
      <c r="F8" s="347" t="s">
        <v>141</v>
      </c>
      <c r="G8" s="270" t="s">
        <v>1518</v>
      </c>
      <c r="H8" s="343" t="s">
        <v>210</v>
      </c>
    </row>
    <row r="9" spans="1:18" ht="21" customHeight="1">
      <c r="C9" s="64"/>
      <c r="D9" s="326"/>
      <c r="E9" s="347"/>
      <c r="F9" s="347"/>
      <c r="G9" s="271" t="s">
        <v>204</v>
      </c>
      <c r="H9" s="344"/>
    </row>
    <row r="10" spans="1:18" ht="11.25" hidden="1" customHeight="1">
      <c r="C10" s="64"/>
      <c r="D10" s="67" t="s">
        <v>24</v>
      </c>
      <c r="E10" s="67" t="s">
        <v>0</v>
      </c>
      <c r="F10" s="67" t="s">
        <v>1</v>
      </c>
      <c r="G10" s="183" t="str">
        <f>G1&amp;".1"</f>
        <v>4.1</v>
      </c>
      <c r="H10" s="268"/>
    </row>
    <row r="11" spans="1:18" ht="22.5">
      <c r="A11" s="18"/>
      <c r="C11" s="35"/>
      <c r="D11" s="137">
        <v>1</v>
      </c>
      <c r="E11" s="180" t="s">
        <v>142</v>
      </c>
      <c r="F11" s="137" t="s">
        <v>231</v>
      </c>
      <c r="G11" s="272">
        <v>0</v>
      </c>
      <c r="H11" s="268" t="s">
        <v>314</v>
      </c>
    </row>
    <row r="12" spans="1:18" ht="22.5">
      <c r="A12" s="18"/>
      <c r="C12" s="35"/>
      <c r="D12" s="137">
        <v>2</v>
      </c>
      <c r="E12" s="181" t="s">
        <v>143</v>
      </c>
      <c r="F12" s="207" t="s">
        <v>231</v>
      </c>
      <c r="G12" s="272">
        <v>0</v>
      </c>
      <c r="H12" s="268" t="s">
        <v>315</v>
      </c>
    </row>
    <row r="13" spans="1:18" ht="22.5">
      <c r="A13" s="18"/>
      <c r="C13" s="35"/>
      <c r="D13" s="137">
        <v>3</v>
      </c>
      <c r="E13" s="181" t="s">
        <v>153</v>
      </c>
      <c r="F13" s="207" t="s">
        <v>231</v>
      </c>
      <c r="G13" s="272">
        <v>0</v>
      </c>
      <c r="H13" s="268" t="s">
        <v>316</v>
      </c>
    </row>
    <row r="14" spans="1:18" ht="45">
      <c r="A14" s="18"/>
      <c r="C14" s="35"/>
      <c r="D14" s="207">
        <v>4</v>
      </c>
      <c r="E14" s="209" t="s">
        <v>230</v>
      </c>
      <c r="F14" s="207" t="s">
        <v>240</v>
      </c>
      <c r="G14" s="300"/>
      <c r="H14" s="268" t="s">
        <v>317</v>
      </c>
    </row>
    <row r="15" spans="1:18" ht="90">
      <c r="A15" s="18"/>
      <c r="C15" s="35"/>
      <c r="D15" s="207">
        <v>5</v>
      </c>
      <c r="E15" s="209" t="s">
        <v>313</v>
      </c>
      <c r="F15" s="207" t="s">
        <v>60</v>
      </c>
      <c r="G15" s="273">
        <f>SUM(G16:G18)</f>
        <v>0</v>
      </c>
      <c r="H15" s="268" t="s">
        <v>318</v>
      </c>
    </row>
    <row r="16" spans="1:18" ht="15" hidden="1" customHeight="1">
      <c r="D16" s="65" t="s">
        <v>232</v>
      </c>
      <c r="E16" s="179"/>
      <c r="F16" s="65"/>
      <c r="G16" s="65"/>
    </row>
    <row r="17" spans="1:18" ht="67.5">
      <c r="C17" s="120"/>
      <c r="D17" s="275" t="s">
        <v>257</v>
      </c>
      <c r="E17" s="303" t="s">
        <v>1519</v>
      </c>
      <c r="F17" s="301" t="s">
        <v>60</v>
      </c>
      <c r="G17" s="276">
        <v>0</v>
      </c>
      <c r="H17" s="268" t="s">
        <v>319</v>
      </c>
    </row>
    <row r="18" spans="1:18" ht="11.25">
      <c r="A18" s="18"/>
      <c r="C18" s="18"/>
      <c r="D18" s="226"/>
      <c r="E18" s="144" t="s">
        <v>320</v>
      </c>
      <c r="F18" s="269"/>
      <c r="G18" s="269"/>
      <c r="H18" s="274"/>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200"/>
    <col min="22" max="16384" width="9.140625" style="7"/>
  </cols>
  <sheetData>
    <row r="1" spans="3:21" s="71" customFormat="1" hidden="1">
      <c r="C1" s="70"/>
      <c r="U1" s="199"/>
    </row>
    <row r="2" spans="3:21" s="71" customFormat="1" hidden="1">
      <c r="C2" s="70"/>
      <c r="U2" s="199"/>
    </row>
    <row r="3" spans="3:21" s="71" customFormat="1" hidden="1">
      <c r="C3" s="70"/>
      <c r="U3" s="199"/>
    </row>
    <row r="4" spans="3:21" s="71" customFormat="1" hidden="1">
      <c r="C4" s="70"/>
      <c r="U4" s="199"/>
    </row>
    <row r="5" spans="3:21" s="71" customFormat="1" hidden="1">
      <c r="C5" s="70"/>
      <c r="U5" s="199"/>
    </row>
    <row r="6" spans="3:21" s="71" customFormat="1" ht="10.5" customHeight="1">
      <c r="C6" s="72"/>
      <c r="D6" s="73"/>
      <c r="E6" s="73"/>
      <c r="U6" s="199"/>
    </row>
    <row r="7" spans="3:21" s="71" customFormat="1" ht="20.100000000000001" customHeight="1">
      <c r="C7" s="72"/>
      <c r="D7" s="348" t="s">
        <v>144</v>
      </c>
      <c r="E7" s="348"/>
      <c r="U7" s="199"/>
    </row>
    <row r="8" spans="3:21" s="71" customFormat="1" ht="15" customHeight="1">
      <c r="C8" s="72"/>
      <c r="D8" s="349" t="str">
        <f>IF(org=0,"Не определено",org)</f>
        <v>Муниципальное унитарное предприятие "Теплоснабжающая компания городского округа Дегтярск", г. Дегтярск</v>
      </c>
      <c r="E8" s="349"/>
      <c r="U8" s="199"/>
    </row>
    <row r="9" spans="3:21" s="71" customFormat="1" ht="6.95" customHeight="1">
      <c r="C9" s="72"/>
      <c r="D9" s="73"/>
      <c r="E9" s="73"/>
      <c r="U9" s="199"/>
    </row>
    <row r="10" spans="3:21" s="71" customFormat="1" ht="22.5" customHeight="1">
      <c r="C10" s="72"/>
      <c r="D10" s="44" t="s">
        <v>23</v>
      </c>
      <c r="E10" s="43" t="s">
        <v>105</v>
      </c>
      <c r="U10" s="199"/>
    </row>
    <row r="11" spans="3:21" s="71" customFormat="1" ht="11.25" customHeight="1">
      <c r="C11" s="72"/>
      <c r="D11" s="67" t="s">
        <v>24</v>
      </c>
      <c r="E11" s="67" t="s">
        <v>0</v>
      </c>
      <c r="U11" s="199"/>
    </row>
    <row r="12" spans="3:21" s="71" customFormat="1" ht="15" hidden="1" customHeight="1">
      <c r="C12" s="72"/>
      <c r="D12" s="74">
        <v>0</v>
      </c>
      <c r="E12" s="45"/>
      <c r="U12" s="199"/>
    </row>
    <row r="13" spans="3:21" s="71" customFormat="1" ht="14.1" customHeight="1">
      <c r="C13" s="75"/>
      <c r="D13" s="74">
        <v>1</v>
      </c>
      <c r="E13" s="46"/>
      <c r="U13" s="199"/>
    </row>
    <row r="14" spans="3:21" s="71" customFormat="1" ht="15" customHeight="1">
      <c r="C14" s="72"/>
      <c r="D14" s="78"/>
      <c r="E14" s="79" t="s">
        <v>154</v>
      </c>
      <c r="U14" s="199"/>
    </row>
    <row r="15" spans="3:21" s="71" customFormat="1" ht="11.25" customHeight="1">
      <c r="C15" s="70"/>
      <c r="U15" s="199"/>
    </row>
    <row r="16" spans="3:21" s="71" customFormat="1">
      <c r="C16" s="70"/>
      <c r="D16" s="117"/>
      <c r="E16" s="76"/>
      <c r="F16" s="76"/>
      <c r="G16" s="77"/>
      <c r="H16" s="77"/>
      <c r="I16" s="77"/>
      <c r="U16" s="199"/>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11" hidden="1" customWidth="1"/>
    <col min="2" max="2" width="9.140625" style="212" hidden="1" customWidth="1"/>
    <col min="3" max="3" width="3.7109375" style="213" customWidth="1"/>
    <col min="4" max="4" width="7" style="214" bestFit="1" customWidth="1"/>
    <col min="5" max="5" width="11.28515625" style="214" customWidth="1"/>
    <col min="6" max="6" width="41" style="214" customWidth="1"/>
    <col min="7" max="7" width="18" style="214" customWidth="1"/>
    <col min="8" max="8" width="13.140625" style="214" customWidth="1"/>
    <col min="9" max="9" width="11.42578125" style="214" customWidth="1"/>
    <col min="10" max="10" width="42.140625" style="214" customWidth="1"/>
    <col min="11" max="11" width="115.7109375" style="214" customWidth="1"/>
    <col min="12" max="12" width="3.7109375" style="214" customWidth="1"/>
    <col min="13" max="16384" width="9.140625" style="214"/>
  </cols>
  <sheetData>
    <row r="1" spans="1:14" hidden="1"/>
    <row r="2" spans="1:14" hidden="1"/>
    <row r="3" spans="1:14" hidden="1"/>
    <row r="4" spans="1:14" ht="3" customHeight="1"/>
    <row r="5" spans="1:14" s="18" customFormat="1" ht="22.5">
      <c r="A5" s="29"/>
      <c r="C5" s="35"/>
      <c r="D5" s="353" t="s">
        <v>208</v>
      </c>
      <c r="E5" s="353"/>
      <c r="F5" s="353"/>
      <c r="G5" s="353"/>
      <c r="H5" s="353"/>
      <c r="I5" s="353"/>
      <c r="J5" s="353"/>
      <c r="K5" s="215"/>
    </row>
    <row r="6" spans="1:14" s="237" customFormat="1" ht="3" hidden="1" customHeight="1">
      <c r="A6" s="233"/>
      <c r="B6" s="234"/>
      <c r="C6" s="235"/>
      <c r="D6" s="236"/>
      <c r="E6" s="236"/>
      <c r="G6" s="236"/>
      <c r="H6" s="236"/>
      <c r="I6" s="236"/>
      <c r="J6" s="236"/>
      <c r="K6" s="236"/>
    </row>
    <row r="7" spans="1:14" s="233" customFormat="1" ht="3" customHeight="1">
      <c r="B7" s="234"/>
      <c r="C7" s="235"/>
      <c r="D7" s="238"/>
      <c r="E7" s="238"/>
      <c r="G7" s="238"/>
      <c r="H7" s="238"/>
      <c r="I7" s="238"/>
      <c r="J7" s="238"/>
      <c r="K7" s="238"/>
      <c r="L7" s="239"/>
    </row>
    <row r="8" spans="1:14" s="237" customFormat="1">
      <c r="A8" s="233"/>
      <c r="B8" s="234"/>
      <c r="C8" s="235"/>
      <c r="D8" s="354" t="s">
        <v>209</v>
      </c>
      <c r="E8" s="354"/>
      <c r="F8" s="354"/>
      <c r="G8" s="354"/>
      <c r="H8" s="354"/>
      <c r="I8" s="354"/>
      <c r="J8" s="354"/>
      <c r="K8" s="354" t="s">
        <v>210</v>
      </c>
    </row>
    <row r="9" spans="1:14" s="237" customFormat="1">
      <c r="A9" s="233"/>
      <c r="B9" s="234"/>
      <c r="C9" s="235"/>
      <c r="D9" s="354" t="s">
        <v>23</v>
      </c>
      <c r="E9" s="354" t="s">
        <v>211</v>
      </c>
      <c r="F9" s="354"/>
      <c r="G9" s="354" t="s">
        <v>212</v>
      </c>
      <c r="H9" s="354"/>
      <c r="I9" s="354"/>
      <c r="J9" s="354"/>
      <c r="K9" s="354"/>
    </row>
    <row r="10" spans="1:14" s="237" customFormat="1" ht="22.5">
      <c r="A10" s="233"/>
      <c r="B10" s="234"/>
      <c r="C10" s="235"/>
      <c r="D10" s="354"/>
      <c r="E10" s="205" t="s">
        <v>213</v>
      </c>
      <c r="F10" s="205" t="s">
        <v>130</v>
      </c>
      <c r="G10" s="205" t="s">
        <v>130</v>
      </c>
      <c r="H10" s="205" t="s">
        <v>213</v>
      </c>
      <c r="I10" s="205" t="s">
        <v>214</v>
      </c>
      <c r="J10" s="205" t="s">
        <v>215</v>
      </c>
      <c r="K10" s="354"/>
    </row>
    <row r="11" spans="1:14" s="237" customFormat="1" ht="12" customHeight="1">
      <c r="A11" s="233"/>
      <c r="B11" s="234"/>
      <c r="C11" s="235"/>
      <c r="D11" s="67" t="s">
        <v>24</v>
      </c>
      <c r="E11" s="67" t="s">
        <v>0</v>
      </c>
      <c r="F11" s="67" t="s">
        <v>1</v>
      </c>
      <c r="G11" s="67" t="s">
        <v>2</v>
      </c>
      <c r="H11" s="67" t="s">
        <v>11</v>
      </c>
      <c r="I11" s="67" t="s">
        <v>12</v>
      </c>
      <c r="J11" s="67" t="s">
        <v>27</v>
      </c>
      <c r="K11" s="67" t="s">
        <v>28</v>
      </c>
    </row>
    <row r="12" spans="1:14" s="115" customFormat="1" ht="58.5" customHeight="1">
      <c r="A12" s="216" t="s">
        <v>1</v>
      </c>
      <c r="B12" s="217" t="s">
        <v>126</v>
      </c>
      <c r="C12" s="218"/>
      <c r="D12" s="219" t="s">
        <v>24</v>
      </c>
      <c r="E12" s="220"/>
      <c r="F12" s="221"/>
      <c r="G12" s="221"/>
      <c r="H12" s="221"/>
      <c r="I12" s="222"/>
      <c r="J12" s="223"/>
      <c r="K12" s="350" t="s">
        <v>216</v>
      </c>
      <c r="M12" s="224" t="str">
        <f>IF(ISERROR(INDEX(kind_of_nameforms,MATCH(E12,kind_of_forms,0),1)),"",INDEX(kind_of_nameforms,MATCH(E12,kind_of_forms,0),1))</f>
        <v/>
      </c>
      <c r="N12" s="225"/>
    </row>
    <row r="13" spans="1:14" ht="15" customHeight="1">
      <c r="A13" s="214"/>
      <c r="B13" s="214"/>
      <c r="C13" s="214"/>
      <c r="D13" s="226"/>
      <c r="E13" s="227" t="s">
        <v>154</v>
      </c>
      <c r="F13" s="228"/>
      <c r="G13" s="228"/>
      <c r="H13" s="228"/>
      <c r="I13" s="228"/>
      <c r="J13" s="229"/>
      <c r="K13" s="351"/>
    </row>
    <row r="14" spans="1:14" ht="3" customHeight="1">
      <c r="A14" s="214"/>
      <c r="B14" s="214"/>
      <c r="C14" s="214"/>
    </row>
    <row r="15" spans="1:14" ht="27.75" customHeight="1">
      <c r="E15" s="352" t="s">
        <v>217</v>
      </c>
      <c r="F15" s="352"/>
      <c r="G15" s="352"/>
      <c r="H15" s="352"/>
      <c r="I15" s="352"/>
      <c r="J15" s="352"/>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15"/>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workbookViewId="0"/>
  </sheetViews>
  <sheetFormatPr defaultRowHeight="11.25"/>
  <cols>
    <col min="1" max="1" width="36.28515625" style="49" customWidth="1"/>
    <col min="2" max="2" width="21.140625" style="49" customWidth="1"/>
    <col min="3" max="16384" width="9.140625" style="48"/>
  </cols>
  <sheetData>
    <row r="1" spans="1:2">
      <c r="A1" s="1" t="s">
        <v>7</v>
      </c>
      <c r="B1" s="1" t="s">
        <v>8</v>
      </c>
    </row>
    <row r="2" spans="1:2">
      <c r="A2" t="s">
        <v>9</v>
      </c>
      <c r="B2" t="s">
        <v>68</v>
      </c>
    </row>
    <row r="3" spans="1:2">
      <c r="A3" t="s">
        <v>61</v>
      </c>
      <c r="B3" t="s">
        <v>63</v>
      </c>
    </row>
    <row r="4" spans="1:2">
      <c r="A4" t="s">
        <v>10</v>
      </c>
      <c r="B4" t="s">
        <v>64</v>
      </c>
    </row>
    <row r="5" spans="1:2">
      <c r="A5" t="s">
        <v>135</v>
      </c>
      <c r="B5" t="s">
        <v>121</v>
      </c>
    </row>
    <row r="6" spans="1:2">
      <c r="A6" t="s">
        <v>136</v>
      </c>
      <c r="B6" t="s">
        <v>67</v>
      </c>
    </row>
    <row r="7" spans="1:2">
      <c r="A7" t="s">
        <v>220</v>
      </c>
      <c r="B7" t="s">
        <v>65</v>
      </c>
    </row>
    <row r="8" spans="1:2">
      <c r="A8" t="s">
        <v>321</v>
      </c>
      <c r="B8" t="s">
        <v>66</v>
      </c>
    </row>
    <row r="9" spans="1:2">
      <c r="A9" t="s">
        <v>108</v>
      </c>
      <c r="B9" t="s">
        <v>75</v>
      </c>
    </row>
    <row r="10" spans="1:2">
      <c r="A10" t="s">
        <v>254</v>
      </c>
      <c r="B10" t="s">
        <v>76</v>
      </c>
    </row>
    <row r="11" spans="1:2">
      <c r="A11" t="s">
        <v>6</v>
      </c>
      <c r="B11" t="s">
        <v>77</v>
      </c>
    </row>
    <row r="12" spans="1:2">
      <c r="A12" t="s">
        <v>62</v>
      </c>
      <c r="B12" t="s">
        <v>109</v>
      </c>
    </row>
    <row r="13" spans="1:2">
      <c r="A13"/>
      <c r="B13" t="s">
        <v>255</v>
      </c>
    </row>
    <row r="14" spans="1:2">
      <c r="A14"/>
      <c r="B14" t="s">
        <v>145</v>
      </c>
    </row>
    <row r="15" spans="1:2">
      <c r="A15"/>
      <c r="B15" t="s">
        <v>146</v>
      </c>
    </row>
    <row r="16" spans="1:2">
      <c r="A16"/>
      <c r="B16" t="s">
        <v>120</v>
      </c>
    </row>
    <row r="17" spans="1:2">
      <c r="A17"/>
      <c r="B17" t="s">
        <v>83</v>
      </c>
    </row>
    <row r="18" spans="1:2">
      <c r="A18"/>
      <c r="B18" t="s">
        <v>92</v>
      </c>
    </row>
    <row r="19" spans="1:2">
      <c r="A19"/>
      <c r="B19" t="s">
        <v>97</v>
      </c>
    </row>
    <row r="20" spans="1:2">
      <c r="A20"/>
      <c r="B20" t="s">
        <v>98</v>
      </c>
    </row>
    <row r="21" spans="1:2">
      <c r="A21"/>
      <c r="B21" t="s">
        <v>93</v>
      </c>
    </row>
    <row r="22" spans="1:2">
      <c r="A22"/>
      <c r="B22" t="s">
        <v>110</v>
      </c>
    </row>
    <row r="23" spans="1:2">
      <c r="A23"/>
      <c r="B23" t="s">
        <v>73</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256</v>
      </c>
    </row>
    <row r="34" spans="1:2">
      <c r="A34"/>
      <c r="B34" t="s">
        <v>82</v>
      </c>
    </row>
    <row r="35" spans="1:2">
      <c r="A35"/>
      <c r="B35" t="s">
        <v>185</v>
      </c>
    </row>
    <row r="36" spans="1:2">
      <c r="A36"/>
      <c r="B36" t="s">
        <v>84</v>
      </c>
    </row>
    <row r="37" spans="1:2">
      <c r="A37"/>
      <c r="B37" t="s">
        <v>147</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57" customWidth="1"/>
    <col min="2" max="2" width="9.140625" style="49"/>
    <col min="3" max="3" width="15.7109375" style="60" customWidth="1"/>
    <col min="4" max="4" width="17" style="60" customWidth="1"/>
    <col min="5" max="5" width="15.7109375" style="54" customWidth="1"/>
    <col min="6" max="6" width="11.140625" style="54" customWidth="1"/>
    <col min="7" max="7" width="31.42578125" style="54" customWidth="1"/>
    <col min="8" max="9" width="26.85546875" style="54" customWidth="1"/>
    <col min="10" max="10" width="9.140625" style="54"/>
    <col min="11" max="11" width="26.28515625" style="56" customWidth="1"/>
    <col min="12" max="12" width="29.140625" style="55" customWidth="1"/>
    <col min="13" max="13" width="39.85546875" style="54" bestFit="1" customWidth="1"/>
    <col min="14" max="18" width="9.140625" style="54"/>
    <col min="19" max="19" width="21" style="54" customWidth="1"/>
    <col min="20" max="20" width="24.85546875" style="54" customWidth="1"/>
    <col min="21" max="16384" width="9.140625" style="54"/>
  </cols>
  <sheetData>
    <row r="1" spans="1:20" s="52" customFormat="1" ht="51">
      <c r="A1" s="38" t="s">
        <v>118</v>
      </c>
      <c r="B1" s="58"/>
      <c r="C1" s="22" t="s">
        <v>19</v>
      </c>
      <c r="D1" s="22" t="s">
        <v>16</v>
      </c>
      <c r="E1" s="22" t="s">
        <v>29</v>
      </c>
      <c r="F1" s="22" t="s">
        <v>52</v>
      </c>
      <c r="G1" s="22" t="s">
        <v>44</v>
      </c>
      <c r="H1" s="22" t="s">
        <v>59</v>
      </c>
      <c r="I1" s="22" t="s">
        <v>89</v>
      </c>
      <c r="J1" s="30" t="s">
        <v>90</v>
      </c>
      <c r="K1" s="22" t="s">
        <v>47</v>
      </c>
      <c r="L1" s="51" t="s">
        <v>85</v>
      </c>
      <c r="M1" s="27" t="s">
        <v>86</v>
      </c>
      <c r="S1" s="355" t="s">
        <v>219</v>
      </c>
      <c r="T1" s="355"/>
    </row>
    <row r="2" spans="1:20" ht="25.5">
      <c r="A2" s="302" t="s">
        <v>158</v>
      </c>
      <c r="C2" s="23">
        <v>2013</v>
      </c>
      <c r="D2" s="23" t="s">
        <v>17</v>
      </c>
      <c r="E2" s="24" t="s">
        <v>30</v>
      </c>
      <c r="F2" s="24" t="s">
        <v>53</v>
      </c>
      <c r="G2" s="24" t="s">
        <v>42</v>
      </c>
      <c r="H2" s="24" t="s">
        <v>60</v>
      </c>
      <c r="I2" s="26"/>
      <c r="J2" s="53">
        <v>52</v>
      </c>
      <c r="K2" s="22" t="s">
        <v>48</v>
      </c>
      <c r="L2" s="51" t="s">
        <v>303</v>
      </c>
      <c r="M2" s="28" t="s">
        <v>205</v>
      </c>
      <c r="S2" s="240" t="s">
        <v>220</v>
      </c>
      <c r="T2" s="241" t="s">
        <v>221</v>
      </c>
    </row>
    <row r="3" spans="1:20" ht="123.75">
      <c r="A3" s="302" t="s">
        <v>159</v>
      </c>
      <c r="C3" s="23">
        <v>2014</v>
      </c>
      <c r="D3" s="23" t="s">
        <v>18</v>
      </c>
      <c r="E3" s="24" t="s">
        <v>31</v>
      </c>
      <c r="F3" s="24" t="s">
        <v>54</v>
      </c>
      <c r="G3" s="24" t="s">
        <v>43</v>
      </c>
      <c r="H3" s="24" t="s">
        <v>57</v>
      </c>
      <c r="I3" s="26" t="s">
        <v>88</v>
      </c>
      <c r="J3" s="50" t="s">
        <v>91</v>
      </c>
      <c r="K3" s="22" t="s">
        <v>49</v>
      </c>
      <c r="L3" s="51" t="s">
        <v>304</v>
      </c>
      <c r="M3" s="28" t="s">
        <v>206</v>
      </c>
      <c r="S3" s="242" t="s">
        <v>321</v>
      </c>
      <c r="T3" s="30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02" t="s">
        <v>258</v>
      </c>
      <c r="C4" s="23">
        <v>2015</v>
      </c>
      <c r="E4" s="24" t="s">
        <v>32</v>
      </c>
      <c r="F4" s="24" t="s">
        <v>55</v>
      </c>
      <c r="H4" s="24" t="s">
        <v>58</v>
      </c>
      <c r="I4" s="26"/>
      <c r="J4" s="53">
        <v>104</v>
      </c>
      <c r="K4" s="22" t="s">
        <v>50</v>
      </c>
      <c r="L4" s="51" t="s">
        <v>305</v>
      </c>
      <c r="M4" s="28"/>
    </row>
    <row r="5" spans="1:20" ht="25.5">
      <c r="A5" s="302" t="s">
        <v>200</v>
      </c>
      <c r="C5" s="23">
        <v>2016</v>
      </c>
      <c r="E5" s="24" t="s">
        <v>33</v>
      </c>
      <c r="F5" s="24" t="s">
        <v>56</v>
      </c>
      <c r="K5" s="22" t="s">
        <v>51</v>
      </c>
      <c r="L5" s="51"/>
      <c r="M5" s="28"/>
    </row>
    <row r="6" spans="1:20">
      <c r="A6" s="302" t="s">
        <v>187</v>
      </c>
      <c r="C6" s="23">
        <v>2017</v>
      </c>
      <c r="E6" s="24" t="s">
        <v>34</v>
      </c>
      <c r="F6" s="26"/>
      <c r="K6" s="54"/>
      <c r="L6" s="54"/>
    </row>
    <row r="7" spans="1:20" ht="12.75">
      <c r="A7" s="302" t="s">
        <v>259</v>
      </c>
      <c r="C7" s="23">
        <v>2018</v>
      </c>
      <c r="E7" s="24" t="s">
        <v>35</v>
      </c>
      <c r="F7" s="26"/>
      <c r="K7" s="61"/>
      <c r="L7" s="54"/>
    </row>
    <row r="8" spans="1:20">
      <c r="A8" s="302" t="s">
        <v>260</v>
      </c>
      <c r="C8" s="23">
        <v>2019</v>
      </c>
      <c r="E8" s="24" t="s">
        <v>36</v>
      </c>
      <c r="F8" s="26"/>
      <c r="K8" s="62" t="s">
        <v>111</v>
      </c>
    </row>
    <row r="9" spans="1:20">
      <c r="A9" s="302" t="s">
        <v>160</v>
      </c>
      <c r="C9" s="23">
        <v>2020</v>
      </c>
      <c r="E9" s="24" t="s">
        <v>37</v>
      </c>
      <c r="F9" s="26"/>
      <c r="K9" s="60"/>
    </row>
    <row r="10" spans="1:20" ht="12.75">
      <c r="A10" s="302" t="s">
        <v>261</v>
      </c>
      <c r="E10" s="24" t="s">
        <v>38</v>
      </c>
      <c r="F10" s="26"/>
      <c r="K10" s="61"/>
    </row>
    <row r="11" spans="1:20">
      <c r="A11" s="302" t="s">
        <v>262</v>
      </c>
      <c r="E11" s="24" t="s">
        <v>39</v>
      </c>
      <c r="F11" s="26"/>
      <c r="K11" s="63"/>
    </row>
    <row r="12" spans="1:20">
      <c r="A12" s="302" t="s">
        <v>263</v>
      </c>
      <c r="E12" s="24" t="s">
        <v>40</v>
      </c>
      <c r="F12" s="26"/>
    </row>
    <row r="13" spans="1:20">
      <c r="A13" s="302" t="s">
        <v>264</v>
      </c>
      <c r="E13" s="24" t="s">
        <v>41</v>
      </c>
      <c r="F13" s="26"/>
    </row>
    <row r="14" spans="1:20">
      <c r="A14" s="302" t="s">
        <v>265</v>
      </c>
    </row>
    <row r="15" spans="1:20">
      <c r="A15" s="302" t="s">
        <v>196</v>
      </c>
    </row>
    <row r="16" spans="1:20">
      <c r="A16" s="302" t="s">
        <v>188</v>
      </c>
      <c r="C16" s="112"/>
      <c r="D16" s="105"/>
      <c r="E16" s="105"/>
      <c r="G16" s="174" t="s">
        <v>149</v>
      </c>
    </row>
    <row r="17" spans="1:7">
      <c r="A17" s="302" t="s">
        <v>266</v>
      </c>
      <c r="C17" s="106" t="s">
        <v>114</v>
      </c>
      <c r="D17" s="107" t="str">
        <f>IF(f_year = "","", IF(LEN(f_quart)=0,"",IF(f_quart="I квартал", "01.01."&amp;f_year,IF(f_quart="II квартал","01.04."&amp;f_year,(IF(f_quart="III квартал", "01.07."&amp;f_year,"01.10."&amp;f_year)))) ))</f>
        <v>01.07.2020</v>
      </c>
      <c r="E17" s="107" t="str">
        <f>IF(f_year = "","", IF(LEN(f_quart)=0,"",IF(f_quart="I квартал", "31.03."&amp; f_year,IF(f_quart="II квартал","30.06."&amp; f_year,(IF(f_quart="III квартал", "30.09."&amp; f_year,"31.12."&amp; f_year)))) ))</f>
        <v>30.09.2020</v>
      </c>
      <c r="G17" s="175" t="s">
        <v>1539</v>
      </c>
    </row>
    <row r="18" spans="1:7">
      <c r="A18" s="302" t="s">
        <v>267</v>
      </c>
      <c r="C18" s="108"/>
      <c r="D18" s="109"/>
      <c r="E18" s="109"/>
      <c r="G18" s="112"/>
    </row>
    <row r="19" spans="1:7" ht="22.5">
      <c r="A19" s="302" t="s">
        <v>268</v>
      </c>
      <c r="C19" s="112"/>
      <c r="D19" s="105"/>
      <c r="E19" s="105"/>
      <c r="G19" s="174" t="s">
        <v>152</v>
      </c>
    </row>
    <row r="20" spans="1:7" ht="22.5">
      <c r="A20" s="302" t="s">
        <v>161</v>
      </c>
      <c r="C20" s="110" t="s">
        <v>115</v>
      </c>
      <c r="D20" s="111"/>
      <c r="E20" s="111"/>
      <c r="G20" s="62" t="b">
        <v>1</v>
      </c>
    </row>
    <row r="21" spans="1:7">
      <c r="A21" s="302" t="s">
        <v>162</v>
      </c>
    </row>
    <row r="22" spans="1:7">
      <c r="A22" s="302" t="s">
        <v>163</v>
      </c>
    </row>
    <row r="23" spans="1:7">
      <c r="A23" s="302" t="s">
        <v>269</v>
      </c>
    </row>
    <row r="24" spans="1:7">
      <c r="A24" s="302" t="s">
        <v>270</v>
      </c>
    </row>
    <row r="25" spans="1:7">
      <c r="A25" s="302" t="s">
        <v>164</v>
      </c>
    </row>
    <row r="26" spans="1:7">
      <c r="A26" s="302" t="s">
        <v>271</v>
      </c>
    </row>
    <row r="27" spans="1:7">
      <c r="A27" s="302" t="s">
        <v>165</v>
      </c>
    </row>
    <row r="28" spans="1:7">
      <c r="A28" s="302" t="s">
        <v>197</v>
      </c>
    </row>
    <row r="29" spans="1:7">
      <c r="A29" s="302" t="s">
        <v>189</v>
      </c>
    </row>
    <row r="30" spans="1:7">
      <c r="A30" s="302" t="s">
        <v>272</v>
      </c>
    </row>
    <row r="31" spans="1:7">
      <c r="A31" s="302" t="s">
        <v>273</v>
      </c>
    </row>
    <row r="32" spans="1:7">
      <c r="A32" s="302" t="s">
        <v>166</v>
      </c>
    </row>
    <row r="33" spans="1:1">
      <c r="A33" s="302" t="s">
        <v>274</v>
      </c>
    </row>
    <row r="34" spans="1:1">
      <c r="A34" s="302" t="s">
        <v>275</v>
      </c>
    </row>
    <row r="35" spans="1:1">
      <c r="A35" s="302" t="s">
        <v>276</v>
      </c>
    </row>
    <row r="36" spans="1:1">
      <c r="A36" s="302" t="s">
        <v>277</v>
      </c>
    </row>
    <row r="37" spans="1:1">
      <c r="A37" s="302" t="s">
        <v>278</v>
      </c>
    </row>
    <row r="38" spans="1:1">
      <c r="A38" s="302" t="s">
        <v>190</v>
      </c>
    </row>
    <row r="39" spans="1:1">
      <c r="A39" s="302" t="s">
        <v>279</v>
      </c>
    </row>
    <row r="40" spans="1:1">
      <c r="A40" s="302" t="s">
        <v>167</v>
      </c>
    </row>
    <row r="41" spans="1:1">
      <c r="A41" s="302" t="s">
        <v>168</v>
      </c>
    </row>
    <row r="42" spans="1:1">
      <c r="A42" s="302" t="s">
        <v>169</v>
      </c>
    </row>
    <row r="43" spans="1:1">
      <c r="A43" s="302" t="s">
        <v>280</v>
      </c>
    </row>
    <row r="44" spans="1:1">
      <c r="A44" s="302" t="s">
        <v>281</v>
      </c>
    </row>
    <row r="45" spans="1:1">
      <c r="A45" s="302" t="s">
        <v>191</v>
      </c>
    </row>
    <row r="46" spans="1:1">
      <c r="A46" s="302" t="s">
        <v>282</v>
      </c>
    </row>
    <row r="47" spans="1:1">
      <c r="A47" s="302" t="s">
        <v>283</v>
      </c>
    </row>
    <row r="48" spans="1:1">
      <c r="A48" s="302" t="s">
        <v>284</v>
      </c>
    </row>
    <row r="49" spans="1:1">
      <c r="A49" s="302" t="s">
        <v>285</v>
      </c>
    </row>
    <row r="50" spans="1:1">
      <c r="A50" s="302" t="s">
        <v>170</v>
      </c>
    </row>
    <row r="51" spans="1:1">
      <c r="A51" s="302" t="s">
        <v>171</v>
      </c>
    </row>
    <row r="52" spans="1:1">
      <c r="A52" s="302" t="s">
        <v>198</v>
      </c>
    </row>
    <row r="53" spans="1:1">
      <c r="A53" s="302" t="s">
        <v>286</v>
      </c>
    </row>
    <row r="54" spans="1:1">
      <c r="A54" s="302" t="s">
        <v>201</v>
      </c>
    </row>
    <row r="55" spans="1:1">
      <c r="A55" s="302" t="s">
        <v>172</v>
      </c>
    </row>
    <row r="56" spans="1:1">
      <c r="A56" s="302" t="s">
        <v>287</v>
      </c>
    </row>
    <row r="57" spans="1:1">
      <c r="A57" s="302" t="s">
        <v>173</v>
      </c>
    </row>
    <row r="58" spans="1:1">
      <c r="A58" s="302" t="s">
        <v>288</v>
      </c>
    </row>
    <row r="59" spans="1:1">
      <c r="A59" s="302" t="s">
        <v>289</v>
      </c>
    </row>
    <row r="60" spans="1:1">
      <c r="A60" s="302" t="s">
        <v>290</v>
      </c>
    </row>
    <row r="61" spans="1:1">
      <c r="A61" s="302" t="s">
        <v>291</v>
      </c>
    </row>
    <row r="62" spans="1:1">
      <c r="A62" s="302" t="s">
        <v>192</v>
      </c>
    </row>
    <row r="63" spans="1:1">
      <c r="A63" s="302" t="s">
        <v>292</v>
      </c>
    </row>
    <row r="64" spans="1:1">
      <c r="A64" s="302" t="s">
        <v>293</v>
      </c>
    </row>
    <row r="65" spans="1:1">
      <c r="A65" s="302" t="s">
        <v>202</v>
      </c>
    </row>
    <row r="66" spans="1:1">
      <c r="A66" s="302" t="s">
        <v>193</v>
      </c>
    </row>
    <row r="67" spans="1:1">
      <c r="A67" s="302" t="s">
        <v>174</v>
      </c>
    </row>
    <row r="68" spans="1:1">
      <c r="A68" s="302" t="s">
        <v>294</v>
      </c>
    </row>
    <row r="69" spans="1:1">
      <c r="A69" s="302" t="s">
        <v>295</v>
      </c>
    </row>
    <row r="70" spans="1:1">
      <c r="A70" s="302" t="s">
        <v>296</v>
      </c>
    </row>
    <row r="71" spans="1:1">
      <c r="A71" s="302" t="s">
        <v>297</v>
      </c>
    </row>
    <row r="72" spans="1:1">
      <c r="A72" s="302" t="s">
        <v>175</v>
      </c>
    </row>
    <row r="73" spans="1:1">
      <c r="A73" s="302" t="s">
        <v>298</v>
      </c>
    </row>
    <row r="74" spans="1:1">
      <c r="A74" s="302" t="s">
        <v>176</v>
      </c>
    </row>
    <row r="75" spans="1:1">
      <c r="A75" s="302" t="s">
        <v>177</v>
      </c>
    </row>
    <row r="76" spans="1:1">
      <c r="A76" s="302" t="s">
        <v>178</v>
      </c>
    </row>
    <row r="77" spans="1:1">
      <c r="A77" s="302" t="s">
        <v>179</v>
      </c>
    </row>
    <row r="78" spans="1:1">
      <c r="A78" s="302" t="s">
        <v>194</v>
      </c>
    </row>
    <row r="79" spans="1:1">
      <c r="A79" s="302" t="s">
        <v>199</v>
      </c>
    </row>
    <row r="80" spans="1:1">
      <c r="A80" s="302" t="s">
        <v>180</v>
      </c>
    </row>
    <row r="81" spans="1:1">
      <c r="A81" s="302" t="s">
        <v>181</v>
      </c>
    </row>
    <row r="82" spans="1:1">
      <c r="A82" s="302" t="s">
        <v>203</v>
      </c>
    </row>
    <row r="83" spans="1:1">
      <c r="A83" s="302" t="s">
        <v>299</v>
      </c>
    </row>
    <row r="84" spans="1:1">
      <c r="A84" s="302" t="s">
        <v>195</v>
      </c>
    </row>
    <row r="85" spans="1:1">
      <c r="A85" s="302" t="s">
        <v>300</v>
      </c>
    </row>
    <row r="86" spans="1:1">
      <c r="A86" s="302" t="s">
        <v>301</v>
      </c>
    </row>
    <row r="87" spans="1:1">
      <c r="A87" s="302" t="s">
        <v>302</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workbookViewId="0"/>
  </sheetViews>
  <sheetFormatPr defaultRowHeight="12.75"/>
  <cols>
    <col min="1" max="16384" width="9.140625" style="114"/>
  </cols>
  <sheetData>
    <row r="2" spans="1:1">
      <c r="A2" s="305">
        <f>IF('Сведения об изменении'!$E$13="",1,0)</f>
        <v>1</v>
      </c>
    </row>
    <row r="3" spans="1:1">
      <c r="A3" s="305" t="e">
        <f>IF(#REF!="",1,0)</f>
        <v>#REF!</v>
      </c>
    </row>
    <row r="4" spans="1:1">
      <c r="A4" s="305">
        <f>IF(Территории!$E$12="",1,0)</f>
        <v>0</v>
      </c>
    </row>
    <row r="5" spans="1:1">
      <c r="A5" s="305">
        <f>IF('Форма 1.7'!$G$11="",1,0)</f>
        <v>0</v>
      </c>
    </row>
    <row r="6" spans="1:1">
      <c r="A6" s="305">
        <f>IF('Форма 1.7'!$G$12="",1,0)</f>
        <v>0</v>
      </c>
    </row>
    <row r="7" spans="1:1">
      <c r="A7" s="305">
        <f>IF('Форма 1.7'!$G$13="",1,0)</f>
        <v>0</v>
      </c>
    </row>
    <row r="8" spans="1:1">
      <c r="A8" s="30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01" customWidth="1"/>
    <col min="2" max="2" width="87.28515625" style="69" customWidth="1"/>
    <col min="3" max="3" width="9.140625" style="101"/>
    <col min="4" max="4" width="109.140625" style="101" customWidth="1"/>
    <col min="5" max="16384" width="9.140625" style="101"/>
  </cols>
  <sheetData>
    <row r="1" spans="1:11" ht="14.25">
      <c r="B1" s="135" t="s">
        <v>135</v>
      </c>
      <c r="C1" s="116"/>
      <c r="D1" s="357"/>
      <c r="E1" s="357"/>
      <c r="F1" s="357"/>
      <c r="G1" s="357"/>
      <c r="H1" s="357"/>
      <c r="I1" s="357"/>
      <c r="J1" s="357"/>
      <c r="K1" s="357"/>
    </row>
    <row r="2" spans="1:11" ht="14.25">
      <c r="A2" s="116">
        <v>1</v>
      </c>
      <c r="B2" s="136" t="s">
        <v>128</v>
      </c>
      <c r="C2" s="116"/>
      <c r="D2" s="357"/>
      <c r="E2" s="357"/>
      <c r="F2" s="357"/>
      <c r="G2" s="357"/>
      <c r="H2" s="357"/>
      <c r="I2" s="357"/>
      <c r="J2" s="357"/>
      <c r="K2" s="357"/>
    </row>
    <row r="3" spans="1:11" ht="22.5">
      <c r="A3" s="116">
        <v>2</v>
      </c>
      <c r="B3" s="136" t="s">
        <v>129</v>
      </c>
      <c r="C3" s="116"/>
      <c r="D3" s="358"/>
      <c r="E3" s="358"/>
      <c r="F3" s="358"/>
      <c r="G3" s="358"/>
      <c r="H3" s="358"/>
      <c r="I3" s="358"/>
      <c r="J3" s="358"/>
      <c r="K3" s="358"/>
    </row>
    <row r="4" spans="1:11" ht="14.25">
      <c r="B4" s="135" t="s">
        <v>136</v>
      </c>
      <c r="C4" s="116"/>
      <c r="D4" s="359"/>
      <c r="E4" s="358"/>
      <c r="F4" s="358"/>
      <c r="G4" s="358"/>
      <c r="H4" s="358"/>
      <c r="I4" s="358"/>
      <c r="J4" s="358"/>
      <c r="K4" s="358"/>
    </row>
    <row r="5" spans="1:11" ht="33.75">
      <c r="A5" s="116">
        <v>1</v>
      </c>
      <c r="B5" s="136" t="s">
        <v>182</v>
      </c>
      <c r="C5" s="116"/>
      <c r="D5" s="356"/>
      <c r="E5" s="356"/>
      <c r="F5" s="356"/>
      <c r="G5" s="356"/>
      <c r="H5" s="356"/>
      <c r="I5" s="356"/>
      <c r="J5" s="356"/>
      <c r="K5" s="356"/>
    </row>
    <row r="6" spans="1:11" ht="22.5">
      <c r="A6" s="116">
        <v>2</v>
      </c>
      <c r="B6" s="136" t="s">
        <v>134</v>
      </c>
    </row>
    <row r="7" spans="1:11" ht="22.5">
      <c r="A7" s="116">
        <v>3</v>
      </c>
      <c r="B7" s="136" t="s">
        <v>311</v>
      </c>
    </row>
    <row r="8" spans="1:11" ht="56.25">
      <c r="A8" s="116">
        <v>4</v>
      </c>
      <c r="B8" s="136" t="s">
        <v>312</v>
      </c>
    </row>
    <row r="9" spans="1:11">
      <c r="B9" s="135" t="s">
        <v>108</v>
      </c>
    </row>
    <row r="10" spans="1:11" ht="22.5">
      <c r="A10" s="116">
        <v>1</v>
      </c>
      <c r="B10" s="136" t="s">
        <v>106</v>
      </c>
    </row>
    <row r="11" spans="1:11">
      <c r="B11" s="69"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49" customWidth="1"/>
    <col min="2" max="3" width="10" style="49" customWidth="1"/>
    <col min="4" max="4" width="10.140625" style="49" bestFit="1" customWidth="1"/>
    <col min="5" max="5" width="67.7109375" style="49" customWidth="1"/>
    <col min="6" max="6" width="88.7109375" style="49" customWidth="1"/>
    <col min="7" max="7" width="123.85546875" style="49" customWidth="1"/>
    <col min="8" max="9" width="20.7109375" style="49" customWidth="1"/>
    <col min="10" max="10" width="24.28515625" style="49" customWidth="1"/>
    <col min="11" max="11" width="9.140625" style="49"/>
    <col min="12" max="12" width="7.7109375" style="49" customWidth="1"/>
    <col min="13" max="13" width="32.42578125" style="49" customWidth="1"/>
    <col min="14" max="14" width="9.140625" style="49"/>
    <col min="15" max="20" width="9.85546875" style="49" customWidth="1"/>
    <col min="21" max="21" width="9.85546875" style="202" customWidth="1"/>
    <col min="22" max="24" width="9.85546875" style="49" customWidth="1"/>
    <col min="25" max="16384" width="9.140625" style="49"/>
  </cols>
  <sheetData>
    <row r="3" spans="1:83">
      <c r="A3" s="17" t="s">
        <v>103</v>
      </c>
      <c r="B3" s="17"/>
      <c r="C3" s="17"/>
      <c r="D3" s="17"/>
      <c r="E3" s="17"/>
      <c r="F3" s="17"/>
      <c r="G3" s="17"/>
      <c r="H3" s="17"/>
      <c r="I3" s="17"/>
      <c r="J3" s="17"/>
      <c r="K3" s="17"/>
      <c r="L3" s="17"/>
      <c r="M3" s="17"/>
      <c r="N3" s="17"/>
      <c r="O3" s="17"/>
      <c r="P3" s="17"/>
      <c r="Q3" s="17"/>
      <c r="R3" s="17"/>
      <c r="S3" s="17"/>
      <c r="T3" s="17"/>
      <c r="U3" s="201"/>
      <c r="V3" s="17"/>
      <c r="W3" s="17"/>
    </row>
    <row r="5" spans="1:83" ht="15" customHeight="1">
      <c r="D5" s="186"/>
      <c r="E5" s="188"/>
    </row>
    <row r="7" spans="1:83">
      <c r="A7" s="17" t="s">
        <v>218</v>
      </c>
      <c r="B7" s="17"/>
      <c r="C7" s="17"/>
      <c r="D7" s="17"/>
      <c r="E7" s="17"/>
      <c r="F7" s="17"/>
      <c r="G7" s="17"/>
      <c r="H7" s="17"/>
      <c r="I7" s="17"/>
      <c r="J7" s="17"/>
      <c r="K7" s="17"/>
      <c r="L7" s="17"/>
      <c r="M7" s="17"/>
      <c r="N7" s="17"/>
      <c r="O7" s="17"/>
      <c r="P7" s="17"/>
      <c r="Q7" s="17"/>
      <c r="R7" s="17"/>
      <c r="S7" s="17"/>
      <c r="T7" s="17"/>
      <c r="U7" s="201"/>
      <c r="V7" s="17"/>
      <c r="W7" s="17"/>
    </row>
    <row r="9" spans="1:83" s="71" customFormat="1" ht="15" customHeight="1">
      <c r="C9" s="100"/>
      <c r="D9" s="186"/>
      <c r="E9" s="187"/>
      <c r="U9" s="199"/>
    </row>
    <row r="13" spans="1:83">
      <c r="A13" s="17" t="s">
        <v>155</v>
      </c>
      <c r="B13" s="17"/>
      <c r="C13" s="17"/>
      <c r="D13" s="17"/>
      <c r="E13" s="17"/>
      <c r="F13" s="17"/>
      <c r="G13" s="17"/>
      <c r="H13" s="17"/>
      <c r="I13" s="17"/>
      <c r="J13" s="17"/>
      <c r="K13" s="17"/>
      <c r="L13" s="17"/>
      <c r="M13" s="17"/>
      <c r="N13" s="17"/>
      <c r="O13" s="17"/>
      <c r="P13" s="17"/>
      <c r="Q13" s="17"/>
      <c r="R13" s="17"/>
      <c r="S13" s="17"/>
      <c r="T13" s="17"/>
      <c r="U13" s="201"/>
      <c r="V13" s="17"/>
      <c r="W13" s="17"/>
    </row>
    <row r="14" spans="1:83">
      <c r="D14" s="261"/>
      <c r="E14" s="261"/>
      <c r="F14" s="261"/>
      <c r="G14" s="261"/>
      <c r="H14" s="261"/>
      <c r="I14" s="261"/>
      <c r="J14" s="261"/>
      <c r="K14" s="261"/>
      <c r="L14" s="261"/>
    </row>
    <row r="15" spans="1:83" s="59" customFormat="1" ht="15" customHeight="1">
      <c r="A15" s="33"/>
      <c r="B15" s="142" t="s">
        <v>131</v>
      </c>
      <c r="C15" s="362"/>
      <c r="D15" s="326">
        <v>1</v>
      </c>
      <c r="E15" s="363"/>
      <c r="F15" s="262"/>
      <c r="G15" s="207">
        <v>0</v>
      </c>
      <c r="H15" s="263"/>
      <c r="I15" s="139"/>
      <c r="J15" s="264" t="s">
        <v>229</v>
      </c>
      <c r="K15" s="158"/>
      <c r="L15" s="178"/>
      <c r="M15" s="253">
        <f>mergeValue(H15)</f>
        <v>0</v>
      </c>
      <c r="N15" s="244"/>
      <c r="O15" s="244"/>
      <c r="P15" s="253" t="str">
        <f t="array" ref="P15">IF(ISERROR(MATCH(MID(Q15,1,250),MID(note_ter,1,250),0)),"n","y")</f>
        <v>n</v>
      </c>
      <c r="Q15" s="244"/>
      <c r="R15" s="253" t="str">
        <f>K15&amp;"("&amp;L15&amp;")"</f>
        <v>()</v>
      </c>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83" s="59" customFormat="1" ht="15" customHeight="1">
      <c r="A16" s="33"/>
      <c r="B16" s="33"/>
      <c r="C16" s="362"/>
      <c r="D16" s="326"/>
      <c r="E16" s="363"/>
      <c r="F16" s="139"/>
      <c r="G16" s="147"/>
      <c r="H16" s="158" t="s">
        <v>46</v>
      </c>
      <c r="I16" s="147"/>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83">
      <c r="Q17" s="189"/>
    </row>
    <row r="18" spans="1:83">
      <c r="A18" s="17" t="s">
        <v>156</v>
      </c>
      <c r="B18" s="17"/>
      <c r="C18" s="17"/>
      <c r="D18" s="17"/>
      <c r="E18" s="17"/>
      <c r="F18" s="17"/>
      <c r="G18" s="17"/>
      <c r="H18" s="17"/>
      <c r="I18" s="17"/>
      <c r="J18" s="17"/>
      <c r="K18" s="17"/>
      <c r="L18" s="17"/>
      <c r="M18" s="17"/>
      <c r="N18" s="17"/>
      <c r="O18" s="17"/>
      <c r="P18" s="17"/>
      <c r="Q18" s="190"/>
      <c r="R18" s="17"/>
      <c r="S18" s="17"/>
      <c r="T18" s="17"/>
      <c r="U18" s="201"/>
      <c r="V18" s="17"/>
      <c r="W18" s="17"/>
    </row>
    <row r="19" spans="1:83">
      <c r="F19" s="261"/>
      <c r="G19" s="261"/>
      <c r="H19" s="261"/>
      <c r="I19" s="261"/>
      <c r="J19" s="261"/>
      <c r="K19" s="261"/>
      <c r="L19" s="261"/>
      <c r="Q19" s="189"/>
    </row>
    <row r="20" spans="1:83" s="59" customFormat="1" ht="15" customHeight="1">
      <c r="A20" s="33"/>
      <c r="B20" s="142" t="s">
        <v>131</v>
      </c>
      <c r="C20" s="364"/>
      <c r="D20" s="64"/>
      <c r="E20" s="265"/>
      <c r="F20" s="365"/>
      <c r="G20" s="326">
        <v>0</v>
      </c>
      <c r="H20" s="376"/>
      <c r="I20" s="139"/>
      <c r="J20" s="264" t="s">
        <v>229</v>
      </c>
      <c r="K20" s="158"/>
      <c r="L20" s="178"/>
      <c r="M20" s="253">
        <f>mergeValue(H20)</f>
        <v>0</v>
      </c>
      <c r="N20" s="244"/>
      <c r="O20" s="244"/>
      <c r="P20" s="244"/>
      <c r="Q20" s="244"/>
      <c r="R20" s="253" t="str">
        <f>K20&amp;"("&amp;L20&amp;")"</f>
        <v>()</v>
      </c>
      <c r="S20" s="142"/>
      <c r="T20" s="142"/>
      <c r="U20" s="195"/>
      <c r="V20" s="142"/>
      <c r="W20" s="142"/>
      <c r="X20" s="142"/>
      <c r="Y20" s="104"/>
      <c r="Z20" s="104"/>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104"/>
      <c r="BW20" s="104"/>
      <c r="BX20" s="104"/>
      <c r="BY20" s="104"/>
      <c r="BZ20" s="104"/>
      <c r="CA20" s="104"/>
      <c r="CB20" s="104"/>
      <c r="CC20" s="104"/>
      <c r="CD20" s="104"/>
      <c r="CE20" s="104"/>
    </row>
    <row r="21" spans="1:83" s="59" customFormat="1" ht="15" customHeight="1">
      <c r="A21" s="33"/>
      <c r="B21" s="33"/>
      <c r="C21" s="364"/>
      <c r="D21" s="64"/>
      <c r="E21" s="265"/>
      <c r="F21" s="365"/>
      <c r="G21" s="326"/>
      <c r="H21" s="376"/>
      <c r="I21" s="147"/>
      <c r="J21" s="147"/>
      <c r="K21" s="158" t="s">
        <v>45</v>
      </c>
      <c r="L21" s="178"/>
      <c r="M21" s="244"/>
      <c r="N21" s="244"/>
      <c r="O21" s="244"/>
      <c r="P21" s="244"/>
      <c r="Q21" s="253"/>
      <c r="R21" s="244"/>
      <c r="S21" s="142"/>
      <c r="T21" s="142"/>
      <c r="U21" s="195"/>
      <c r="V21" s="142"/>
      <c r="W21" s="142"/>
      <c r="X21" s="142"/>
      <c r="Y21" s="104"/>
      <c r="Z21" s="104"/>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104"/>
      <c r="BW21" s="104"/>
      <c r="BX21" s="104"/>
      <c r="BY21" s="104"/>
      <c r="BZ21" s="104"/>
      <c r="CA21" s="104"/>
      <c r="CB21" s="104"/>
      <c r="CC21" s="104"/>
      <c r="CD21" s="104"/>
      <c r="CE21" s="104"/>
    </row>
    <row r="22" spans="1:83">
      <c r="Q22" s="189"/>
    </row>
    <row r="23" spans="1:83">
      <c r="A23" s="17" t="s">
        <v>157</v>
      </c>
      <c r="B23" s="17"/>
      <c r="C23" s="17"/>
      <c r="D23" s="17"/>
      <c r="E23" s="17"/>
      <c r="F23" s="17"/>
      <c r="G23" s="17"/>
      <c r="H23" s="17"/>
      <c r="I23" s="17"/>
      <c r="J23" s="17"/>
      <c r="K23" s="17"/>
      <c r="L23" s="17"/>
      <c r="M23" s="17"/>
      <c r="N23" s="17"/>
      <c r="O23" s="17"/>
      <c r="P23" s="17"/>
      <c r="Q23" s="190"/>
      <c r="R23" s="17"/>
      <c r="S23" s="17"/>
      <c r="T23" s="17"/>
      <c r="U23" s="201"/>
      <c r="V23" s="17"/>
      <c r="W23" s="17"/>
    </row>
    <row r="24" spans="1:83">
      <c r="Q24" s="189"/>
    </row>
    <row r="25" spans="1:83" s="59" customFormat="1" ht="15" customHeight="1">
      <c r="A25" s="33"/>
      <c r="B25" s="142" t="s">
        <v>131</v>
      </c>
      <c r="C25" s="266"/>
      <c r="D25" s="49"/>
      <c r="E25" s="206"/>
      <c r="F25" s="49"/>
      <c r="G25" s="49"/>
      <c r="H25" s="49"/>
      <c r="I25" s="208"/>
      <c r="J25" s="207">
        <v>0</v>
      </c>
      <c r="K25" s="267"/>
      <c r="L25" s="143"/>
      <c r="M25" s="253">
        <f>mergeValue(H25)</f>
        <v>0</v>
      </c>
      <c r="N25" s="244"/>
      <c r="O25" s="244"/>
      <c r="P25" s="244"/>
      <c r="Q25" s="244"/>
      <c r="R25" s="253" t="str">
        <f>K25&amp;" ("&amp;L25&amp;")"</f>
        <v xml:space="preserve"> ()</v>
      </c>
      <c r="S25" s="142"/>
      <c r="T25" s="142"/>
      <c r="U25" s="195"/>
      <c r="V25" s="142"/>
      <c r="W25" s="142"/>
      <c r="X25" s="142"/>
      <c r="Y25" s="104"/>
      <c r="Z25" s="104"/>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104"/>
      <c r="BW25" s="104"/>
      <c r="BX25" s="104"/>
      <c r="BY25" s="104"/>
      <c r="BZ25" s="104"/>
      <c r="CA25" s="104"/>
      <c r="CB25" s="104"/>
      <c r="CC25" s="104"/>
      <c r="CD25" s="104"/>
      <c r="CE25" s="104"/>
    </row>
    <row r="26" spans="1:83" customFormat="1" ht="17.100000000000001" customHeight="1"/>
    <row r="27" spans="1:83">
      <c r="A27" s="17" t="s">
        <v>137</v>
      </c>
      <c r="B27" s="17"/>
      <c r="C27" s="17"/>
      <c r="D27" s="17"/>
      <c r="E27" s="17"/>
      <c r="F27" s="17"/>
      <c r="G27" s="17"/>
      <c r="H27" s="17"/>
      <c r="I27" s="17"/>
      <c r="J27" s="17"/>
      <c r="K27" s="17"/>
      <c r="L27" s="17"/>
      <c r="M27" s="17"/>
      <c r="N27" s="17"/>
      <c r="O27" s="17"/>
      <c r="P27" s="17"/>
      <c r="Q27" s="17"/>
      <c r="R27" s="17"/>
      <c r="S27" s="17"/>
      <c r="T27" s="17"/>
      <c r="U27" s="201"/>
      <c r="V27" s="17"/>
      <c r="W27" s="17"/>
    </row>
    <row r="29" spans="1:83" s="132" customFormat="1" ht="15" customHeight="1">
      <c r="A29" s="49"/>
      <c r="B29" s="49"/>
      <c r="C29" s="64"/>
      <c r="D29" s="377" t="s">
        <v>24</v>
      </c>
      <c r="E29" s="373"/>
      <c r="F29" s="373" t="s">
        <v>18</v>
      </c>
      <c r="G29" s="378"/>
      <c r="H29" s="326">
        <v>1</v>
      </c>
      <c r="I29" s="374"/>
      <c r="J29" s="373" t="s">
        <v>18</v>
      </c>
      <c r="K29" s="151"/>
      <c r="L29" s="146" t="s">
        <v>24</v>
      </c>
      <c r="M29" s="162"/>
      <c r="N29" s="128"/>
      <c r="O29" s="128"/>
      <c r="P29" s="128"/>
      <c r="Q29" s="128"/>
      <c r="R29" s="128"/>
      <c r="S29" s="128"/>
      <c r="T29" s="128"/>
      <c r="U29" s="196"/>
      <c r="V29" s="128"/>
      <c r="W29" s="128"/>
      <c r="X29" s="145"/>
      <c r="Y29" s="145" t="s">
        <v>127</v>
      </c>
      <c r="Z29" s="145">
        <v>1705000</v>
      </c>
      <c r="AA29" s="145"/>
      <c r="AB29" s="145"/>
      <c r="AC29" s="145"/>
      <c r="AD29" s="145"/>
      <c r="AE29" s="145"/>
      <c r="AF29" s="145"/>
      <c r="AG29" s="145"/>
      <c r="AH29" s="145"/>
      <c r="AI29" s="145"/>
      <c r="AJ29" s="145"/>
      <c r="AK29" s="145"/>
      <c r="AL29" s="145"/>
    </row>
    <row r="30" spans="1:83" s="132" customFormat="1" ht="15" customHeight="1">
      <c r="A30" s="49"/>
      <c r="B30" s="49"/>
      <c r="C30" s="64"/>
      <c r="D30" s="377"/>
      <c r="E30" s="373"/>
      <c r="F30" s="373"/>
      <c r="G30" s="379"/>
      <c r="H30" s="326"/>
      <c r="I30" s="375"/>
      <c r="J30" s="373"/>
      <c r="K30" s="139"/>
      <c r="L30" s="147"/>
      <c r="M30" s="161" t="s">
        <v>308</v>
      </c>
      <c r="N30" s="128"/>
      <c r="O30" s="128"/>
      <c r="P30" s="128"/>
      <c r="Q30" s="128"/>
      <c r="R30" s="128"/>
      <c r="S30" s="128"/>
      <c r="T30" s="128"/>
      <c r="U30" s="196"/>
      <c r="V30" s="128"/>
      <c r="W30" s="128"/>
      <c r="X30" s="145"/>
      <c r="Y30" s="145"/>
      <c r="Z30" s="145"/>
      <c r="AA30" s="145"/>
      <c r="AB30" s="145"/>
      <c r="AC30" s="145"/>
      <c r="AD30" s="145"/>
      <c r="AE30" s="145"/>
      <c r="AF30" s="145"/>
      <c r="AG30" s="145"/>
      <c r="AH30" s="145"/>
      <c r="AI30" s="145"/>
      <c r="AJ30" s="145"/>
      <c r="AK30" s="145"/>
      <c r="AL30" s="145"/>
    </row>
    <row r="31" spans="1:83" s="132" customFormat="1" ht="15" customHeight="1">
      <c r="A31" s="49"/>
      <c r="B31" s="49"/>
      <c r="C31" s="64"/>
      <c r="D31" s="377"/>
      <c r="E31" s="373"/>
      <c r="F31" s="373"/>
      <c r="G31" s="139"/>
      <c r="H31" s="147"/>
      <c r="I31" s="144" t="s">
        <v>184</v>
      </c>
      <c r="J31" s="147"/>
      <c r="K31" s="147"/>
      <c r="L31" s="147"/>
      <c r="M31" s="148"/>
      <c r="N31" s="128"/>
      <c r="O31" s="128"/>
      <c r="P31" s="128"/>
      <c r="Q31" s="128"/>
      <c r="R31" s="128"/>
      <c r="S31" s="128"/>
      <c r="T31" s="128"/>
      <c r="U31" s="196"/>
      <c r="V31" s="128"/>
      <c r="W31" s="128"/>
      <c r="X31" s="145"/>
      <c r="Y31" s="145"/>
      <c r="Z31" s="145"/>
      <c r="AA31" s="145"/>
      <c r="AB31" s="145"/>
      <c r="AC31" s="145"/>
      <c r="AD31" s="145"/>
      <c r="AE31" s="145"/>
      <c r="AF31" s="145"/>
      <c r="AG31" s="145"/>
      <c r="AH31" s="145"/>
      <c r="AI31" s="145"/>
      <c r="AJ31" s="145"/>
      <c r="AK31" s="145"/>
      <c r="AL31" s="145"/>
    </row>
    <row r="33" spans="1:38">
      <c r="A33" s="17" t="s">
        <v>150</v>
      </c>
      <c r="B33" s="17"/>
      <c r="C33" s="17"/>
      <c r="D33" s="17"/>
      <c r="E33" s="17"/>
      <c r="F33" s="17"/>
      <c r="G33" s="17"/>
      <c r="H33" s="17"/>
      <c r="I33" s="17"/>
      <c r="J33" s="17"/>
      <c r="K33" s="17"/>
      <c r="L33" s="17"/>
      <c r="M33" s="17"/>
      <c r="N33" s="17"/>
      <c r="O33" s="17"/>
      <c r="P33" s="17"/>
      <c r="Q33" s="17"/>
      <c r="R33" s="17"/>
      <c r="S33" s="17"/>
      <c r="T33" s="17"/>
      <c r="U33" s="201"/>
      <c r="V33" s="17"/>
      <c r="W33" s="17"/>
    </row>
    <row r="35" spans="1:38" s="132" customFormat="1" ht="15" customHeight="1">
      <c r="A35" s="49"/>
      <c r="B35" s="49"/>
      <c r="C35" s="64"/>
      <c r="D35" s="49"/>
      <c r="E35" s="49"/>
      <c r="F35" s="49"/>
      <c r="G35" s="366"/>
      <c r="H35" s="326">
        <v>1</v>
      </c>
      <c r="I35" s="371"/>
      <c r="J35" s="373" t="s">
        <v>18</v>
      </c>
      <c r="K35" s="151"/>
      <c r="L35" s="146" t="s">
        <v>24</v>
      </c>
      <c r="M35" s="162"/>
      <c r="N35" s="128"/>
      <c r="O35" s="128"/>
      <c r="P35" s="128"/>
      <c r="Q35" s="128"/>
      <c r="R35" s="128"/>
      <c r="S35" s="128"/>
      <c r="T35" s="128"/>
      <c r="U35" s="196"/>
      <c r="V35" s="128"/>
      <c r="W35" s="128"/>
      <c r="X35" s="145"/>
      <c r="Y35" s="145" t="s">
        <v>127</v>
      </c>
      <c r="Z35" s="145">
        <v>1705000</v>
      </c>
      <c r="AA35" s="145"/>
      <c r="AB35" s="145"/>
      <c r="AC35" s="145"/>
      <c r="AD35" s="145"/>
      <c r="AE35" s="145"/>
      <c r="AF35" s="145"/>
      <c r="AG35" s="145"/>
      <c r="AH35" s="145"/>
      <c r="AI35" s="145"/>
      <c r="AJ35" s="145"/>
      <c r="AK35" s="145"/>
      <c r="AL35" s="145"/>
    </row>
    <row r="36" spans="1:38" s="132" customFormat="1" ht="15" customHeight="1">
      <c r="A36" s="49"/>
      <c r="B36" s="49"/>
      <c r="C36" s="64"/>
      <c r="D36" s="49"/>
      <c r="E36" s="49"/>
      <c r="F36" s="49"/>
      <c r="G36" s="367"/>
      <c r="H36" s="326"/>
      <c r="I36" s="372"/>
      <c r="J36" s="373"/>
      <c r="K36" s="139"/>
      <c r="L36" s="147"/>
      <c r="M36" s="161" t="s">
        <v>308</v>
      </c>
      <c r="N36" s="128"/>
      <c r="O36" s="128"/>
      <c r="P36" s="128"/>
      <c r="Q36" s="128"/>
      <c r="R36" s="128"/>
      <c r="S36" s="128"/>
      <c r="T36" s="128"/>
      <c r="U36" s="196"/>
      <c r="V36" s="128"/>
      <c r="W36" s="128"/>
      <c r="X36" s="145"/>
      <c r="Y36" s="145"/>
      <c r="Z36" s="145"/>
      <c r="AA36" s="145"/>
      <c r="AB36" s="145"/>
      <c r="AC36" s="145"/>
      <c r="AD36" s="145"/>
      <c r="AE36" s="145"/>
      <c r="AF36" s="145"/>
      <c r="AG36" s="145"/>
      <c r="AH36" s="145"/>
      <c r="AI36" s="145"/>
      <c r="AJ36" s="145"/>
      <c r="AK36" s="145"/>
      <c r="AL36" s="145"/>
    </row>
    <row r="37" spans="1:38">
      <c r="K37" s="147"/>
      <c r="L37" s="147"/>
      <c r="M37" s="148"/>
    </row>
    <row r="38" spans="1:38">
      <c r="A38" s="17" t="s">
        <v>151</v>
      </c>
      <c r="B38" s="17"/>
      <c r="C38" s="17"/>
      <c r="D38" s="17"/>
      <c r="E38" s="17"/>
      <c r="F38" s="17"/>
      <c r="G38" s="17"/>
      <c r="H38" s="17"/>
      <c r="I38" s="17"/>
      <c r="J38" s="17"/>
      <c r="K38" s="17"/>
      <c r="L38" s="17"/>
      <c r="M38" s="17"/>
      <c r="N38" s="17"/>
      <c r="O38" s="17"/>
      <c r="P38" s="17"/>
      <c r="Q38" s="17"/>
      <c r="R38" s="17"/>
      <c r="S38" s="17"/>
      <c r="T38" s="17"/>
      <c r="U38" s="201"/>
      <c r="V38" s="17"/>
      <c r="W38" s="17"/>
    </row>
    <row r="40" spans="1:38" s="132" customFormat="1" ht="15" customHeight="1">
      <c r="A40" s="49"/>
      <c r="B40" s="49"/>
      <c r="C40" s="64"/>
      <c r="D40" s="49"/>
      <c r="E40" s="49"/>
      <c r="F40" s="49"/>
      <c r="G40" s="49"/>
      <c r="H40" s="49"/>
      <c r="I40" s="49"/>
      <c r="J40" s="49"/>
      <c r="K40" s="150"/>
      <c r="L40" s="146" t="s">
        <v>24</v>
      </c>
      <c r="M40" s="163"/>
      <c r="N40" s="185"/>
      <c r="O40" s="128"/>
      <c r="P40" s="128"/>
      <c r="Q40" s="128"/>
      <c r="R40" s="128"/>
      <c r="S40" s="128"/>
      <c r="T40" s="128"/>
      <c r="U40" s="196"/>
      <c r="V40" s="128"/>
      <c r="W40" s="128"/>
      <c r="X40" s="145"/>
      <c r="Y40" s="145" t="s">
        <v>127</v>
      </c>
      <c r="Z40" s="145">
        <v>1705000</v>
      </c>
      <c r="AA40" s="145"/>
      <c r="AB40" s="145"/>
      <c r="AC40" s="145"/>
      <c r="AD40" s="145"/>
      <c r="AE40" s="145"/>
      <c r="AF40" s="145"/>
      <c r="AG40" s="145"/>
      <c r="AH40" s="145"/>
      <c r="AI40" s="145"/>
      <c r="AJ40" s="145"/>
      <c r="AK40" s="145"/>
      <c r="AL40" s="145"/>
    </row>
    <row r="43" spans="1:38" s="17" customFormat="1" ht="17.100000000000001" customHeight="1">
      <c r="A43" s="17" t="s">
        <v>107</v>
      </c>
    </row>
    <row r="44" spans="1:38" customFormat="1" ht="17.100000000000001" customHeight="1"/>
    <row r="45" spans="1:38" s="115" customFormat="1" ht="14.25">
      <c r="A45" s="231" t="s">
        <v>1</v>
      </c>
      <c r="B45" s="217" t="s">
        <v>126</v>
      </c>
      <c r="C45" s="218"/>
      <c r="D45" s="219"/>
      <c r="E45" s="220"/>
      <c r="F45" s="221"/>
      <c r="G45" s="221"/>
      <c r="H45" s="221"/>
      <c r="I45" s="222"/>
      <c r="J45" s="223"/>
      <c r="K45" s="232"/>
      <c r="M45" s="224" t="str">
        <f>IF(ISERROR(INDEX(kind_of_nameforms,MATCH(E45,kind_of_forms,0),1)),"",INDEX(kind_of_nameforms,MATCH(E45,kind_of_forms,0),1))</f>
        <v/>
      </c>
      <c r="N45" s="243"/>
    </row>
    <row r="46" spans="1:38" customFormat="1" ht="17.100000000000001" customHeight="1"/>
    <row r="47" spans="1:38" s="17" customFormat="1" ht="17.100000000000001" customHeight="1">
      <c r="A47" s="17" t="s">
        <v>250</v>
      </c>
      <c r="B47" s="17" t="s">
        <v>251</v>
      </c>
      <c r="C47" s="17" t="s">
        <v>252</v>
      </c>
      <c r="D47" s="17" t="s">
        <v>253</v>
      </c>
    </row>
    <row r="48" spans="1:38" ht="17.100000000000001" customHeight="1">
      <c r="U48" s="49"/>
    </row>
    <row r="49" spans="1:21" s="295" customFormat="1">
      <c r="D49" s="296"/>
      <c r="E49" s="261"/>
      <c r="F49" s="261"/>
      <c r="G49" s="261"/>
      <c r="U49" s="197"/>
    </row>
    <row r="50" spans="1:21">
      <c r="C50" s="104"/>
      <c r="D50" s="368" t="s">
        <v>220</v>
      </c>
      <c r="E50" s="369"/>
      <c r="F50" s="369"/>
      <c r="G50" s="370"/>
    </row>
    <row r="51" spans="1:21" s="18" customFormat="1" ht="11.25" customHeight="1">
      <c r="A51" s="29"/>
      <c r="C51" s="34"/>
      <c r="D51" s="344" t="s">
        <v>209</v>
      </c>
      <c r="E51" s="344"/>
      <c r="F51" s="344"/>
      <c r="G51" s="360" t="s">
        <v>210</v>
      </c>
      <c r="H51" s="142"/>
      <c r="R51" s="194"/>
    </row>
    <row r="52" spans="1:21" s="18" customFormat="1" ht="11.25" customHeight="1">
      <c r="A52" s="29"/>
      <c r="C52" s="34"/>
      <c r="D52" s="278" t="s">
        <v>23</v>
      </c>
      <c r="E52" s="279" t="s">
        <v>233</v>
      </c>
      <c r="F52" s="280" t="s">
        <v>204</v>
      </c>
      <c r="G52" s="361"/>
      <c r="H52" s="142"/>
      <c r="R52" s="194"/>
    </row>
    <row r="53" spans="1:21" s="18" customFormat="1" ht="12" customHeight="1">
      <c r="A53" s="29"/>
      <c r="C53" s="34"/>
      <c r="D53" s="291" t="s">
        <v>24</v>
      </c>
      <c r="E53" s="281">
        <v>2</v>
      </c>
      <c r="F53" s="282">
        <v>3</v>
      </c>
      <c r="G53" s="283">
        <v>4</v>
      </c>
      <c r="H53" s="142"/>
      <c r="R53" s="194"/>
    </row>
    <row r="54" spans="1:21" s="18" customFormat="1">
      <c r="A54" s="29"/>
      <c r="C54" s="34"/>
      <c r="D54" s="275">
        <v>1</v>
      </c>
      <c r="E54" s="285" t="s">
        <v>234</v>
      </c>
      <c r="F54" s="306" t="str">
        <f>IF(form_up_date="","",form_up_date)</f>
        <v>08.10.2020</v>
      </c>
      <c r="G54" s="308" t="s">
        <v>235</v>
      </c>
      <c r="H54" s="142"/>
      <c r="R54" s="194"/>
    </row>
    <row r="55" spans="1:21" s="18" customFormat="1" ht="45">
      <c r="A55" s="29"/>
      <c r="C55" s="34"/>
      <c r="D55" s="275" t="s">
        <v>245</v>
      </c>
      <c r="E55" s="285" t="s">
        <v>236</v>
      </c>
      <c r="F55" s="306"/>
      <c r="G55" s="286" t="s">
        <v>307</v>
      </c>
      <c r="H55" s="142"/>
      <c r="R55" s="194"/>
    </row>
    <row r="56" spans="1:21" s="18" customFormat="1">
      <c r="A56" s="29"/>
      <c r="C56" s="34"/>
      <c r="D56" s="275" t="s">
        <v>246</v>
      </c>
      <c r="E56" s="285" t="s">
        <v>237</v>
      </c>
      <c r="F56" s="306"/>
      <c r="G56" s="308" t="s">
        <v>238</v>
      </c>
      <c r="H56" s="142"/>
      <c r="R56" s="194"/>
    </row>
    <row r="57" spans="1:21" s="18" customFormat="1">
      <c r="A57" s="29"/>
      <c r="C57" s="34"/>
      <c r="D57" s="275" t="s">
        <v>247</v>
      </c>
      <c r="E57" s="285" t="s">
        <v>239</v>
      </c>
      <c r="F57" s="307" t="s">
        <v>240</v>
      </c>
      <c r="G57" s="286"/>
      <c r="H57" s="142"/>
      <c r="R57" s="194"/>
    </row>
    <row r="58" spans="1:21" s="18" customFormat="1">
      <c r="A58" s="29"/>
      <c r="C58" s="34"/>
      <c r="D58" s="284" t="str">
        <f>D57&amp;".1"</f>
        <v>4.1.1</v>
      </c>
      <c r="E58" s="287" t="s">
        <v>3</v>
      </c>
      <c r="F58" s="306" t="str">
        <f>IF(region_name="","",region_name)</f>
        <v>Свердловская область</v>
      </c>
      <c r="G58" s="308" t="s">
        <v>241</v>
      </c>
      <c r="H58" s="142"/>
      <c r="R58" s="194"/>
    </row>
    <row r="59" spans="1:21" s="18" customFormat="1" ht="22.5">
      <c r="A59" s="29"/>
      <c r="C59" s="34"/>
      <c r="D59" s="275" t="s">
        <v>248</v>
      </c>
      <c r="E59" s="288" t="s">
        <v>242</v>
      </c>
      <c r="F59" s="306"/>
      <c r="G59" s="310" t="s">
        <v>243</v>
      </c>
      <c r="H59" s="142"/>
      <c r="R59" s="194"/>
    </row>
    <row r="60" spans="1:21" s="18" customFormat="1" ht="56.25">
      <c r="A60" s="29"/>
      <c r="C60" s="34"/>
      <c r="D60" s="275" t="s">
        <v>249</v>
      </c>
      <c r="E60" s="289" t="s">
        <v>244</v>
      </c>
      <c r="F60" s="306"/>
      <c r="G60" s="290" t="s">
        <v>306</v>
      </c>
      <c r="H60" s="142"/>
      <c r="R60" s="194"/>
    </row>
  </sheetData>
  <dataConsolidate leftLabels="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29" hidden="1" customWidth="1"/>
    <col min="2" max="2" width="9.140625" style="18" hidden="1" customWidth="1"/>
    <col min="3" max="11" width="10.5703125" style="18"/>
    <col min="12" max="12" width="10.5703125" style="194"/>
    <col min="13" max="16384" width="10.5703125" style="18"/>
  </cols>
  <sheetData>
    <row r="1" spans="1:12" s="142" customFormat="1" ht="15" hidden="1" customHeight="1">
      <c r="L1" s="195"/>
    </row>
    <row r="2" spans="1:12" s="142" customFormat="1" ht="15" hidden="1" customHeight="1">
      <c r="L2" s="19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68" hidden="1" customWidth="1"/>
    <col min="2" max="2" width="9.140625" style="69" hidden="1" customWidth="1"/>
    <col min="3" max="3" width="9.140625" style="197"/>
    <col min="4" max="16384" width="9.140625" style="69"/>
  </cols>
  <sheetData>
    <row r="1" spans="1:3" hidden="1"/>
    <row r="2" spans="1:3" hidden="1"/>
    <row r="3" spans="1:3" hidden="1"/>
    <row r="4" spans="1:3" ht="10.5" customHeight="1"/>
    <row r="5" spans="1:3" s="33" customFormat="1" ht="30" customHeight="1">
      <c r="A5" s="29"/>
      <c r="C5" s="198"/>
    </row>
    <row r="6" spans="1:3" s="33" customFormat="1" ht="15" customHeight="1">
      <c r="A6" s="29"/>
      <c r="C6" s="19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15"/>
  </cols>
  <sheetData>
    <row r="1" spans="1:1">
      <c r="A1" s="23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37" customWidth="1"/>
    <col min="4" max="16" width="9.140625" style="7"/>
    <col min="17" max="17" width="9.140625" style="200"/>
    <col min="18" max="16384" width="9.140625" style="7"/>
  </cols>
  <sheetData>
    <row r="1" spans="3:17" s="71" customFormat="1" hidden="1">
      <c r="C1" s="70"/>
      <c r="Q1" s="199"/>
    </row>
    <row r="2" spans="3:17" s="71" customFormat="1" hidden="1">
      <c r="C2" s="70"/>
      <c r="Q2" s="199"/>
    </row>
    <row r="3" spans="3:17" s="71" customFormat="1" hidden="1">
      <c r="C3" s="70"/>
      <c r="Q3" s="199"/>
    </row>
    <row r="4" spans="3:17" s="71" customFormat="1" hidden="1">
      <c r="C4" s="70"/>
      <c r="Q4" s="199"/>
    </row>
    <row r="5" spans="3:17" s="71" customFormat="1" hidden="1">
      <c r="C5" s="70"/>
      <c r="Q5" s="199"/>
    </row>
    <row r="6" spans="3:17" s="71" customFormat="1" ht="10.5" customHeight="1">
      <c r="C6" s="72"/>
      <c r="Q6" s="199"/>
    </row>
    <row r="7" spans="3:17" s="71" customFormat="1" ht="20.100000000000001" customHeight="1">
      <c r="C7" s="72"/>
      <c r="Q7" s="199"/>
    </row>
    <row r="8" spans="3:17" s="71" customFormat="1" ht="15" customHeight="1">
      <c r="C8" s="72"/>
      <c r="Q8" s="199"/>
    </row>
    <row r="9" spans="3:17" s="71" customFormat="1" ht="6.95" customHeight="1">
      <c r="C9" s="72"/>
      <c r="Q9" s="199"/>
    </row>
    <row r="10" spans="3:17" s="71" customFormat="1" ht="22.5" customHeight="1">
      <c r="C10" s="72"/>
      <c r="Q10" s="199"/>
    </row>
    <row r="11" spans="3:17" s="71" customFormat="1" ht="11.25" customHeight="1">
      <c r="C11" s="72"/>
      <c r="Q11" s="199"/>
    </row>
    <row r="12" spans="3:17" s="71" customFormat="1" ht="15" hidden="1" customHeight="1">
      <c r="C12" s="72"/>
      <c r="Q12" s="199"/>
    </row>
    <row r="13" spans="3:17" s="71" customFormat="1" ht="14.1" customHeight="1">
      <c r="C13" s="75"/>
      <c r="Q13" s="199"/>
    </row>
    <row r="14" spans="3:17" s="71" customFormat="1" ht="15" customHeight="1">
      <c r="C14" s="72"/>
      <c r="Q14" s="199"/>
    </row>
    <row r="15" spans="3:17" s="71" customFormat="1" ht="11.25" customHeight="1">
      <c r="C15" s="70"/>
      <c r="Q15" s="199"/>
    </row>
    <row r="16" spans="3:17" s="71" customFormat="1">
      <c r="C16" s="70"/>
      <c r="D16" s="77"/>
      <c r="E16" s="77"/>
      <c r="Q16" s="19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164" hidden="1" customWidth="1"/>
    <col min="2" max="2" width="2" style="164" hidden="1" customWidth="1"/>
    <col min="3" max="14" width="9.140625" style="165"/>
    <col min="15" max="16384" width="9.140625" style="164"/>
  </cols>
  <sheetData>
    <row r="1" spans="1:14" hidden="1"/>
    <row r="2" spans="1:14" hidden="1"/>
    <row r="3" spans="1:14" ht="10.5" customHeight="1"/>
    <row r="4" spans="1:14" ht="27" customHeight="1">
      <c r="A4" s="166"/>
      <c r="B4" s="166"/>
    </row>
    <row r="5" spans="1:14" s="168" customFormat="1" ht="15">
      <c r="A5" s="166"/>
      <c r="B5" s="166"/>
      <c r="C5" s="167"/>
      <c r="D5" s="167"/>
      <c r="E5" s="167"/>
      <c r="F5" s="167"/>
      <c r="G5" s="167"/>
      <c r="H5" s="167"/>
      <c r="I5" s="167"/>
      <c r="J5" s="167"/>
      <c r="K5" s="167"/>
      <c r="L5" s="167"/>
      <c r="M5" s="167"/>
      <c r="N5" s="167"/>
    </row>
    <row r="6" spans="1:14" s="169" customFormat="1" ht="3" customHeight="1">
      <c r="A6" s="380"/>
      <c r="B6" s="380"/>
      <c r="C6" s="170"/>
      <c r="D6" s="170"/>
      <c r="E6" s="170"/>
      <c r="F6" s="170"/>
      <c r="G6" s="170"/>
      <c r="H6" s="170"/>
      <c r="I6" s="170"/>
      <c r="J6" s="170"/>
      <c r="K6" s="170"/>
      <c r="L6" s="170"/>
      <c r="M6" s="170"/>
      <c r="N6" s="170"/>
    </row>
    <row r="7" spans="1:14" ht="3.75" customHeight="1">
      <c r="A7" s="380"/>
      <c r="B7" s="380"/>
    </row>
    <row r="8" spans="1:14" ht="0.2" customHeight="1">
      <c r="B8" s="297"/>
    </row>
    <row r="9" spans="1:14" ht="0.2" customHeight="1">
      <c r="B9" s="297"/>
    </row>
    <row r="10" spans="1:14" ht="0.2" customHeight="1">
      <c r="B10" s="297"/>
    </row>
    <row r="11" spans="1:14" ht="6" hidden="1" customHeight="1">
      <c r="B11" s="297"/>
    </row>
    <row r="12" spans="1:14" ht="20.25" hidden="1" customHeight="1">
      <c r="A12" s="129"/>
      <c r="B12" s="297"/>
    </row>
    <row r="13" spans="1:14" ht="20.25" hidden="1" customHeight="1">
      <c r="B13" s="297"/>
    </row>
    <row r="14" spans="1:14" ht="6" hidden="1" customHeight="1">
      <c r="B14" s="298"/>
    </row>
    <row r="15" spans="1:14" ht="3" customHeight="1"/>
    <row r="16" spans="1:14" ht="0.2" customHeight="1"/>
    <row r="17" spans="1:14" s="168" customFormat="1" ht="0.2" customHeight="1">
      <c r="A17" s="171"/>
      <c r="B17" s="171"/>
      <c r="C17" s="167"/>
      <c r="D17" s="167"/>
      <c r="E17" s="167"/>
      <c r="F17" s="167"/>
      <c r="G17" s="167"/>
      <c r="H17" s="167"/>
      <c r="I17" s="167"/>
      <c r="J17" s="167"/>
      <c r="K17" s="167"/>
      <c r="L17" s="167"/>
      <c r="M17" s="167"/>
      <c r="N17" s="167"/>
    </row>
    <row r="18" spans="1:14" ht="23.25" customHeight="1">
      <c r="A18" s="381"/>
      <c r="B18" s="129"/>
    </row>
    <row r="19" spans="1:14" ht="23.25" customHeight="1">
      <c r="A19" s="381"/>
      <c r="B19" s="130"/>
    </row>
    <row r="20" spans="1:14" s="132" customFormat="1" ht="14.25" customHeight="1">
      <c r="A20" s="67"/>
      <c r="B20" s="67"/>
      <c r="C20" s="145"/>
      <c r="D20" s="145"/>
      <c r="E20" s="145"/>
      <c r="F20" s="145"/>
      <c r="G20" s="145"/>
      <c r="H20" s="145"/>
      <c r="I20" s="145"/>
      <c r="J20" s="145"/>
      <c r="K20" s="145"/>
      <c r="L20" s="145"/>
      <c r="M20" s="145"/>
      <c r="N20" s="145"/>
    </row>
    <row r="21" spans="1:14" hidden="1">
      <c r="A21" s="172"/>
      <c r="B21" s="131"/>
    </row>
    <row r="22" spans="1:14" s="127" customFormat="1" ht="15" customHeight="1">
      <c r="A22" s="49"/>
      <c r="B22" s="49"/>
      <c r="C22" s="128"/>
      <c r="D22" s="128"/>
      <c r="E22" s="128"/>
      <c r="F22" s="128"/>
      <c r="G22" s="128"/>
      <c r="H22" s="128"/>
      <c r="I22" s="128"/>
      <c r="J22" s="128"/>
      <c r="K22" s="128"/>
      <c r="L22" s="128"/>
      <c r="M22" s="128"/>
      <c r="N22" s="128"/>
    </row>
    <row r="23" spans="1:14" s="127" customFormat="1" ht="15" customHeight="1">
      <c r="A23" s="49"/>
      <c r="B23" s="49"/>
      <c r="C23" s="128"/>
      <c r="D23" s="128"/>
      <c r="E23" s="128"/>
      <c r="F23" s="128"/>
      <c r="G23" s="128"/>
      <c r="H23" s="128"/>
      <c r="I23" s="128"/>
      <c r="J23" s="128"/>
      <c r="K23" s="128"/>
      <c r="L23" s="128"/>
      <c r="M23" s="128"/>
      <c r="N23" s="128"/>
    </row>
    <row r="24" spans="1:14" s="127" customFormat="1" ht="15" customHeight="1">
      <c r="A24" s="49"/>
      <c r="B24" s="49"/>
      <c r="C24" s="128"/>
      <c r="D24" s="128"/>
      <c r="E24" s="128"/>
      <c r="F24" s="128"/>
      <c r="G24" s="128"/>
      <c r="H24" s="128"/>
      <c r="I24" s="128"/>
      <c r="J24" s="128"/>
      <c r="K24" s="128"/>
      <c r="L24" s="128"/>
      <c r="M24" s="128"/>
      <c r="N24" s="128"/>
    </row>
    <row r="25" spans="1:14" ht="15" customHeight="1">
      <c r="A25" s="173"/>
      <c r="B25" s="149"/>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260"/>
  </cols>
  <sheetData>
    <row r="1" spans="1:1">
      <c r="A1" s="259"/>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15"/>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49"/>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95</v>
      </c>
      <c r="B1" s="32" t="s">
        <v>96</v>
      </c>
    </row>
    <row r="2" spans="1:2">
      <c r="A2" s="32">
        <v>4189706</v>
      </c>
      <c r="B2" s="32" t="s">
        <v>327</v>
      </c>
    </row>
    <row r="3" spans="1:2">
      <c r="A3" s="32">
        <v>4189705</v>
      </c>
      <c r="B3" s="32" t="s">
        <v>328</v>
      </c>
    </row>
    <row r="4" spans="1:2">
      <c r="A4" s="32">
        <v>4189707</v>
      </c>
      <c r="B4" s="32" t="s">
        <v>329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1"/>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1"/>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78"/>
  <sheetViews>
    <sheetView showGridLines="0" workbookViewId="0"/>
  </sheetViews>
  <sheetFormatPr defaultRowHeight="11.25"/>
  <cols>
    <col min="1" max="1" width="11.5703125" style="102" customWidth="1"/>
    <col min="2" max="3" width="9.140625" style="102"/>
    <col min="4" max="4" width="13" style="102" customWidth="1"/>
    <col min="5" max="5" width="9.140625" style="102"/>
    <col min="6" max="6" width="15.28515625" style="102" customWidth="1"/>
    <col min="7" max="7" width="20" style="102" customWidth="1"/>
    <col min="8" max="8" width="26.85546875" style="102" customWidth="1"/>
    <col min="9" max="9" width="12.28515625" style="102" customWidth="1"/>
    <col min="10" max="16384" width="9.140625" style="102"/>
  </cols>
  <sheetData>
    <row r="1" spans="1:10">
      <c r="A1" s="102" t="s">
        <v>1320</v>
      </c>
      <c r="B1" s="102" t="s">
        <v>330</v>
      </c>
      <c r="C1" s="102" t="s">
        <v>331</v>
      </c>
      <c r="D1" s="102" t="s">
        <v>332</v>
      </c>
      <c r="E1" s="102" t="s">
        <v>333</v>
      </c>
      <c r="F1" s="102" t="s">
        <v>334</v>
      </c>
      <c r="G1" s="102" t="s">
        <v>335</v>
      </c>
      <c r="H1" s="102" t="s">
        <v>336</v>
      </c>
      <c r="I1" s="102" t="s">
        <v>337</v>
      </c>
    </row>
    <row r="2" spans="1:10">
      <c r="A2" s="102">
        <v>1</v>
      </c>
      <c r="B2" s="102" t="s">
        <v>338</v>
      </c>
      <c r="C2" s="102" t="s">
        <v>296</v>
      </c>
      <c r="D2" s="102" t="s">
        <v>339</v>
      </c>
      <c r="E2" s="102" t="s">
        <v>340</v>
      </c>
      <c r="F2" s="102" t="s">
        <v>341</v>
      </c>
      <c r="G2" s="102" t="s">
        <v>342</v>
      </c>
      <c r="H2" s="102" t="s">
        <v>343</v>
      </c>
      <c r="J2" s="102" t="s">
        <v>1321</v>
      </c>
    </row>
    <row r="3" spans="1:10">
      <c r="A3" s="102">
        <v>2</v>
      </c>
      <c r="B3" s="102" t="s">
        <v>338</v>
      </c>
      <c r="C3" s="102" t="s">
        <v>296</v>
      </c>
      <c r="D3" s="102" t="s">
        <v>344</v>
      </c>
      <c r="E3" s="102" t="s">
        <v>345</v>
      </c>
      <c r="F3" s="102" t="s">
        <v>346</v>
      </c>
      <c r="G3" s="102" t="s">
        <v>347</v>
      </c>
      <c r="J3" s="102" t="s">
        <v>1321</v>
      </c>
    </row>
    <row r="4" spans="1:10">
      <c r="A4" s="102">
        <v>3</v>
      </c>
      <c r="B4" s="102" t="s">
        <v>338</v>
      </c>
      <c r="C4" s="102" t="s">
        <v>296</v>
      </c>
      <c r="D4" s="102" t="s">
        <v>348</v>
      </c>
      <c r="E4" s="102" t="s">
        <v>349</v>
      </c>
      <c r="F4" s="102" t="s">
        <v>350</v>
      </c>
      <c r="G4" s="102" t="s">
        <v>351</v>
      </c>
      <c r="J4" s="102" t="s">
        <v>1321</v>
      </c>
    </row>
    <row r="5" spans="1:10">
      <c r="A5" s="102">
        <v>4</v>
      </c>
      <c r="B5" s="102" t="s">
        <v>338</v>
      </c>
      <c r="C5" s="102" t="s">
        <v>296</v>
      </c>
      <c r="D5" s="102" t="s">
        <v>352</v>
      </c>
      <c r="E5" s="102" t="s">
        <v>353</v>
      </c>
      <c r="F5" s="102" t="s">
        <v>354</v>
      </c>
      <c r="G5" s="102" t="s">
        <v>355</v>
      </c>
      <c r="J5" s="102" t="s">
        <v>1321</v>
      </c>
    </row>
    <row r="6" spans="1:10">
      <c r="A6" s="102">
        <v>5</v>
      </c>
      <c r="B6" s="102" t="s">
        <v>338</v>
      </c>
      <c r="C6" s="102" t="s">
        <v>296</v>
      </c>
      <c r="D6" s="102" t="s">
        <v>356</v>
      </c>
      <c r="E6" s="102" t="s">
        <v>357</v>
      </c>
      <c r="F6" s="102" t="s">
        <v>358</v>
      </c>
      <c r="G6" s="102" t="s">
        <v>359</v>
      </c>
      <c r="J6" s="102" t="s">
        <v>1321</v>
      </c>
    </row>
    <row r="7" spans="1:10">
      <c r="A7" s="102">
        <v>6</v>
      </c>
      <c r="B7" s="102" t="s">
        <v>338</v>
      </c>
      <c r="C7" s="102" t="s">
        <v>296</v>
      </c>
      <c r="D7" s="102" t="s">
        <v>360</v>
      </c>
      <c r="E7" s="102" t="s">
        <v>361</v>
      </c>
      <c r="F7" s="102" t="s">
        <v>362</v>
      </c>
      <c r="G7" s="102" t="s">
        <v>363</v>
      </c>
      <c r="J7" s="102" t="s">
        <v>1321</v>
      </c>
    </row>
    <row r="8" spans="1:10">
      <c r="A8" s="102">
        <v>7</v>
      </c>
      <c r="B8" s="102" t="s">
        <v>338</v>
      </c>
      <c r="C8" s="102" t="s">
        <v>296</v>
      </c>
      <c r="D8" s="102" t="s">
        <v>364</v>
      </c>
      <c r="E8" s="102" t="s">
        <v>365</v>
      </c>
      <c r="F8" s="102" t="s">
        <v>366</v>
      </c>
      <c r="G8" s="102" t="s">
        <v>367</v>
      </c>
      <c r="J8" s="102" t="s">
        <v>1321</v>
      </c>
    </row>
    <row r="9" spans="1:10">
      <c r="A9" s="102">
        <v>8</v>
      </c>
      <c r="B9" s="102" t="s">
        <v>338</v>
      </c>
      <c r="C9" s="102" t="s">
        <v>296</v>
      </c>
      <c r="D9" s="102" t="s">
        <v>368</v>
      </c>
      <c r="E9" s="102" t="s">
        <v>369</v>
      </c>
      <c r="F9" s="102" t="s">
        <v>370</v>
      </c>
      <c r="G9" s="102" t="s">
        <v>371</v>
      </c>
      <c r="H9" s="102" t="s">
        <v>372</v>
      </c>
      <c r="J9" s="102" t="s">
        <v>1321</v>
      </c>
    </row>
    <row r="10" spans="1:10">
      <c r="A10" s="102">
        <v>9</v>
      </c>
      <c r="B10" s="102" t="s">
        <v>338</v>
      </c>
      <c r="C10" s="102" t="s">
        <v>296</v>
      </c>
      <c r="D10" s="102" t="s">
        <v>373</v>
      </c>
      <c r="E10" s="102" t="s">
        <v>374</v>
      </c>
      <c r="F10" s="102" t="s">
        <v>375</v>
      </c>
      <c r="G10" s="102" t="s">
        <v>376</v>
      </c>
      <c r="H10" s="102" t="s">
        <v>377</v>
      </c>
      <c r="J10" s="102" t="s">
        <v>1321</v>
      </c>
    </row>
    <row r="11" spans="1:10">
      <c r="A11" s="102">
        <v>10</v>
      </c>
      <c r="B11" s="102" t="s">
        <v>338</v>
      </c>
      <c r="C11" s="102" t="s">
        <v>296</v>
      </c>
      <c r="D11" s="102" t="s">
        <v>378</v>
      </c>
      <c r="E11" s="102" t="s">
        <v>379</v>
      </c>
      <c r="F11" s="102" t="s">
        <v>380</v>
      </c>
      <c r="G11" s="102" t="s">
        <v>381</v>
      </c>
      <c r="H11" s="102" t="s">
        <v>382</v>
      </c>
      <c r="J11" s="102" t="s">
        <v>1321</v>
      </c>
    </row>
    <row r="12" spans="1:10">
      <c r="A12" s="102">
        <v>11</v>
      </c>
      <c r="B12" s="102" t="s">
        <v>338</v>
      </c>
      <c r="C12" s="102" t="s">
        <v>296</v>
      </c>
      <c r="D12" s="102" t="s">
        <v>383</v>
      </c>
      <c r="E12" s="102" t="s">
        <v>384</v>
      </c>
      <c r="F12" s="102" t="s">
        <v>385</v>
      </c>
      <c r="G12" s="102" t="s">
        <v>367</v>
      </c>
      <c r="H12" s="102" t="s">
        <v>386</v>
      </c>
      <c r="J12" s="102" t="s">
        <v>1321</v>
      </c>
    </row>
    <row r="13" spans="1:10">
      <c r="A13" s="102">
        <v>12</v>
      </c>
      <c r="B13" s="102" t="s">
        <v>338</v>
      </c>
      <c r="C13" s="102" t="s">
        <v>296</v>
      </c>
      <c r="D13" s="102" t="s">
        <v>387</v>
      </c>
      <c r="E13" s="102" t="s">
        <v>388</v>
      </c>
      <c r="F13" s="102" t="s">
        <v>385</v>
      </c>
      <c r="G13" s="102" t="s">
        <v>389</v>
      </c>
      <c r="J13" s="102" t="s">
        <v>1321</v>
      </c>
    </row>
    <row r="14" spans="1:10">
      <c r="A14" s="102">
        <v>13</v>
      </c>
      <c r="B14" s="102" t="s">
        <v>338</v>
      </c>
      <c r="C14" s="102" t="s">
        <v>296</v>
      </c>
      <c r="D14" s="102" t="s">
        <v>390</v>
      </c>
      <c r="E14" s="102" t="s">
        <v>391</v>
      </c>
      <c r="F14" s="102" t="s">
        <v>385</v>
      </c>
      <c r="G14" s="102" t="s">
        <v>392</v>
      </c>
      <c r="J14" s="102" t="s">
        <v>1321</v>
      </c>
    </row>
    <row r="15" spans="1:10">
      <c r="A15" s="102">
        <v>14</v>
      </c>
      <c r="B15" s="102" t="s">
        <v>338</v>
      </c>
      <c r="C15" s="102" t="s">
        <v>296</v>
      </c>
      <c r="D15" s="102" t="s">
        <v>393</v>
      </c>
      <c r="E15" s="102" t="s">
        <v>394</v>
      </c>
      <c r="F15" s="102" t="s">
        <v>385</v>
      </c>
      <c r="G15" s="102" t="s">
        <v>395</v>
      </c>
      <c r="J15" s="102" t="s">
        <v>1321</v>
      </c>
    </row>
    <row r="16" spans="1:10">
      <c r="A16" s="102">
        <v>15</v>
      </c>
      <c r="B16" s="102" t="s">
        <v>338</v>
      </c>
      <c r="C16" s="102" t="s">
        <v>296</v>
      </c>
      <c r="D16" s="102" t="s">
        <v>396</v>
      </c>
      <c r="E16" s="102" t="s">
        <v>397</v>
      </c>
      <c r="F16" s="102" t="s">
        <v>385</v>
      </c>
      <c r="G16" s="102" t="s">
        <v>398</v>
      </c>
      <c r="J16" s="102" t="s">
        <v>1321</v>
      </c>
    </row>
    <row r="17" spans="1:10">
      <c r="A17" s="102">
        <v>16</v>
      </c>
      <c r="B17" s="102" t="s">
        <v>338</v>
      </c>
      <c r="C17" s="102" t="s">
        <v>296</v>
      </c>
      <c r="D17" s="102" t="s">
        <v>399</v>
      </c>
      <c r="E17" s="102" t="s">
        <v>400</v>
      </c>
      <c r="F17" s="102" t="s">
        <v>385</v>
      </c>
      <c r="G17" s="102" t="s">
        <v>401</v>
      </c>
      <c r="J17" s="102" t="s">
        <v>1321</v>
      </c>
    </row>
    <row r="18" spans="1:10">
      <c r="A18" s="102">
        <v>17</v>
      </c>
      <c r="B18" s="102" t="s">
        <v>338</v>
      </c>
      <c r="C18" s="102" t="s">
        <v>296</v>
      </c>
      <c r="D18" s="102" t="s">
        <v>402</v>
      </c>
      <c r="E18" s="102" t="s">
        <v>403</v>
      </c>
      <c r="F18" s="102" t="s">
        <v>385</v>
      </c>
      <c r="G18" s="102" t="s">
        <v>404</v>
      </c>
      <c r="J18" s="102" t="s">
        <v>1321</v>
      </c>
    </row>
    <row r="19" spans="1:10">
      <c r="A19" s="102">
        <v>18</v>
      </c>
      <c r="B19" s="102" t="s">
        <v>338</v>
      </c>
      <c r="C19" s="102" t="s">
        <v>296</v>
      </c>
      <c r="D19" s="102" t="s">
        <v>405</v>
      </c>
      <c r="E19" s="102" t="s">
        <v>406</v>
      </c>
      <c r="F19" s="102" t="s">
        <v>407</v>
      </c>
      <c r="G19" s="102" t="s">
        <v>359</v>
      </c>
      <c r="H19" s="102" t="s">
        <v>408</v>
      </c>
      <c r="J19" s="102" t="s">
        <v>1321</v>
      </c>
    </row>
    <row r="20" spans="1:10">
      <c r="A20" s="102">
        <v>19</v>
      </c>
      <c r="B20" s="102" t="s">
        <v>338</v>
      </c>
      <c r="C20" s="102" t="s">
        <v>296</v>
      </c>
      <c r="D20" s="102" t="s">
        <v>1215</v>
      </c>
      <c r="E20" s="102" t="s">
        <v>1521</v>
      </c>
      <c r="F20" s="102" t="s">
        <v>1216</v>
      </c>
      <c r="G20" s="102" t="s">
        <v>734</v>
      </c>
      <c r="H20" s="102" t="s">
        <v>504</v>
      </c>
      <c r="J20" s="102" t="s">
        <v>1321</v>
      </c>
    </row>
    <row r="21" spans="1:10">
      <c r="A21" s="102">
        <v>20</v>
      </c>
      <c r="B21" s="102" t="s">
        <v>338</v>
      </c>
      <c r="C21" s="102" t="s">
        <v>296</v>
      </c>
      <c r="D21" s="102" t="s">
        <v>409</v>
      </c>
      <c r="E21" s="102" t="s">
        <v>410</v>
      </c>
      <c r="F21" s="102" t="s">
        <v>411</v>
      </c>
      <c r="G21" s="102" t="s">
        <v>367</v>
      </c>
      <c r="J21" s="102" t="s">
        <v>1321</v>
      </c>
    </row>
    <row r="22" spans="1:10">
      <c r="A22" s="102">
        <v>21</v>
      </c>
      <c r="B22" s="102" t="s">
        <v>338</v>
      </c>
      <c r="C22" s="102" t="s">
        <v>296</v>
      </c>
      <c r="D22" s="102" t="s">
        <v>412</v>
      </c>
      <c r="E22" s="102" t="s">
        <v>413</v>
      </c>
      <c r="F22" s="102" t="s">
        <v>414</v>
      </c>
      <c r="G22" s="102" t="s">
        <v>415</v>
      </c>
      <c r="J22" s="102" t="s">
        <v>1321</v>
      </c>
    </row>
    <row r="23" spans="1:10">
      <c r="A23" s="102">
        <v>22</v>
      </c>
      <c r="B23" s="102" t="s">
        <v>338</v>
      </c>
      <c r="C23" s="102" t="s">
        <v>296</v>
      </c>
      <c r="D23" s="102" t="s">
        <v>416</v>
      </c>
      <c r="E23" s="102" t="s">
        <v>417</v>
      </c>
      <c r="F23" s="102" t="s">
        <v>414</v>
      </c>
      <c r="G23" s="102" t="s">
        <v>418</v>
      </c>
      <c r="J23" s="102" t="s">
        <v>1321</v>
      </c>
    </row>
    <row r="24" spans="1:10">
      <c r="A24" s="102">
        <v>23</v>
      </c>
      <c r="B24" s="102" t="s">
        <v>338</v>
      </c>
      <c r="C24" s="102" t="s">
        <v>296</v>
      </c>
      <c r="D24" s="102" t="s">
        <v>419</v>
      </c>
      <c r="E24" s="102" t="s">
        <v>420</v>
      </c>
      <c r="F24" s="102" t="s">
        <v>414</v>
      </c>
      <c r="G24" s="102" t="s">
        <v>421</v>
      </c>
      <c r="J24" s="102" t="s">
        <v>1321</v>
      </c>
    </row>
    <row r="25" spans="1:10">
      <c r="A25" s="102">
        <v>24</v>
      </c>
      <c r="B25" s="102" t="s">
        <v>338</v>
      </c>
      <c r="C25" s="102" t="s">
        <v>296</v>
      </c>
      <c r="D25" s="102" t="s">
        <v>422</v>
      </c>
      <c r="E25" s="102" t="s">
        <v>423</v>
      </c>
      <c r="F25" s="102" t="s">
        <v>414</v>
      </c>
      <c r="G25" s="102" t="s">
        <v>424</v>
      </c>
      <c r="J25" s="102" t="s">
        <v>1321</v>
      </c>
    </row>
    <row r="26" spans="1:10">
      <c r="A26" s="102">
        <v>25</v>
      </c>
      <c r="B26" s="102" t="s">
        <v>338</v>
      </c>
      <c r="C26" s="102" t="s">
        <v>296</v>
      </c>
      <c r="D26" s="102" t="s">
        <v>425</v>
      </c>
      <c r="E26" s="102" t="s">
        <v>426</v>
      </c>
      <c r="F26" s="102" t="s">
        <v>414</v>
      </c>
      <c r="G26" s="102" t="s">
        <v>427</v>
      </c>
      <c r="J26" s="102" t="s">
        <v>1321</v>
      </c>
    </row>
    <row r="27" spans="1:10">
      <c r="A27" s="102">
        <v>26</v>
      </c>
      <c r="B27" s="102" t="s">
        <v>338</v>
      </c>
      <c r="C27" s="102" t="s">
        <v>296</v>
      </c>
      <c r="D27" s="102" t="s">
        <v>428</v>
      </c>
      <c r="E27" s="102" t="s">
        <v>429</v>
      </c>
      <c r="F27" s="102" t="s">
        <v>414</v>
      </c>
      <c r="G27" s="102" t="s">
        <v>430</v>
      </c>
      <c r="J27" s="102" t="s">
        <v>1321</v>
      </c>
    </row>
    <row r="28" spans="1:10">
      <c r="A28" s="102">
        <v>27</v>
      </c>
      <c r="B28" s="102" t="s">
        <v>338</v>
      </c>
      <c r="C28" s="102" t="s">
        <v>296</v>
      </c>
      <c r="D28" s="102" t="s">
        <v>431</v>
      </c>
      <c r="E28" s="102" t="s">
        <v>432</v>
      </c>
      <c r="F28" s="102" t="s">
        <v>414</v>
      </c>
      <c r="G28" s="102" t="s">
        <v>433</v>
      </c>
      <c r="J28" s="102" t="s">
        <v>1321</v>
      </c>
    </row>
    <row r="29" spans="1:10">
      <c r="A29" s="102">
        <v>28</v>
      </c>
      <c r="B29" s="102" t="s">
        <v>338</v>
      </c>
      <c r="C29" s="102" t="s">
        <v>296</v>
      </c>
      <c r="D29" s="102" t="s">
        <v>434</v>
      </c>
      <c r="E29" s="102" t="s">
        <v>435</v>
      </c>
      <c r="F29" s="102" t="s">
        <v>414</v>
      </c>
      <c r="G29" s="102" t="s">
        <v>436</v>
      </c>
      <c r="J29" s="102" t="s">
        <v>1321</v>
      </c>
    </row>
    <row r="30" spans="1:10">
      <c r="A30" s="102">
        <v>29</v>
      </c>
      <c r="B30" s="102" t="s">
        <v>338</v>
      </c>
      <c r="C30" s="102" t="s">
        <v>296</v>
      </c>
      <c r="D30" s="102" t="s">
        <v>437</v>
      </c>
      <c r="E30" s="102" t="s">
        <v>438</v>
      </c>
      <c r="F30" s="102" t="s">
        <v>414</v>
      </c>
      <c r="G30" s="102" t="s">
        <v>439</v>
      </c>
      <c r="J30" s="102" t="s">
        <v>1321</v>
      </c>
    </row>
    <row r="31" spans="1:10">
      <c r="A31" s="102">
        <v>30</v>
      </c>
      <c r="B31" s="102" t="s">
        <v>338</v>
      </c>
      <c r="C31" s="102" t="s">
        <v>296</v>
      </c>
      <c r="D31" s="102" t="s">
        <v>440</v>
      </c>
      <c r="E31" s="102" t="s">
        <v>441</v>
      </c>
      <c r="F31" s="102" t="s">
        <v>414</v>
      </c>
      <c r="G31" s="102" t="s">
        <v>442</v>
      </c>
      <c r="J31" s="102" t="s">
        <v>1321</v>
      </c>
    </row>
    <row r="32" spans="1:10">
      <c r="A32" s="102">
        <v>31</v>
      </c>
      <c r="B32" s="102" t="s">
        <v>338</v>
      </c>
      <c r="C32" s="102" t="s">
        <v>296</v>
      </c>
      <c r="D32" s="102" t="s">
        <v>443</v>
      </c>
      <c r="E32" s="102" t="s">
        <v>444</v>
      </c>
      <c r="F32" s="102" t="s">
        <v>414</v>
      </c>
      <c r="G32" s="102" t="s">
        <v>445</v>
      </c>
      <c r="J32" s="102" t="s">
        <v>1321</v>
      </c>
    </row>
    <row r="33" spans="1:10">
      <c r="A33" s="102">
        <v>32</v>
      </c>
      <c r="B33" s="102" t="s">
        <v>338</v>
      </c>
      <c r="C33" s="102" t="s">
        <v>296</v>
      </c>
      <c r="D33" s="102" t="s">
        <v>446</v>
      </c>
      <c r="E33" s="102" t="s">
        <v>447</v>
      </c>
      <c r="F33" s="102" t="s">
        <v>414</v>
      </c>
      <c r="G33" s="102" t="s">
        <v>448</v>
      </c>
      <c r="J33" s="102" t="s">
        <v>1321</v>
      </c>
    </row>
    <row r="34" spans="1:10">
      <c r="A34" s="102">
        <v>33</v>
      </c>
      <c r="B34" s="102" t="s">
        <v>338</v>
      </c>
      <c r="C34" s="102" t="s">
        <v>296</v>
      </c>
      <c r="D34" s="102" t="s">
        <v>449</v>
      </c>
      <c r="E34" s="102" t="s">
        <v>450</v>
      </c>
      <c r="F34" s="102" t="s">
        <v>350</v>
      </c>
      <c r="G34" s="102" t="s">
        <v>451</v>
      </c>
      <c r="J34" s="102" t="s">
        <v>1321</v>
      </c>
    </row>
    <row r="35" spans="1:10">
      <c r="A35" s="102">
        <v>34</v>
      </c>
      <c r="B35" s="102" t="s">
        <v>338</v>
      </c>
      <c r="C35" s="102" t="s">
        <v>296</v>
      </c>
      <c r="D35" s="102" t="s">
        <v>452</v>
      </c>
      <c r="E35" s="102" t="s">
        <v>453</v>
      </c>
      <c r="F35" s="102" t="s">
        <v>454</v>
      </c>
      <c r="G35" s="102" t="s">
        <v>455</v>
      </c>
      <c r="J35" s="102" t="s">
        <v>1321</v>
      </c>
    </row>
    <row r="36" spans="1:10">
      <c r="A36" s="102">
        <v>35</v>
      </c>
      <c r="B36" s="102" t="s">
        <v>338</v>
      </c>
      <c r="C36" s="102" t="s">
        <v>296</v>
      </c>
      <c r="D36" s="102" t="s">
        <v>456</v>
      </c>
      <c r="E36" s="102" t="s">
        <v>457</v>
      </c>
      <c r="F36" s="102" t="s">
        <v>458</v>
      </c>
      <c r="G36" s="102" t="s">
        <v>459</v>
      </c>
      <c r="J36" s="102" t="s">
        <v>1321</v>
      </c>
    </row>
    <row r="37" spans="1:10">
      <c r="A37" s="102">
        <v>36</v>
      </c>
      <c r="B37" s="102" t="s">
        <v>338</v>
      </c>
      <c r="C37" s="102" t="s">
        <v>296</v>
      </c>
      <c r="D37" s="102" t="s">
        <v>460</v>
      </c>
      <c r="E37" s="102" t="s">
        <v>461</v>
      </c>
      <c r="F37" s="102" t="s">
        <v>462</v>
      </c>
      <c r="G37" s="102" t="s">
        <v>355</v>
      </c>
      <c r="J37" s="102" t="s">
        <v>1321</v>
      </c>
    </row>
    <row r="38" spans="1:10">
      <c r="A38" s="102">
        <v>37</v>
      </c>
      <c r="B38" s="102" t="s">
        <v>338</v>
      </c>
      <c r="C38" s="102" t="s">
        <v>296</v>
      </c>
      <c r="D38" s="102" t="s">
        <v>463</v>
      </c>
      <c r="E38" s="102" t="s">
        <v>464</v>
      </c>
      <c r="F38" s="102" t="s">
        <v>465</v>
      </c>
      <c r="G38" s="102" t="s">
        <v>367</v>
      </c>
      <c r="J38" s="102" t="s">
        <v>1321</v>
      </c>
    </row>
    <row r="39" spans="1:10">
      <c r="A39" s="102">
        <v>38</v>
      </c>
      <c r="B39" s="102" t="s">
        <v>338</v>
      </c>
      <c r="C39" s="102" t="s">
        <v>296</v>
      </c>
      <c r="D39" s="102" t="s">
        <v>466</v>
      </c>
      <c r="E39" s="102" t="s">
        <v>467</v>
      </c>
      <c r="F39" s="102" t="s">
        <v>468</v>
      </c>
      <c r="G39" s="102" t="s">
        <v>469</v>
      </c>
      <c r="J39" s="102" t="s">
        <v>1321</v>
      </c>
    </row>
    <row r="40" spans="1:10">
      <c r="A40" s="102">
        <v>39</v>
      </c>
      <c r="B40" s="102" t="s">
        <v>338</v>
      </c>
      <c r="C40" s="102" t="s">
        <v>296</v>
      </c>
      <c r="D40" s="102" t="s">
        <v>1253</v>
      </c>
      <c r="E40" s="102" t="s">
        <v>1540</v>
      </c>
      <c r="F40" s="102" t="s">
        <v>1254</v>
      </c>
      <c r="G40" s="102" t="s">
        <v>469</v>
      </c>
      <c r="H40" s="102" t="s">
        <v>1541</v>
      </c>
      <c r="J40" s="102" t="s">
        <v>1321</v>
      </c>
    </row>
    <row r="41" spans="1:10">
      <c r="A41" s="102">
        <v>40</v>
      </c>
      <c r="B41" s="102" t="s">
        <v>338</v>
      </c>
      <c r="C41" s="102" t="s">
        <v>296</v>
      </c>
      <c r="D41" s="102" t="s">
        <v>470</v>
      </c>
      <c r="E41" s="102" t="s">
        <v>471</v>
      </c>
      <c r="F41" s="102" t="s">
        <v>472</v>
      </c>
      <c r="G41" s="102" t="s">
        <v>473</v>
      </c>
      <c r="H41" s="102" t="s">
        <v>474</v>
      </c>
      <c r="J41" s="102" t="s">
        <v>1321</v>
      </c>
    </row>
    <row r="42" spans="1:10">
      <c r="A42" s="102">
        <v>41</v>
      </c>
      <c r="B42" s="102" t="s">
        <v>338</v>
      </c>
      <c r="C42" s="102" t="s">
        <v>296</v>
      </c>
      <c r="D42" s="102" t="s">
        <v>475</v>
      </c>
      <c r="E42" s="102" t="s">
        <v>476</v>
      </c>
      <c r="F42" s="102" t="s">
        <v>477</v>
      </c>
      <c r="G42" s="102" t="s">
        <v>478</v>
      </c>
      <c r="H42" s="102" t="s">
        <v>479</v>
      </c>
      <c r="J42" s="102" t="s">
        <v>1321</v>
      </c>
    </row>
    <row r="43" spans="1:10">
      <c r="A43" s="102">
        <v>42</v>
      </c>
      <c r="B43" s="102" t="s">
        <v>338</v>
      </c>
      <c r="C43" s="102" t="s">
        <v>296</v>
      </c>
      <c r="D43" s="102" t="s">
        <v>480</v>
      </c>
      <c r="E43" s="102" t="s">
        <v>481</v>
      </c>
      <c r="F43" s="102" t="s">
        <v>482</v>
      </c>
      <c r="G43" s="102" t="s">
        <v>478</v>
      </c>
      <c r="J43" s="102" t="s">
        <v>1321</v>
      </c>
    </row>
    <row r="44" spans="1:10">
      <c r="A44" s="102">
        <v>43</v>
      </c>
      <c r="B44" s="102" t="s">
        <v>338</v>
      </c>
      <c r="C44" s="102" t="s">
        <v>296</v>
      </c>
      <c r="D44" s="102" t="s">
        <v>483</v>
      </c>
      <c r="E44" s="102" t="s">
        <v>484</v>
      </c>
      <c r="F44" s="102" t="s">
        <v>485</v>
      </c>
      <c r="G44" s="102" t="s">
        <v>355</v>
      </c>
      <c r="J44" s="102" t="s">
        <v>1321</v>
      </c>
    </row>
    <row r="45" spans="1:10">
      <c r="A45" s="102">
        <v>44</v>
      </c>
      <c r="B45" s="102" t="s">
        <v>338</v>
      </c>
      <c r="C45" s="102" t="s">
        <v>296</v>
      </c>
      <c r="D45" s="102" t="s">
        <v>486</v>
      </c>
      <c r="E45" s="102" t="s">
        <v>487</v>
      </c>
      <c r="F45" s="102" t="s">
        <v>488</v>
      </c>
      <c r="G45" s="102" t="s">
        <v>489</v>
      </c>
      <c r="J45" s="102" t="s">
        <v>1321</v>
      </c>
    </row>
    <row r="46" spans="1:10">
      <c r="A46" s="102">
        <v>45</v>
      </c>
      <c r="B46" s="102" t="s">
        <v>338</v>
      </c>
      <c r="C46" s="102" t="s">
        <v>296</v>
      </c>
      <c r="D46" s="102" t="s">
        <v>490</v>
      </c>
      <c r="E46" s="102" t="s">
        <v>491</v>
      </c>
      <c r="F46" s="102" t="s">
        <v>492</v>
      </c>
      <c r="G46" s="102" t="s">
        <v>489</v>
      </c>
      <c r="J46" s="102" t="s">
        <v>1321</v>
      </c>
    </row>
    <row r="47" spans="1:10">
      <c r="A47" s="102">
        <v>46</v>
      </c>
      <c r="B47" s="102" t="s">
        <v>338</v>
      </c>
      <c r="C47" s="102" t="s">
        <v>296</v>
      </c>
      <c r="D47" s="102" t="s">
        <v>493</v>
      </c>
      <c r="E47" s="102" t="s">
        <v>494</v>
      </c>
      <c r="F47" s="102" t="s">
        <v>495</v>
      </c>
      <c r="G47" s="102" t="s">
        <v>496</v>
      </c>
      <c r="H47" s="102" t="s">
        <v>497</v>
      </c>
      <c r="J47" s="102" t="s">
        <v>1321</v>
      </c>
    </row>
    <row r="48" spans="1:10">
      <c r="A48" s="102">
        <v>47</v>
      </c>
      <c r="B48" s="102" t="s">
        <v>338</v>
      </c>
      <c r="C48" s="102" t="s">
        <v>296</v>
      </c>
      <c r="D48" s="102" t="s">
        <v>498</v>
      </c>
      <c r="E48" s="102" t="s">
        <v>499</v>
      </c>
      <c r="F48" s="102" t="s">
        <v>500</v>
      </c>
      <c r="G48" s="102" t="s">
        <v>489</v>
      </c>
      <c r="J48" s="102" t="s">
        <v>1321</v>
      </c>
    </row>
    <row r="49" spans="1:10">
      <c r="A49" s="102">
        <v>48</v>
      </c>
      <c r="B49" s="102" t="s">
        <v>338</v>
      </c>
      <c r="C49" s="102" t="s">
        <v>296</v>
      </c>
      <c r="D49" s="102" t="s">
        <v>501</v>
      </c>
      <c r="E49" s="102" t="s">
        <v>502</v>
      </c>
      <c r="F49" s="102" t="s">
        <v>503</v>
      </c>
      <c r="G49" s="102" t="s">
        <v>478</v>
      </c>
      <c r="H49" s="102" t="s">
        <v>504</v>
      </c>
      <c r="J49" s="102" t="s">
        <v>1321</v>
      </c>
    </row>
    <row r="50" spans="1:10">
      <c r="A50" s="102">
        <v>49</v>
      </c>
      <c r="B50" s="102" t="s">
        <v>338</v>
      </c>
      <c r="C50" s="102" t="s">
        <v>296</v>
      </c>
      <c r="D50" s="102" t="s">
        <v>505</v>
      </c>
      <c r="E50" s="102" t="s">
        <v>506</v>
      </c>
      <c r="F50" s="102" t="s">
        <v>507</v>
      </c>
      <c r="G50" s="102" t="s">
        <v>363</v>
      </c>
      <c r="H50" s="102" t="s">
        <v>508</v>
      </c>
      <c r="J50" s="102" t="s">
        <v>1321</v>
      </c>
    </row>
    <row r="51" spans="1:10">
      <c r="A51" s="102">
        <v>50</v>
      </c>
      <c r="B51" s="102" t="s">
        <v>338</v>
      </c>
      <c r="C51" s="102" t="s">
        <v>296</v>
      </c>
      <c r="D51" s="102" t="s">
        <v>509</v>
      </c>
      <c r="E51" s="102" t="s">
        <v>510</v>
      </c>
      <c r="F51" s="102" t="s">
        <v>511</v>
      </c>
      <c r="G51" s="102" t="s">
        <v>355</v>
      </c>
      <c r="J51" s="102" t="s">
        <v>1321</v>
      </c>
    </row>
    <row r="52" spans="1:10">
      <c r="A52" s="102">
        <v>51</v>
      </c>
      <c r="B52" s="102" t="s">
        <v>338</v>
      </c>
      <c r="C52" s="102" t="s">
        <v>296</v>
      </c>
      <c r="D52" s="102" t="s">
        <v>512</v>
      </c>
      <c r="E52" s="102" t="s">
        <v>513</v>
      </c>
      <c r="F52" s="102" t="s">
        <v>514</v>
      </c>
      <c r="G52" s="102" t="s">
        <v>415</v>
      </c>
      <c r="H52" s="102" t="s">
        <v>515</v>
      </c>
      <c r="J52" s="102" t="s">
        <v>1321</v>
      </c>
    </row>
    <row r="53" spans="1:10">
      <c r="A53" s="102">
        <v>52</v>
      </c>
      <c r="B53" s="102" t="s">
        <v>338</v>
      </c>
      <c r="C53" s="102" t="s">
        <v>296</v>
      </c>
      <c r="D53" s="102" t="s">
        <v>516</v>
      </c>
      <c r="E53" s="102" t="s">
        <v>517</v>
      </c>
      <c r="F53" s="102" t="s">
        <v>518</v>
      </c>
      <c r="G53" s="102" t="s">
        <v>519</v>
      </c>
      <c r="H53" s="102" t="s">
        <v>520</v>
      </c>
      <c r="J53" s="102" t="s">
        <v>1321</v>
      </c>
    </row>
    <row r="54" spans="1:10">
      <c r="A54" s="102">
        <v>53</v>
      </c>
      <c r="B54" s="102" t="s">
        <v>338</v>
      </c>
      <c r="C54" s="102" t="s">
        <v>296</v>
      </c>
      <c r="D54" s="102" t="s">
        <v>521</v>
      </c>
      <c r="E54" s="102" t="s">
        <v>522</v>
      </c>
      <c r="F54" s="102" t="s">
        <v>523</v>
      </c>
      <c r="G54" s="102" t="s">
        <v>478</v>
      </c>
      <c r="J54" s="102" t="s">
        <v>1321</v>
      </c>
    </row>
    <row r="55" spans="1:10">
      <c r="A55" s="102">
        <v>54</v>
      </c>
      <c r="B55" s="102" t="s">
        <v>338</v>
      </c>
      <c r="C55" s="102" t="s">
        <v>296</v>
      </c>
      <c r="D55" s="102" t="s">
        <v>524</v>
      </c>
      <c r="E55" s="102" t="s">
        <v>525</v>
      </c>
      <c r="F55" s="102" t="s">
        <v>526</v>
      </c>
      <c r="G55" s="102" t="s">
        <v>527</v>
      </c>
      <c r="J55" s="102" t="s">
        <v>1321</v>
      </c>
    </row>
    <row r="56" spans="1:10">
      <c r="A56" s="102">
        <v>55</v>
      </c>
      <c r="B56" s="102" t="s">
        <v>338</v>
      </c>
      <c r="C56" s="102" t="s">
        <v>296</v>
      </c>
      <c r="D56" s="102" t="s">
        <v>528</v>
      </c>
      <c r="E56" s="102" t="s">
        <v>529</v>
      </c>
      <c r="F56" s="102" t="s">
        <v>530</v>
      </c>
      <c r="G56" s="102" t="s">
        <v>531</v>
      </c>
      <c r="J56" s="102" t="s">
        <v>1321</v>
      </c>
    </row>
    <row r="57" spans="1:10">
      <c r="A57" s="102">
        <v>56</v>
      </c>
      <c r="B57" s="102" t="s">
        <v>338</v>
      </c>
      <c r="C57" s="102" t="s">
        <v>296</v>
      </c>
      <c r="D57" s="102" t="s">
        <v>532</v>
      </c>
      <c r="E57" s="102" t="s">
        <v>533</v>
      </c>
      <c r="F57" s="102" t="s">
        <v>534</v>
      </c>
      <c r="G57" s="102" t="s">
        <v>469</v>
      </c>
      <c r="J57" s="102" t="s">
        <v>1321</v>
      </c>
    </row>
    <row r="58" spans="1:10">
      <c r="A58" s="102">
        <v>57</v>
      </c>
      <c r="B58" s="102" t="s">
        <v>338</v>
      </c>
      <c r="C58" s="102" t="s">
        <v>296</v>
      </c>
      <c r="D58" s="102" t="s">
        <v>535</v>
      </c>
      <c r="E58" s="102" t="s">
        <v>536</v>
      </c>
      <c r="F58" s="102" t="s">
        <v>537</v>
      </c>
      <c r="G58" s="102" t="s">
        <v>359</v>
      </c>
      <c r="H58" s="102" t="s">
        <v>538</v>
      </c>
      <c r="J58" s="102" t="s">
        <v>1321</v>
      </c>
    </row>
    <row r="59" spans="1:10">
      <c r="A59" s="102">
        <v>58</v>
      </c>
      <c r="B59" s="102" t="s">
        <v>338</v>
      </c>
      <c r="C59" s="102" t="s">
        <v>296</v>
      </c>
      <c r="D59" s="102" t="s">
        <v>539</v>
      </c>
      <c r="E59" s="102" t="s">
        <v>540</v>
      </c>
      <c r="F59" s="102" t="s">
        <v>541</v>
      </c>
      <c r="G59" s="102" t="s">
        <v>542</v>
      </c>
      <c r="J59" s="102" t="s">
        <v>1321</v>
      </c>
    </row>
    <row r="60" spans="1:10">
      <c r="A60" s="102">
        <v>59</v>
      </c>
      <c r="B60" s="102" t="s">
        <v>338</v>
      </c>
      <c r="C60" s="102" t="s">
        <v>296</v>
      </c>
      <c r="D60" s="102" t="s">
        <v>543</v>
      </c>
      <c r="E60" s="102" t="s">
        <v>544</v>
      </c>
      <c r="F60" s="102" t="s">
        <v>545</v>
      </c>
      <c r="G60" s="102" t="s">
        <v>478</v>
      </c>
      <c r="J60" s="102" t="s">
        <v>1321</v>
      </c>
    </row>
    <row r="61" spans="1:10">
      <c r="A61" s="102">
        <v>60</v>
      </c>
      <c r="B61" s="102" t="s">
        <v>338</v>
      </c>
      <c r="C61" s="102" t="s">
        <v>296</v>
      </c>
      <c r="D61" s="102" t="s">
        <v>546</v>
      </c>
      <c r="E61" s="102" t="s">
        <v>547</v>
      </c>
      <c r="F61" s="102" t="s">
        <v>548</v>
      </c>
      <c r="G61" s="102" t="s">
        <v>489</v>
      </c>
      <c r="H61" s="102" t="s">
        <v>549</v>
      </c>
      <c r="J61" s="102" t="s">
        <v>1321</v>
      </c>
    </row>
    <row r="62" spans="1:10">
      <c r="A62" s="102">
        <v>61</v>
      </c>
      <c r="B62" s="102" t="s">
        <v>338</v>
      </c>
      <c r="C62" s="102" t="s">
        <v>296</v>
      </c>
      <c r="D62" s="102" t="s">
        <v>550</v>
      </c>
      <c r="E62" s="102" t="s">
        <v>551</v>
      </c>
      <c r="F62" s="102" t="s">
        <v>411</v>
      </c>
      <c r="G62" s="102" t="s">
        <v>473</v>
      </c>
      <c r="H62" s="102" t="s">
        <v>552</v>
      </c>
      <c r="J62" s="102" t="s">
        <v>1321</v>
      </c>
    </row>
    <row r="63" spans="1:10">
      <c r="A63" s="102">
        <v>62</v>
      </c>
      <c r="B63" s="102" t="s">
        <v>338</v>
      </c>
      <c r="C63" s="102" t="s">
        <v>296</v>
      </c>
      <c r="D63" s="102" t="s">
        <v>553</v>
      </c>
      <c r="E63" s="102" t="s">
        <v>554</v>
      </c>
      <c r="F63" s="102" t="s">
        <v>555</v>
      </c>
      <c r="G63" s="102" t="s">
        <v>556</v>
      </c>
      <c r="H63" s="102" t="s">
        <v>557</v>
      </c>
      <c r="J63" s="102" t="s">
        <v>1321</v>
      </c>
    </row>
    <row r="64" spans="1:10">
      <c r="A64" s="102">
        <v>63</v>
      </c>
      <c r="B64" s="102" t="s">
        <v>338</v>
      </c>
      <c r="C64" s="102" t="s">
        <v>296</v>
      </c>
      <c r="D64" s="102" t="s">
        <v>558</v>
      </c>
      <c r="E64" s="102" t="s">
        <v>559</v>
      </c>
      <c r="F64" s="102" t="s">
        <v>560</v>
      </c>
      <c r="G64" s="102" t="s">
        <v>355</v>
      </c>
      <c r="H64" s="102" t="s">
        <v>561</v>
      </c>
      <c r="J64" s="102" t="s">
        <v>1321</v>
      </c>
    </row>
    <row r="65" spans="1:10">
      <c r="A65" s="102">
        <v>64</v>
      </c>
      <c r="B65" s="102" t="s">
        <v>338</v>
      </c>
      <c r="C65" s="102" t="s">
        <v>296</v>
      </c>
      <c r="D65" s="102" t="s">
        <v>562</v>
      </c>
      <c r="E65" s="102" t="s">
        <v>563</v>
      </c>
      <c r="F65" s="102" t="s">
        <v>564</v>
      </c>
      <c r="G65" s="102" t="s">
        <v>355</v>
      </c>
      <c r="J65" s="102" t="s">
        <v>1321</v>
      </c>
    </row>
    <row r="66" spans="1:10">
      <c r="A66" s="102">
        <v>65</v>
      </c>
      <c r="B66" s="102" t="s">
        <v>338</v>
      </c>
      <c r="C66" s="102" t="s">
        <v>296</v>
      </c>
      <c r="D66" s="102" t="s">
        <v>565</v>
      </c>
      <c r="E66" s="102" t="s">
        <v>566</v>
      </c>
      <c r="F66" s="102" t="s">
        <v>567</v>
      </c>
      <c r="G66" s="102" t="s">
        <v>367</v>
      </c>
      <c r="H66" s="102" t="s">
        <v>568</v>
      </c>
      <c r="J66" s="102" t="s">
        <v>1321</v>
      </c>
    </row>
    <row r="67" spans="1:10">
      <c r="A67" s="102">
        <v>66</v>
      </c>
      <c r="B67" s="102" t="s">
        <v>338</v>
      </c>
      <c r="C67" s="102" t="s">
        <v>296</v>
      </c>
      <c r="D67" s="102" t="s">
        <v>569</v>
      </c>
      <c r="E67" s="102" t="s">
        <v>570</v>
      </c>
      <c r="F67" s="102" t="s">
        <v>571</v>
      </c>
      <c r="G67" s="102" t="s">
        <v>572</v>
      </c>
      <c r="J67" s="102" t="s">
        <v>1321</v>
      </c>
    </row>
    <row r="68" spans="1:10">
      <c r="A68" s="102">
        <v>67</v>
      </c>
      <c r="B68" s="102" t="s">
        <v>338</v>
      </c>
      <c r="C68" s="102" t="s">
        <v>296</v>
      </c>
      <c r="D68" s="102" t="s">
        <v>573</v>
      </c>
      <c r="E68" s="102" t="s">
        <v>574</v>
      </c>
      <c r="F68" s="102" t="s">
        <v>575</v>
      </c>
      <c r="G68" s="102" t="s">
        <v>576</v>
      </c>
      <c r="J68" s="102" t="s">
        <v>1321</v>
      </c>
    </row>
    <row r="69" spans="1:10">
      <c r="A69" s="102">
        <v>68</v>
      </c>
      <c r="B69" s="102" t="s">
        <v>338</v>
      </c>
      <c r="C69" s="102" t="s">
        <v>296</v>
      </c>
      <c r="D69" s="102" t="s">
        <v>577</v>
      </c>
      <c r="E69" s="102" t="s">
        <v>578</v>
      </c>
      <c r="F69" s="102" t="s">
        <v>579</v>
      </c>
      <c r="G69" s="102" t="s">
        <v>580</v>
      </c>
      <c r="J69" s="102" t="s">
        <v>1321</v>
      </c>
    </row>
    <row r="70" spans="1:10">
      <c r="A70" s="102">
        <v>69</v>
      </c>
      <c r="B70" s="102" t="s">
        <v>338</v>
      </c>
      <c r="C70" s="102" t="s">
        <v>296</v>
      </c>
      <c r="D70" s="102" t="s">
        <v>581</v>
      </c>
      <c r="E70" s="102" t="s">
        <v>582</v>
      </c>
      <c r="F70" s="102" t="s">
        <v>583</v>
      </c>
      <c r="G70" s="102" t="s">
        <v>363</v>
      </c>
      <c r="J70" s="102" t="s">
        <v>1321</v>
      </c>
    </row>
    <row r="71" spans="1:10">
      <c r="A71" s="102">
        <v>70</v>
      </c>
      <c r="B71" s="102" t="s">
        <v>338</v>
      </c>
      <c r="C71" s="102" t="s">
        <v>296</v>
      </c>
      <c r="D71" s="102" t="s">
        <v>584</v>
      </c>
      <c r="E71" s="102" t="s">
        <v>585</v>
      </c>
      <c r="F71" s="102" t="s">
        <v>586</v>
      </c>
      <c r="G71" s="102" t="s">
        <v>363</v>
      </c>
      <c r="J71" s="102" t="s">
        <v>1321</v>
      </c>
    </row>
    <row r="72" spans="1:10">
      <c r="A72" s="102">
        <v>71</v>
      </c>
      <c r="B72" s="102" t="s">
        <v>338</v>
      </c>
      <c r="C72" s="102" t="s">
        <v>296</v>
      </c>
      <c r="D72" s="102" t="s">
        <v>587</v>
      </c>
      <c r="E72" s="102" t="s">
        <v>588</v>
      </c>
      <c r="F72" s="102" t="s">
        <v>589</v>
      </c>
      <c r="G72" s="102" t="s">
        <v>590</v>
      </c>
      <c r="J72" s="102" t="s">
        <v>1321</v>
      </c>
    </row>
    <row r="73" spans="1:10">
      <c r="A73" s="102">
        <v>72</v>
      </c>
      <c r="B73" s="102" t="s">
        <v>338</v>
      </c>
      <c r="C73" s="102" t="s">
        <v>296</v>
      </c>
      <c r="D73" s="102" t="s">
        <v>1522</v>
      </c>
      <c r="E73" s="102" t="s">
        <v>1523</v>
      </c>
      <c r="F73" s="102" t="s">
        <v>1524</v>
      </c>
      <c r="G73" s="102" t="s">
        <v>605</v>
      </c>
      <c r="J73" s="102" t="s">
        <v>1321</v>
      </c>
    </row>
    <row r="74" spans="1:10">
      <c r="A74" s="102">
        <v>73</v>
      </c>
      <c r="B74" s="102" t="s">
        <v>338</v>
      </c>
      <c r="C74" s="102" t="s">
        <v>296</v>
      </c>
      <c r="D74" s="102" t="s">
        <v>591</v>
      </c>
      <c r="E74" s="102" t="s">
        <v>592</v>
      </c>
      <c r="F74" s="102" t="s">
        <v>593</v>
      </c>
      <c r="G74" s="102" t="s">
        <v>580</v>
      </c>
      <c r="J74" s="102" t="s">
        <v>1321</v>
      </c>
    </row>
    <row r="75" spans="1:10">
      <c r="A75" s="102">
        <v>74</v>
      </c>
      <c r="B75" s="102" t="s">
        <v>338</v>
      </c>
      <c r="C75" s="102" t="s">
        <v>296</v>
      </c>
      <c r="D75" s="102" t="s">
        <v>594</v>
      </c>
      <c r="E75" s="102" t="s">
        <v>595</v>
      </c>
      <c r="F75" s="102" t="s">
        <v>596</v>
      </c>
      <c r="G75" s="102" t="s">
        <v>597</v>
      </c>
      <c r="H75" s="102" t="s">
        <v>598</v>
      </c>
      <c r="J75" s="102" t="s">
        <v>1321</v>
      </c>
    </row>
    <row r="76" spans="1:10">
      <c r="A76" s="102">
        <v>75</v>
      </c>
      <c r="B76" s="102" t="s">
        <v>338</v>
      </c>
      <c r="C76" s="102" t="s">
        <v>296</v>
      </c>
      <c r="D76" s="102" t="s">
        <v>599</v>
      </c>
      <c r="E76" s="102" t="s">
        <v>600</v>
      </c>
      <c r="F76" s="102" t="s">
        <v>601</v>
      </c>
      <c r="G76" s="102" t="s">
        <v>531</v>
      </c>
      <c r="J76" s="102" t="s">
        <v>1321</v>
      </c>
    </row>
    <row r="77" spans="1:10">
      <c r="A77" s="102">
        <v>76</v>
      </c>
      <c r="B77" s="102" t="s">
        <v>338</v>
      </c>
      <c r="C77" s="102" t="s">
        <v>296</v>
      </c>
      <c r="D77" s="102" t="s">
        <v>602</v>
      </c>
      <c r="E77" s="102" t="s">
        <v>603</v>
      </c>
      <c r="F77" s="102" t="s">
        <v>604</v>
      </c>
      <c r="G77" s="102" t="s">
        <v>605</v>
      </c>
      <c r="H77" s="102" t="s">
        <v>606</v>
      </c>
      <c r="J77" s="102" t="s">
        <v>1321</v>
      </c>
    </row>
    <row r="78" spans="1:10">
      <c r="A78" s="102">
        <v>77</v>
      </c>
      <c r="B78" s="102" t="s">
        <v>338</v>
      </c>
      <c r="C78" s="102" t="s">
        <v>296</v>
      </c>
      <c r="D78" s="102" t="s">
        <v>607</v>
      </c>
      <c r="E78" s="102" t="s">
        <v>608</v>
      </c>
      <c r="F78" s="102" t="s">
        <v>609</v>
      </c>
      <c r="G78" s="102" t="s">
        <v>605</v>
      </c>
      <c r="J78" s="102" t="s">
        <v>1321</v>
      </c>
    </row>
    <row r="79" spans="1:10">
      <c r="A79" s="102">
        <v>78</v>
      </c>
      <c r="B79" s="102" t="s">
        <v>338</v>
      </c>
      <c r="C79" s="102" t="s">
        <v>296</v>
      </c>
      <c r="D79" s="102" t="s">
        <v>610</v>
      </c>
      <c r="E79" s="102" t="s">
        <v>611</v>
      </c>
      <c r="F79" s="102" t="s">
        <v>612</v>
      </c>
      <c r="G79" s="102" t="s">
        <v>359</v>
      </c>
      <c r="H79" s="102" t="s">
        <v>613</v>
      </c>
      <c r="J79" s="102" t="s">
        <v>1321</v>
      </c>
    </row>
    <row r="80" spans="1:10">
      <c r="A80" s="102">
        <v>79</v>
      </c>
      <c r="B80" s="102" t="s">
        <v>338</v>
      </c>
      <c r="C80" s="102" t="s">
        <v>296</v>
      </c>
      <c r="D80" s="102" t="s">
        <v>614</v>
      </c>
      <c r="E80" s="102" t="s">
        <v>615</v>
      </c>
      <c r="F80" s="102" t="s">
        <v>616</v>
      </c>
      <c r="G80" s="102" t="s">
        <v>590</v>
      </c>
      <c r="J80" s="102" t="s">
        <v>1321</v>
      </c>
    </row>
    <row r="81" spans="1:10">
      <c r="A81" s="102">
        <v>80</v>
      </c>
      <c r="B81" s="102" t="s">
        <v>338</v>
      </c>
      <c r="C81" s="102" t="s">
        <v>296</v>
      </c>
      <c r="D81" s="102" t="s">
        <v>617</v>
      </c>
      <c r="E81" s="102" t="s">
        <v>618</v>
      </c>
      <c r="F81" s="102" t="s">
        <v>619</v>
      </c>
      <c r="G81" s="102" t="s">
        <v>620</v>
      </c>
      <c r="H81" s="102" t="s">
        <v>621</v>
      </c>
      <c r="J81" s="102" t="s">
        <v>1321</v>
      </c>
    </row>
    <row r="82" spans="1:10">
      <c r="A82" s="102">
        <v>81</v>
      </c>
      <c r="B82" s="102" t="s">
        <v>338</v>
      </c>
      <c r="C82" s="102" t="s">
        <v>296</v>
      </c>
      <c r="D82" s="102" t="s">
        <v>622</v>
      </c>
      <c r="E82" s="102" t="s">
        <v>623</v>
      </c>
      <c r="F82" s="102" t="s">
        <v>624</v>
      </c>
      <c r="G82" s="102" t="s">
        <v>625</v>
      </c>
      <c r="J82" s="102" t="s">
        <v>1321</v>
      </c>
    </row>
    <row r="83" spans="1:10">
      <c r="A83" s="102">
        <v>82</v>
      </c>
      <c r="B83" s="102" t="s">
        <v>338</v>
      </c>
      <c r="C83" s="102" t="s">
        <v>296</v>
      </c>
      <c r="D83" s="102" t="s">
        <v>626</v>
      </c>
      <c r="E83" s="102" t="s">
        <v>627</v>
      </c>
      <c r="F83" s="102" t="s">
        <v>628</v>
      </c>
      <c r="G83" s="102" t="s">
        <v>363</v>
      </c>
      <c r="H83" s="102" t="s">
        <v>629</v>
      </c>
      <c r="J83" s="102" t="s">
        <v>1321</v>
      </c>
    </row>
    <row r="84" spans="1:10">
      <c r="A84" s="102">
        <v>83</v>
      </c>
      <c r="B84" s="102" t="s">
        <v>338</v>
      </c>
      <c r="C84" s="102" t="s">
        <v>296</v>
      </c>
      <c r="D84" s="102" t="s">
        <v>630</v>
      </c>
      <c r="E84" s="102" t="s">
        <v>631</v>
      </c>
      <c r="F84" s="102" t="s">
        <v>632</v>
      </c>
      <c r="G84" s="102" t="s">
        <v>605</v>
      </c>
      <c r="H84" s="102" t="s">
        <v>633</v>
      </c>
      <c r="J84" s="102" t="s">
        <v>1321</v>
      </c>
    </row>
    <row r="85" spans="1:10">
      <c r="A85" s="102">
        <v>84</v>
      </c>
      <c r="B85" s="102" t="s">
        <v>338</v>
      </c>
      <c r="C85" s="102" t="s">
        <v>296</v>
      </c>
      <c r="D85" s="102" t="s">
        <v>634</v>
      </c>
      <c r="E85" s="102" t="s">
        <v>635</v>
      </c>
      <c r="F85" s="102" t="s">
        <v>636</v>
      </c>
      <c r="G85" s="102" t="s">
        <v>415</v>
      </c>
      <c r="H85" s="102" t="s">
        <v>637</v>
      </c>
      <c r="J85" s="102" t="s">
        <v>1321</v>
      </c>
    </row>
    <row r="86" spans="1:10">
      <c r="A86" s="102">
        <v>85</v>
      </c>
      <c r="B86" s="102" t="s">
        <v>338</v>
      </c>
      <c r="C86" s="102" t="s">
        <v>296</v>
      </c>
      <c r="D86" s="102" t="s">
        <v>638</v>
      </c>
      <c r="E86" s="102" t="s">
        <v>639</v>
      </c>
      <c r="F86" s="102" t="s">
        <v>640</v>
      </c>
      <c r="G86" s="102" t="s">
        <v>376</v>
      </c>
      <c r="H86" s="102" t="s">
        <v>641</v>
      </c>
      <c r="J86" s="102" t="s">
        <v>1321</v>
      </c>
    </row>
    <row r="87" spans="1:10">
      <c r="A87" s="102">
        <v>86</v>
      </c>
      <c r="B87" s="102" t="s">
        <v>338</v>
      </c>
      <c r="C87" s="102" t="s">
        <v>296</v>
      </c>
      <c r="D87" s="102" t="s">
        <v>642</v>
      </c>
      <c r="E87" s="102" t="s">
        <v>643</v>
      </c>
      <c r="F87" s="102" t="s">
        <v>644</v>
      </c>
      <c r="G87" s="102" t="s">
        <v>645</v>
      </c>
      <c r="H87" s="102" t="s">
        <v>646</v>
      </c>
      <c r="J87" s="102" t="s">
        <v>1321</v>
      </c>
    </row>
    <row r="88" spans="1:10">
      <c r="A88" s="102">
        <v>87</v>
      </c>
      <c r="B88" s="102" t="s">
        <v>338</v>
      </c>
      <c r="C88" s="102" t="s">
        <v>296</v>
      </c>
      <c r="D88" s="102" t="s">
        <v>647</v>
      </c>
      <c r="E88" s="102" t="s">
        <v>648</v>
      </c>
      <c r="F88" s="102" t="s">
        <v>649</v>
      </c>
      <c r="G88" s="102" t="s">
        <v>650</v>
      </c>
      <c r="J88" s="102" t="s">
        <v>1321</v>
      </c>
    </row>
    <row r="89" spans="1:10">
      <c r="A89" s="102">
        <v>88</v>
      </c>
      <c r="B89" s="102" t="s">
        <v>338</v>
      </c>
      <c r="C89" s="102" t="s">
        <v>296</v>
      </c>
      <c r="D89" s="102" t="s">
        <v>651</v>
      </c>
      <c r="E89" s="102" t="s">
        <v>652</v>
      </c>
      <c r="F89" s="102" t="s">
        <v>653</v>
      </c>
      <c r="G89" s="102" t="s">
        <v>590</v>
      </c>
      <c r="H89" s="102" t="s">
        <v>654</v>
      </c>
      <c r="J89" s="102" t="s">
        <v>1321</v>
      </c>
    </row>
    <row r="90" spans="1:10">
      <c r="A90" s="102">
        <v>89</v>
      </c>
      <c r="B90" s="102" t="s">
        <v>338</v>
      </c>
      <c r="C90" s="102" t="s">
        <v>296</v>
      </c>
      <c r="D90" s="102" t="s">
        <v>655</v>
      </c>
      <c r="E90" s="102" t="s">
        <v>656</v>
      </c>
      <c r="F90" s="102" t="s">
        <v>657</v>
      </c>
      <c r="G90" s="102" t="s">
        <v>590</v>
      </c>
      <c r="H90" s="102" t="s">
        <v>658</v>
      </c>
      <c r="J90" s="102" t="s">
        <v>1321</v>
      </c>
    </row>
    <row r="91" spans="1:10">
      <c r="A91" s="102">
        <v>90</v>
      </c>
      <c r="B91" s="102" t="s">
        <v>338</v>
      </c>
      <c r="C91" s="102" t="s">
        <v>296</v>
      </c>
      <c r="D91" s="102" t="s">
        <v>659</v>
      </c>
      <c r="E91" s="102" t="s">
        <v>660</v>
      </c>
      <c r="F91" s="102" t="s">
        <v>661</v>
      </c>
      <c r="G91" s="102" t="s">
        <v>473</v>
      </c>
      <c r="J91" s="102" t="s">
        <v>1321</v>
      </c>
    </row>
    <row r="92" spans="1:10">
      <c r="A92" s="102">
        <v>91</v>
      </c>
      <c r="B92" s="102" t="s">
        <v>338</v>
      </c>
      <c r="C92" s="102" t="s">
        <v>296</v>
      </c>
      <c r="D92" s="102" t="s">
        <v>662</v>
      </c>
      <c r="E92" s="102" t="s">
        <v>663</v>
      </c>
      <c r="F92" s="102" t="s">
        <v>664</v>
      </c>
      <c r="G92" s="102" t="s">
        <v>665</v>
      </c>
      <c r="J92" s="102" t="s">
        <v>1321</v>
      </c>
    </row>
    <row r="93" spans="1:10">
      <c r="A93" s="102">
        <v>92</v>
      </c>
      <c r="B93" s="102" t="s">
        <v>338</v>
      </c>
      <c r="C93" s="102" t="s">
        <v>296</v>
      </c>
      <c r="D93" s="102" t="s">
        <v>666</v>
      </c>
      <c r="E93" s="102" t="s">
        <v>667</v>
      </c>
      <c r="F93" s="102" t="s">
        <v>668</v>
      </c>
      <c r="G93" s="102" t="s">
        <v>620</v>
      </c>
      <c r="H93" s="102" t="s">
        <v>669</v>
      </c>
      <c r="J93" s="102" t="s">
        <v>1321</v>
      </c>
    </row>
    <row r="94" spans="1:10">
      <c r="A94" s="102">
        <v>93</v>
      </c>
      <c r="B94" s="102" t="s">
        <v>338</v>
      </c>
      <c r="C94" s="102" t="s">
        <v>296</v>
      </c>
      <c r="D94" s="102" t="s">
        <v>670</v>
      </c>
      <c r="E94" s="102" t="s">
        <v>671</v>
      </c>
      <c r="F94" s="102" t="s">
        <v>672</v>
      </c>
      <c r="G94" s="102" t="s">
        <v>620</v>
      </c>
      <c r="H94" s="102" t="s">
        <v>673</v>
      </c>
      <c r="J94" s="102" t="s">
        <v>1321</v>
      </c>
    </row>
    <row r="95" spans="1:10">
      <c r="A95" s="102">
        <v>94</v>
      </c>
      <c r="B95" s="102" t="s">
        <v>338</v>
      </c>
      <c r="C95" s="102" t="s">
        <v>296</v>
      </c>
      <c r="D95" s="102" t="s">
        <v>674</v>
      </c>
      <c r="E95" s="102" t="s">
        <v>675</v>
      </c>
      <c r="F95" s="102" t="s">
        <v>676</v>
      </c>
      <c r="G95" s="102" t="s">
        <v>580</v>
      </c>
      <c r="J95" s="102" t="s">
        <v>1321</v>
      </c>
    </row>
    <row r="96" spans="1:10">
      <c r="A96" s="102">
        <v>95</v>
      </c>
      <c r="B96" s="102" t="s">
        <v>338</v>
      </c>
      <c r="C96" s="102" t="s">
        <v>296</v>
      </c>
      <c r="D96" s="102" t="s">
        <v>677</v>
      </c>
      <c r="E96" s="102" t="s">
        <v>678</v>
      </c>
      <c r="F96" s="102" t="s">
        <v>679</v>
      </c>
      <c r="G96" s="102" t="s">
        <v>580</v>
      </c>
      <c r="H96" s="102" t="s">
        <v>680</v>
      </c>
      <c r="J96" s="102" t="s">
        <v>1321</v>
      </c>
    </row>
    <row r="97" spans="1:10">
      <c r="A97" s="102">
        <v>96</v>
      </c>
      <c r="B97" s="102" t="s">
        <v>338</v>
      </c>
      <c r="C97" s="102" t="s">
        <v>296</v>
      </c>
      <c r="D97" s="102" t="s">
        <v>681</v>
      </c>
      <c r="E97" s="102" t="s">
        <v>682</v>
      </c>
      <c r="F97" s="102" t="s">
        <v>683</v>
      </c>
      <c r="G97" s="102" t="s">
        <v>363</v>
      </c>
      <c r="H97" s="102" t="s">
        <v>684</v>
      </c>
      <c r="J97" s="102" t="s">
        <v>1321</v>
      </c>
    </row>
    <row r="98" spans="1:10">
      <c r="A98" s="102">
        <v>97</v>
      </c>
      <c r="B98" s="102" t="s">
        <v>338</v>
      </c>
      <c r="C98" s="102" t="s">
        <v>296</v>
      </c>
      <c r="D98" s="102" t="s">
        <v>685</v>
      </c>
      <c r="E98" s="102" t="s">
        <v>686</v>
      </c>
      <c r="F98" s="102" t="s">
        <v>687</v>
      </c>
      <c r="G98" s="102" t="s">
        <v>527</v>
      </c>
      <c r="H98" s="102" t="s">
        <v>688</v>
      </c>
      <c r="J98" s="102" t="s">
        <v>1321</v>
      </c>
    </row>
    <row r="99" spans="1:10">
      <c r="A99" s="102">
        <v>98</v>
      </c>
      <c r="B99" s="102" t="s">
        <v>338</v>
      </c>
      <c r="C99" s="102" t="s">
        <v>296</v>
      </c>
      <c r="D99" s="102" t="s">
        <v>689</v>
      </c>
      <c r="E99" s="102" t="s">
        <v>690</v>
      </c>
      <c r="F99" s="102" t="s">
        <v>691</v>
      </c>
      <c r="G99" s="102" t="s">
        <v>620</v>
      </c>
      <c r="H99" s="102" t="s">
        <v>692</v>
      </c>
      <c r="J99" s="102" t="s">
        <v>1321</v>
      </c>
    </row>
    <row r="100" spans="1:10">
      <c r="A100" s="102">
        <v>99</v>
      </c>
      <c r="B100" s="102" t="s">
        <v>338</v>
      </c>
      <c r="C100" s="102" t="s">
        <v>296</v>
      </c>
      <c r="D100" s="102" t="s">
        <v>693</v>
      </c>
      <c r="E100" s="102" t="s">
        <v>694</v>
      </c>
      <c r="F100" s="102" t="s">
        <v>695</v>
      </c>
      <c r="G100" s="102" t="s">
        <v>590</v>
      </c>
      <c r="H100" s="102" t="s">
        <v>696</v>
      </c>
      <c r="J100" s="102" t="s">
        <v>1321</v>
      </c>
    </row>
    <row r="101" spans="1:10">
      <c r="A101" s="102">
        <v>100</v>
      </c>
      <c r="B101" s="102" t="s">
        <v>338</v>
      </c>
      <c r="C101" s="102" t="s">
        <v>296</v>
      </c>
      <c r="D101" s="102" t="s">
        <v>697</v>
      </c>
      <c r="E101" s="102" t="s">
        <v>698</v>
      </c>
      <c r="F101" s="102" t="s">
        <v>699</v>
      </c>
      <c r="G101" s="102" t="s">
        <v>363</v>
      </c>
      <c r="H101" s="102" t="s">
        <v>700</v>
      </c>
      <c r="J101" s="102" t="s">
        <v>1321</v>
      </c>
    </row>
    <row r="102" spans="1:10">
      <c r="A102" s="102">
        <v>101</v>
      </c>
      <c r="B102" s="102" t="s">
        <v>338</v>
      </c>
      <c r="C102" s="102" t="s">
        <v>296</v>
      </c>
      <c r="D102" s="102" t="s">
        <v>701</v>
      </c>
      <c r="E102" s="102" t="s">
        <v>702</v>
      </c>
      <c r="F102" s="102" t="s">
        <v>703</v>
      </c>
      <c r="G102" s="102" t="s">
        <v>704</v>
      </c>
      <c r="H102" s="102" t="s">
        <v>705</v>
      </c>
      <c r="J102" s="102" t="s">
        <v>1321</v>
      </c>
    </row>
    <row r="103" spans="1:10">
      <c r="A103" s="102">
        <v>102</v>
      </c>
      <c r="B103" s="102" t="s">
        <v>338</v>
      </c>
      <c r="C103" s="102" t="s">
        <v>296</v>
      </c>
      <c r="D103" s="102" t="s">
        <v>706</v>
      </c>
      <c r="E103" s="102" t="s">
        <v>707</v>
      </c>
      <c r="F103" s="102" t="s">
        <v>708</v>
      </c>
      <c r="G103" s="102" t="s">
        <v>363</v>
      </c>
      <c r="J103" s="102" t="s">
        <v>1321</v>
      </c>
    </row>
    <row r="104" spans="1:10">
      <c r="A104" s="102">
        <v>103</v>
      </c>
      <c r="B104" s="102" t="s">
        <v>338</v>
      </c>
      <c r="C104" s="102" t="s">
        <v>296</v>
      </c>
      <c r="D104" s="102" t="s">
        <v>709</v>
      </c>
      <c r="E104" s="102" t="s">
        <v>710</v>
      </c>
      <c r="F104" s="102" t="s">
        <v>711</v>
      </c>
      <c r="G104" s="102" t="s">
        <v>620</v>
      </c>
      <c r="H104" s="102" t="s">
        <v>712</v>
      </c>
      <c r="J104" s="102" t="s">
        <v>1321</v>
      </c>
    </row>
    <row r="105" spans="1:10">
      <c r="A105" s="102">
        <v>104</v>
      </c>
      <c r="B105" s="102" t="s">
        <v>338</v>
      </c>
      <c r="C105" s="102" t="s">
        <v>296</v>
      </c>
      <c r="D105" s="102" t="s">
        <v>713</v>
      </c>
      <c r="E105" s="102" t="s">
        <v>714</v>
      </c>
      <c r="F105" s="102" t="s">
        <v>715</v>
      </c>
      <c r="G105" s="102" t="s">
        <v>650</v>
      </c>
      <c r="H105" s="102" t="s">
        <v>716</v>
      </c>
      <c r="J105" s="102" t="s">
        <v>1321</v>
      </c>
    </row>
    <row r="106" spans="1:10">
      <c r="A106" s="102">
        <v>105</v>
      </c>
      <c r="B106" s="102" t="s">
        <v>338</v>
      </c>
      <c r="C106" s="102" t="s">
        <v>296</v>
      </c>
      <c r="D106" s="102" t="s">
        <v>717</v>
      </c>
      <c r="E106" s="102" t="s">
        <v>718</v>
      </c>
      <c r="F106" s="102" t="s">
        <v>719</v>
      </c>
      <c r="G106" s="102" t="s">
        <v>650</v>
      </c>
      <c r="J106" s="102" t="s">
        <v>1321</v>
      </c>
    </row>
    <row r="107" spans="1:10">
      <c r="A107" s="102">
        <v>106</v>
      </c>
      <c r="B107" s="102" t="s">
        <v>338</v>
      </c>
      <c r="C107" s="102" t="s">
        <v>296</v>
      </c>
      <c r="D107" s="102" t="s">
        <v>720</v>
      </c>
      <c r="E107" s="102" t="s">
        <v>721</v>
      </c>
      <c r="F107" s="102" t="s">
        <v>722</v>
      </c>
      <c r="G107" s="102" t="s">
        <v>650</v>
      </c>
      <c r="H107" s="102" t="s">
        <v>723</v>
      </c>
      <c r="J107" s="102" t="s">
        <v>1321</v>
      </c>
    </row>
    <row r="108" spans="1:10">
      <c r="A108" s="102">
        <v>107</v>
      </c>
      <c r="B108" s="102" t="s">
        <v>338</v>
      </c>
      <c r="C108" s="102" t="s">
        <v>296</v>
      </c>
      <c r="D108" s="102" t="s">
        <v>724</v>
      </c>
      <c r="E108" s="102" t="s">
        <v>725</v>
      </c>
      <c r="F108" s="102" t="s">
        <v>726</v>
      </c>
      <c r="G108" s="102" t="s">
        <v>650</v>
      </c>
      <c r="J108" s="102" t="s">
        <v>1321</v>
      </c>
    </row>
    <row r="109" spans="1:10">
      <c r="A109" s="102">
        <v>108</v>
      </c>
      <c r="B109" s="102" t="s">
        <v>338</v>
      </c>
      <c r="C109" s="102" t="s">
        <v>296</v>
      </c>
      <c r="D109" s="102" t="s">
        <v>727</v>
      </c>
      <c r="E109" s="102" t="s">
        <v>728</v>
      </c>
      <c r="F109" s="102" t="s">
        <v>729</v>
      </c>
      <c r="G109" s="102" t="s">
        <v>730</v>
      </c>
      <c r="J109" s="102" t="s">
        <v>1321</v>
      </c>
    </row>
    <row r="110" spans="1:10">
      <c r="A110" s="102">
        <v>109</v>
      </c>
      <c r="B110" s="102" t="s">
        <v>338</v>
      </c>
      <c r="C110" s="102" t="s">
        <v>296</v>
      </c>
      <c r="D110" s="102" t="s">
        <v>731</v>
      </c>
      <c r="E110" s="102" t="s">
        <v>732</v>
      </c>
      <c r="F110" s="102" t="s">
        <v>733</v>
      </c>
      <c r="G110" s="102" t="s">
        <v>734</v>
      </c>
      <c r="H110" s="102" t="s">
        <v>735</v>
      </c>
      <c r="J110" s="102" t="s">
        <v>1321</v>
      </c>
    </row>
    <row r="111" spans="1:10">
      <c r="A111" s="102">
        <v>110</v>
      </c>
      <c r="B111" s="102" t="s">
        <v>338</v>
      </c>
      <c r="C111" s="102" t="s">
        <v>296</v>
      </c>
      <c r="D111" s="102" t="s">
        <v>736</v>
      </c>
      <c r="E111" s="102" t="s">
        <v>737</v>
      </c>
      <c r="F111" s="102" t="s">
        <v>738</v>
      </c>
      <c r="G111" s="102" t="s">
        <v>739</v>
      </c>
      <c r="H111" s="102" t="s">
        <v>740</v>
      </c>
      <c r="J111" s="102" t="s">
        <v>1321</v>
      </c>
    </row>
    <row r="112" spans="1:10">
      <c r="A112" s="102">
        <v>111</v>
      </c>
      <c r="B112" s="102" t="s">
        <v>338</v>
      </c>
      <c r="C112" s="102" t="s">
        <v>296</v>
      </c>
      <c r="D112" s="102" t="s">
        <v>741</v>
      </c>
      <c r="E112" s="102" t="s">
        <v>742</v>
      </c>
      <c r="F112" s="102" t="s">
        <v>743</v>
      </c>
      <c r="G112" s="102" t="s">
        <v>376</v>
      </c>
      <c r="H112" s="102" t="s">
        <v>744</v>
      </c>
      <c r="J112" s="102" t="s">
        <v>1321</v>
      </c>
    </row>
    <row r="113" spans="1:10">
      <c r="A113" s="102">
        <v>112</v>
      </c>
      <c r="B113" s="102" t="s">
        <v>338</v>
      </c>
      <c r="C113" s="102" t="s">
        <v>296</v>
      </c>
      <c r="D113" s="102" t="s">
        <v>745</v>
      </c>
      <c r="E113" s="102" t="s">
        <v>746</v>
      </c>
      <c r="F113" s="102" t="s">
        <v>747</v>
      </c>
      <c r="G113" s="102" t="s">
        <v>748</v>
      </c>
      <c r="H113" s="102" t="s">
        <v>749</v>
      </c>
      <c r="J113" s="102" t="s">
        <v>1321</v>
      </c>
    </row>
    <row r="114" spans="1:10">
      <c r="A114" s="102">
        <v>113</v>
      </c>
      <c r="B114" s="102" t="s">
        <v>338</v>
      </c>
      <c r="C114" s="102" t="s">
        <v>296</v>
      </c>
      <c r="D114" s="102" t="s">
        <v>750</v>
      </c>
      <c r="E114" s="102" t="s">
        <v>751</v>
      </c>
      <c r="F114" s="102" t="s">
        <v>752</v>
      </c>
      <c r="G114" s="102" t="s">
        <v>753</v>
      </c>
      <c r="J114" s="102" t="s">
        <v>1321</v>
      </c>
    </row>
    <row r="115" spans="1:10">
      <c r="A115" s="102">
        <v>114</v>
      </c>
      <c r="B115" s="102" t="s">
        <v>338</v>
      </c>
      <c r="C115" s="102" t="s">
        <v>296</v>
      </c>
      <c r="D115" s="102" t="s">
        <v>754</v>
      </c>
      <c r="E115" s="102" t="s">
        <v>755</v>
      </c>
      <c r="F115" s="102" t="s">
        <v>756</v>
      </c>
      <c r="G115" s="102" t="s">
        <v>620</v>
      </c>
      <c r="H115" s="102" t="s">
        <v>757</v>
      </c>
      <c r="J115" s="102" t="s">
        <v>1321</v>
      </c>
    </row>
    <row r="116" spans="1:10">
      <c r="A116" s="102">
        <v>115</v>
      </c>
      <c r="B116" s="102" t="s">
        <v>338</v>
      </c>
      <c r="C116" s="102" t="s">
        <v>296</v>
      </c>
      <c r="D116" s="102" t="s">
        <v>758</v>
      </c>
      <c r="E116" s="102" t="s">
        <v>759</v>
      </c>
      <c r="F116" s="102" t="s">
        <v>760</v>
      </c>
      <c r="G116" s="102" t="s">
        <v>650</v>
      </c>
      <c r="H116" s="102" t="s">
        <v>761</v>
      </c>
      <c r="J116" s="102" t="s">
        <v>1321</v>
      </c>
    </row>
    <row r="117" spans="1:10">
      <c r="A117" s="102">
        <v>116</v>
      </c>
      <c r="B117" s="102" t="s">
        <v>338</v>
      </c>
      <c r="C117" s="102" t="s">
        <v>296</v>
      </c>
      <c r="D117" s="102" t="s">
        <v>762</v>
      </c>
      <c r="E117" s="102" t="s">
        <v>763</v>
      </c>
      <c r="F117" s="102" t="s">
        <v>764</v>
      </c>
      <c r="G117" s="102" t="s">
        <v>650</v>
      </c>
      <c r="H117" s="102" t="s">
        <v>765</v>
      </c>
      <c r="J117" s="102" t="s">
        <v>1321</v>
      </c>
    </row>
    <row r="118" spans="1:10">
      <c r="A118" s="102">
        <v>117</v>
      </c>
      <c r="B118" s="102" t="s">
        <v>338</v>
      </c>
      <c r="C118" s="102" t="s">
        <v>296</v>
      </c>
      <c r="D118" s="102" t="s">
        <v>766</v>
      </c>
      <c r="E118" s="102" t="s">
        <v>767</v>
      </c>
      <c r="F118" s="102" t="s">
        <v>768</v>
      </c>
      <c r="G118" s="102" t="s">
        <v>769</v>
      </c>
      <c r="H118" s="102" t="s">
        <v>770</v>
      </c>
      <c r="J118" s="102" t="s">
        <v>1321</v>
      </c>
    </row>
    <row r="119" spans="1:10">
      <c r="A119" s="102">
        <v>118</v>
      </c>
      <c r="B119" s="102" t="s">
        <v>338</v>
      </c>
      <c r="C119" s="102" t="s">
        <v>296</v>
      </c>
      <c r="D119" s="102" t="s">
        <v>771</v>
      </c>
      <c r="E119" s="102" t="s">
        <v>772</v>
      </c>
      <c r="F119" s="102" t="s">
        <v>773</v>
      </c>
      <c r="G119" s="102" t="s">
        <v>527</v>
      </c>
      <c r="J119" s="102" t="s">
        <v>1321</v>
      </c>
    </row>
    <row r="120" spans="1:10">
      <c r="A120" s="102">
        <v>119</v>
      </c>
      <c r="B120" s="102" t="s">
        <v>338</v>
      </c>
      <c r="C120" s="102" t="s">
        <v>296</v>
      </c>
      <c r="D120" s="102" t="s">
        <v>774</v>
      </c>
      <c r="E120" s="102" t="s">
        <v>775</v>
      </c>
      <c r="F120" s="102" t="s">
        <v>776</v>
      </c>
      <c r="G120" s="102" t="s">
        <v>527</v>
      </c>
      <c r="J120" s="102" t="s">
        <v>1321</v>
      </c>
    </row>
    <row r="121" spans="1:10">
      <c r="A121" s="102">
        <v>120</v>
      </c>
      <c r="B121" s="102" t="s">
        <v>338</v>
      </c>
      <c r="C121" s="102" t="s">
        <v>296</v>
      </c>
      <c r="D121" s="102" t="s">
        <v>777</v>
      </c>
      <c r="E121" s="102" t="s">
        <v>778</v>
      </c>
      <c r="F121" s="102" t="s">
        <v>779</v>
      </c>
      <c r="G121" s="102" t="s">
        <v>527</v>
      </c>
      <c r="H121" s="102" t="s">
        <v>770</v>
      </c>
      <c r="J121" s="102" t="s">
        <v>1321</v>
      </c>
    </row>
    <row r="122" spans="1:10">
      <c r="A122" s="102">
        <v>121</v>
      </c>
      <c r="B122" s="102" t="s">
        <v>338</v>
      </c>
      <c r="C122" s="102" t="s">
        <v>296</v>
      </c>
      <c r="D122" s="102" t="s">
        <v>780</v>
      </c>
      <c r="E122" s="102" t="s">
        <v>781</v>
      </c>
      <c r="F122" s="102" t="s">
        <v>782</v>
      </c>
      <c r="G122" s="102" t="s">
        <v>527</v>
      </c>
      <c r="H122" s="102" t="s">
        <v>783</v>
      </c>
      <c r="J122" s="102" t="s">
        <v>1321</v>
      </c>
    </row>
    <row r="123" spans="1:10">
      <c r="A123" s="102">
        <v>122</v>
      </c>
      <c r="B123" s="102" t="s">
        <v>338</v>
      </c>
      <c r="C123" s="102" t="s">
        <v>296</v>
      </c>
      <c r="D123" s="102" t="s">
        <v>784</v>
      </c>
      <c r="E123" s="102" t="s">
        <v>785</v>
      </c>
      <c r="F123" s="102" t="s">
        <v>786</v>
      </c>
      <c r="G123" s="102" t="s">
        <v>363</v>
      </c>
      <c r="J123" s="102" t="s">
        <v>1321</v>
      </c>
    </row>
    <row r="124" spans="1:10">
      <c r="A124" s="102">
        <v>123</v>
      </c>
      <c r="B124" s="102" t="s">
        <v>338</v>
      </c>
      <c r="C124" s="102" t="s">
        <v>296</v>
      </c>
      <c r="D124" s="102" t="s">
        <v>787</v>
      </c>
      <c r="E124" s="102" t="s">
        <v>788</v>
      </c>
      <c r="F124" s="102" t="s">
        <v>789</v>
      </c>
      <c r="G124" s="102" t="s">
        <v>580</v>
      </c>
      <c r="H124" s="102" t="s">
        <v>790</v>
      </c>
      <c r="J124" s="102" t="s">
        <v>1321</v>
      </c>
    </row>
    <row r="125" spans="1:10">
      <c r="A125" s="102">
        <v>124</v>
      </c>
      <c r="B125" s="102" t="s">
        <v>338</v>
      </c>
      <c r="C125" s="102" t="s">
        <v>296</v>
      </c>
      <c r="D125" s="102" t="s">
        <v>791</v>
      </c>
      <c r="E125" s="102" t="s">
        <v>792</v>
      </c>
      <c r="F125" s="102" t="s">
        <v>793</v>
      </c>
      <c r="G125" s="102" t="s">
        <v>794</v>
      </c>
      <c r="J125" s="102" t="s">
        <v>1321</v>
      </c>
    </row>
    <row r="126" spans="1:10">
      <c r="A126" s="102">
        <v>125</v>
      </c>
      <c r="B126" s="102" t="s">
        <v>338</v>
      </c>
      <c r="C126" s="102" t="s">
        <v>296</v>
      </c>
      <c r="D126" s="102" t="s">
        <v>795</v>
      </c>
      <c r="E126" s="102" t="s">
        <v>796</v>
      </c>
      <c r="F126" s="102" t="s">
        <v>797</v>
      </c>
      <c r="G126" s="102" t="s">
        <v>376</v>
      </c>
      <c r="J126" s="102" t="s">
        <v>1321</v>
      </c>
    </row>
    <row r="127" spans="1:10">
      <c r="A127" s="102">
        <v>126</v>
      </c>
      <c r="B127" s="102" t="s">
        <v>338</v>
      </c>
      <c r="C127" s="102" t="s">
        <v>296</v>
      </c>
      <c r="D127" s="102" t="s">
        <v>798</v>
      </c>
      <c r="E127" s="102" t="s">
        <v>799</v>
      </c>
      <c r="F127" s="102" t="s">
        <v>800</v>
      </c>
      <c r="G127" s="102" t="s">
        <v>469</v>
      </c>
      <c r="H127" s="102" t="s">
        <v>801</v>
      </c>
      <c r="J127" s="102" t="s">
        <v>1321</v>
      </c>
    </row>
    <row r="128" spans="1:10">
      <c r="A128" s="102">
        <v>127</v>
      </c>
      <c r="B128" s="102" t="s">
        <v>338</v>
      </c>
      <c r="C128" s="102" t="s">
        <v>296</v>
      </c>
      <c r="D128" s="102" t="s">
        <v>802</v>
      </c>
      <c r="E128" s="102" t="s">
        <v>803</v>
      </c>
      <c r="F128" s="102" t="s">
        <v>804</v>
      </c>
      <c r="G128" s="102" t="s">
        <v>590</v>
      </c>
      <c r="J128" s="102" t="s">
        <v>1321</v>
      </c>
    </row>
    <row r="129" spans="1:10">
      <c r="A129" s="102">
        <v>128</v>
      </c>
      <c r="B129" s="102" t="s">
        <v>338</v>
      </c>
      <c r="C129" s="102" t="s">
        <v>296</v>
      </c>
      <c r="D129" s="102" t="s">
        <v>805</v>
      </c>
      <c r="E129" s="102" t="s">
        <v>806</v>
      </c>
      <c r="F129" s="102" t="s">
        <v>807</v>
      </c>
      <c r="G129" s="102" t="s">
        <v>527</v>
      </c>
      <c r="H129" s="102" t="s">
        <v>808</v>
      </c>
      <c r="J129" s="102" t="s">
        <v>1321</v>
      </c>
    </row>
    <row r="130" spans="1:10">
      <c r="A130" s="102">
        <v>129</v>
      </c>
      <c r="B130" s="102" t="s">
        <v>338</v>
      </c>
      <c r="C130" s="102" t="s">
        <v>296</v>
      </c>
      <c r="D130" s="102" t="s">
        <v>809</v>
      </c>
      <c r="E130" s="102" t="s">
        <v>810</v>
      </c>
      <c r="F130" s="102" t="s">
        <v>811</v>
      </c>
      <c r="G130" s="102" t="s">
        <v>531</v>
      </c>
      <c r="H130" s="102" t="s">
        <v>812</v>
      </c>
      <c r="J130" s="102" t="s">
        <v>1321</v>
      </c>
    </row>
    <row r="131" spans="1:10">
      <c r="A131" s="102">
        <v>130</v>
      </c>
      <c r="B131" s="102" t="s">
        <v>338</v>
      </c>
      <c r="C131" s="102" t="s">
        <v>296</v>
      </c>
      <c r="D131" s="102" t="s">
        <v>813</v>
      </c>
      <c r="E131" s="102" t="s">
        <v>814</v>
      </c>
      <c r="F131" s="102" t="s">
        <v>815</v>
      </c>
      <c r="G131" s="102" t="s">
        <v>590</v>
      </c>
      <c r="J131" s="102" t="s">
        <v>1321</v>
      </c>
    </row>
    <row r="132" spans="1:10">
      <c r="A132" s="102">
        <v>131</v>
      </c>
      <c r="B132" s="102" t="s">
        <v>338</v>
      </c>
      <c r="C132" s="102" t="s">
        <v>296</v>
      </c>
      <c r="D132" s="102" t="s">
        <v>816</v>
      </c>
      <c r="E132" s="102" t="s">
        <v>817</v>
      </c>
      <c r="F132" s="102" t="s">
        <v>818</v>
      </c>
      <c r="G132" s="102" t="s">
        <v>590</v>
      </c>
      <c r="H132" s="102" t="s">
        <v>819</v>
      </c>
      <c r="J132" s="102" t="s">
        <v>1321</v>
      </c>
    </row>
    <row r="133" spans="1:10">
      <c r="A133" s="102">
        <v>132</v>
      </c>
      <c r="B133" s="102" t="s">
        <v>338</v>
      </c>
      <c r="C133" s="102" t="s">
        <v>296</v>
      </c>
      <c r="D133" s="102" t="s">
        <v>820</v>
      </c>
      <c r="E133" s="102" t="s">
        <v>821</v>
      </c>
      <c r="F133" s="102" t="s">
        <v>822</v>
      </c>
      <c r="G133" s="102" t="s">
        <v>376</v>
      </c>
      <c r="J133" s="102" t="s">
        <v>1321</v>
      </c>
    </row>
    <row r="134" spans="1:10">
      <c r="A134" s="102">
        <v>133</v>
      </c>
      <c r="B134" s="102" t="s">
        <v>338</v>
      </c>
      <c r="C134" s="102" t="s">
        <v>296</v>
      </c>
      <c r="D134" s="102" t="s">
        <v>823</v>
      </c>
      <c r="E134" s="102" t="s">
        <v>824</v>
      </c>
      <c r="F134" s="102" t="s">
        <v>825</v>
      </c>
      <c r="G134" s="102" t="s">
        <v>605</v>
      </c>
      <c r="H134" s="102" t="s">
        <v>826</v>
      </c>
      <c r="J134" s="102" t="s">
        <v>1321</v>
      </c>
    </row>
    <row r="135" spans="1:10">
      <c r="A135" s="102">
        <v>134</v>
      </c>
      <c r="B135" s="102" t="s">
        <v>338</v>
      </c>
      <c r="C135" s="102" t="s">
        <v>296</v>
      </c>
      <c r="D135" s="102" t="s">
        <v>827</v>
      </c>
      <c r="E135" s="102" t="s">
        <v>828</v>
      </c>
      <c r="F135" s="102" t="s">
        <v>829</v>
      </c>
      <c r="G135" s="102" t="s">
        <v>363</v>
      </c>
      <c r="J135" s="102" t="s">
        <v>1321</v>
      </c>
    </row>
    <row r="136" spans="1:10">
      <c r="A136" s="102">
        <v>135</v>
      </c>
      <c r="B136" s="102" t="s">
        <v>338</v>
      </c>
      <c r="C136" s="102" t="s">
        <v>296</v>
      </c>
      <c r="D136" s="102" t="s">
        <v>830</v>
      </c>
      <c r="E136" s="102" t="s">
        <v>831</v>
      </c>
      <c r="F136" s="102" t="s">
        <v>832</v>
      </c>
      <c r="G136" s="102" t="s">
        <v>359</v>
      </c>
      <c r="H136" s="102" t="s">
        <v>833</v>
      </c>
      <c r="J136" s="102" t="s">
        <v>1321</v>
      </c>
    </row>
    <row r="137" spans="1:10">
      <c r="A137" s="102">
        <v>136</v>
      </c>
      <c r="B137" s="102" t="s">
        <v>338</v>
      </c>
      <c r="C137" s="102" t="s">
        <v>296</v>
      </c>
      <c r="D137" s="102" t="s">
        <v>834</v>
      </c>
      <c r="E137" s="102" t="s">
        <v>835</v>
      </c>
      <c r="F137" s="102" t="s">
        <v>836</v>
      </c>
      <c r="G137" s="102" t="s">
        <v>363</v>
      </c>
      <c r="H137" s="102" t="s">
        <v>837</v>
      </c>
      <c r="J137" s="102" t="s">
        <v>1321</v>
      </c>
    </row>
    <row r="138" spans="1:10">
      <c r="A138" s="102">
        <v>137</v>
      </c>
      <c r="B138" s="102" t="s">
        <v>338</v>
      </c>
      <c r="C138" s="102" t="s">
        <v>296</v>
      </c>
      <c r="D138" s="102" t="s">
        <v>838</v>
      </c>
      <c r="E138" s="102" t="s">
        <v>839</v>
      </c>
      <c r="F138" s="102" t="s">
        <v>840</v>
      </c>
      <c r="G138" s="102" t="s">
        <v>841</v>
      </c>
      <c r="J138" s="102" t="s">
        <v>1321</v>
      </c>
    </row>
    <row r="139" spans="1:10">
      <c r="A139" s="102">
        <v>138</v>
      </c>
      <c r="B139" s="102" t="s">
        <v>338</v>
      </c>
      <c r="C139" s="102" t="s">
        <v>296</v>
      </c>
      <c r="D139" s="102" t="s">
        <v>842</v>
      </c>
      <c r="E139" s="102" t="s">
        <v>843</v>
      </c>
      <c r="F139" s="102" t="s">
        <v>844</v>
      </c>
      <c r="G139" s="102" t="s">
        <v>359</v>
      </c>
      <c r="H139" s="102" t="s">
        <v>845</v>
      </c>
      <c r="J139" s="102" t="s">
        <v>1321</v>
      </c>
    </row>
    <row r="140" spans="1:10">
      <c r="A140" s="102">
        <v>139</v>
      </c>
      <c r="B140" s="102" t="s">
        <v>338</v>
      </c>
      <c r="C140" s="102" t="s">
        <v>296</v>
      </c>
      <c r="D140" s="102" t="s">
        <v>846</v>
      </c>
      <c r="E140" s="102" t="s">
        <v>847</v>
      </c>
      <c r="F140" s="102" t="s">
        <v>848</v>
      </c>
      <c r="G140" s="102" t="s">
        <v>531</v>
      </c>
      <c r="J140" s="102" t="s">
        <v>1321</v>
      </c>
    </row>
    <row r="141" spans="1:10">
      <c r="A141" s="102">
        <v>140</v>
      </c>
      <c r="B141" s="102" t="s">
        <v>338</v>
      </c>
      <c r="C141" s="102" t="s">
        <v>296</v>
      </c>
      <c r="D141" s="102" t="s">
        <v>849</v>
      </c>
      <c r="E141" s="102" t="s">
        <v>850</v>
      </c>
      <c r="F141" s="102" t="s">
        <v>851</v>
      </c>
      <c r="G141" s="102" t="s">
        <v>359</v>
      </c>
      <c r="H141" s="102" t="s">
        <v>852</v>
      </c>
      <c r="J141" s="102" t="s">
        <v>1321</v>
      </c>
    </row>
    <row r="142" spans="1:10">
      <c r="A142" s="102">
        <v>141</v>
      </c>
      <c r="B142" s="102" t="s">
        <v>338</v>
      </c>
      <c r="C142" s="102" t="s">
        <v>296</v>
      </c>
      <c r="D142" s="102" t="s">
        <v>853</v>
      </c>
      <c r="E142" s="102" t="s">
        <v>854</v>
      </c>
      <c r="F142" s="102" t="s">
        <v>855</v>
      </c>
      <c r="G142" s="102" t="s">
        <v>650</v>
      </c>
      <c r="H142" s="102" t="s">
        <v>856</v>
      </c>
      <c r="J142" s="102" t="s">
        <v>1321</v>
      </c>
    </row>
    <row r="143" spans="1:10">
      <c r="A143" s="102">
        <v>142</v>
      </c>
      <c r="B143" s="102" t="s">
        <v>338</v>
      </c>
      <c r="C143" s="102" t="s">
        <v>296</v>
      </c>
      <c r="D143" s="102" t="s">
        <v>857</v>
      </c>
      <c r="E143" s="102" t="s">
        <v>858</v>
      </c>
      <c r="F143" s="102" t="s">
        <v>859</v>
      </c>
      <c r="G143" s="102" t="s">
        <v>860</v>
      </c>
      <c r="H143" s="102" t="s">
        <v>861</v>
      </c>
      <c r="J143" s="102" t="s">
        <v>1321</v>
      </c>
    </row>
    <row r="144" spans="1:10">
      <c r="A144" s="102">
        <v>143</v>
      </c>
      <c r="B144" s="102" t="s">
        <v>338</v>
      </c>
      <c r="C144" s="102" t="s">
        <v>296</v>
      </c>
      <c r="D144" s="102" t="s">
        <v>862</v>
      </c>
      <c r="E144" s="102" t="s">
        <v>863</v>
      </c>
      <c r="F144" s="102" t="s">
        <v>864</v>
      </c>
      <c r="G144" s="102" t="s">
        <v>363</v>
      </c>
      <c r="J144" s="102" t="s">
        <v>1321</v>
      </c>
    </row>
    <row r="145" spans="1:10">
      <c r="A145" s="102">
        <v>144</v>
      </c>
      <c r="B145" s="102" t="s">
        <v>338</v>
      </c>
      <c r="C145" s="102" t="s">
        <v>296</v>
      </c>
      <c r="D145" s="102" t="s">
        <v>865</v>
      </c>
      <c r="E145" s="102" t="s">
        <v>866</v>
      </c>
      <c r="F145" s="102" t="s">
        <v>867</v>
      </c>
      <c r="G145" s="102" t="s">
        <v>363</v>
      </c>
      <c r="J145" s="102" t="s">
        <v>1321</v>
      </c>
    </row>
    <row r="146" spans="1:10">
      <c r="A146" s="102">
        <v>145</v>
      </c>
      <c r="B146" s="102" t="s">
        <v>338</v>
      </c>
      <c r="C146" s="102" t="s">
        <v>296</v>
      </c>
      <c r="D146" s="102" t="s">
        <v>868</v>
      </c>
      <c r="E146" s="102" t="s">
        <v>869</v>
      </c>
      <c r="F146" s="102" t="s">
        <v>870</v>
      </c>
      <c r="G146" s="102" t="s">
        <v>363</v>
      </c>
      <c r="H146" s="102" t="s">
        <v>871</v>
      </c>
      <c r="J146" s="102" t="s">
        <v>1321</v>
      </c>
    </row>
    <row r="147" spans="1:10">
      <c r="A147" s="102">
        <v>146</v>
      </c>
      <c r="B147" s="102" t="s">
        <v>338</v>
      </c>
      <c r="C147" s="102" t="s">
        <v>296</v>
      </c>
      <c r="D147" s="102" t="s">
        <v>872</v>
      </c>
      <c r="E147" s="102" t="s">
        <v>873</v>
      </c>
      <c r="F147" s="102" t="s">
        <v>874</v>
      </c>
      <c r="G147" s="102" t="s">
        <v>355</v>
      </c>
      <c r="J147" s="102" t="s">
        <v>1321</v>
      </c>
    </row>
    <row r="148" spans="1:10">
      <c r="A148" s="102">
        <v>147</v>
      </c>
      <c r="B148" s="102" t="s">
        <v>338</v>
      </c>
      <c r="C148" s="102" t="s">
        <v>296</v>
      </c>
      <c r="D148" s="102" t="s">
        <v>875</v>
      </c>
      <c r="E148" s="102" t="s">
        <v>876</v>
      </c>
      <c r="F148" s="102" t="s">
        <v>877</v>
      </c>
      <c r="G148" s="102" t="s">
        <v>878</v>
      </c>
      <c r="J148" s="102" t="s">
        <v>1321</v>
      </c>
    </row>
    <row r="149" spans="1:10">
      <c r="A149" s="102">
        <v>148</v>
      </c>
      <c r="B149" s="102" t="s">
        <v>338</v>
      </c>
      <c r="C149" s="102" t="s">
        <v>296</v>
      </c>
      <c r="D149" s="102" t="s">
        <v>1525</v>
      </c>
      <c r="E149" s="102" t="s">
        <v>1526</v>
      </c>
      <c r="F149" s="102" t="s">
        <v>1527</v>
      </c>
      <c r="G149" s="102" t="s">
        <v>1044</v>
      </c>
      <c r="J149" s="102" t="s">
        <v>1321</v>
      </c>
    </row>
    <row r="150" spans="1:10">
      <c r="A150" s="102">
        <v>149</v>
      </c>
      <c r="B150" s="102" t="s">
        <v>338</v>
      </c>
      <c r="C150" s="102" t="s">
        <v>296</v>
      </c>
      <c r="D150" s="102" t="s">
        <v>879</v>
      </c>
      <c r="E150" s="102" t="s">
        <v>880</v>
      </c>
      <c r="F150" s="102" t="s">
        <v>881</v>
      </c>
      <c r="G150" s="102" t="s">
        <v>367</v>
      </c>
      <c r="J150" s="102" t="s">
        <v>1321</v>
      </c>
    </row>
    <row r="151" spans="1:10">
      <c r="A151" s="102">
        <v>150</v>
      </c>
      <c r="B151" s="102" t="s">
        <v>338</v>
      </c>
      <c r="C151" s="102" t="s">
        <v>296</v>
      </c>
      <c r="D151" s="102" t="s">
        <v>882</v>
      </c>
      <c r="E151" s="102" t="s">
        <v>883</v>
      </c>
      <c r="F151" s="102" t="s">
        <v>884</v>
      </c>
      <c r="G151" s="102" t="s">
        <v>359</v>
      </c>
      <c r="J151" s="102" t="s">
        <v>1321</v>
      </c>
    </row>
    <row r="152" spans="1:10">
      <c r="A152" s="102">
        <v>151</v>
      </c>
      <c r="B152" s="102" t="s">
        <v>338</v>
      </c>
      <c r="C152" s="102" t="s">
        <v>296</v>
      </c>
      <c r="D152" s="102" t="s">
        <v>885</v>
      </c>
      <c r="E152" s="102" t="s">
        <v>886</v>
      </c>
      <c r="F152" s="102" t="s">
        <v>887</v>
      </c>
      <c r="G152" s="102" t="s">
        <v>359</v>
      </c>
      <c r="J152" s="102" t="s">
        <v>1321</v>
      </c>
    </row>
    <row r="153" spans="1:10">
      <c r="A153" s="102">
        <v>152</v>
      </c>
      <c r="B153" s="102" t="s">
        <v>338</v>
      </c>
      <c r="C153" s="102" t="s">
        <v>296</v>
      </c>
      <c r="D153" s="102" t="s">
        <v>1528</v>
      </c>
      <c r="E153" s="102" t="s">
        <v>1529</v>
      </c>
      <c r="F153" s="102" t="s">
        <v>925</v>
      </c>
      <c r="G153" s="102" t="s">
        <v>478</v>
      </c>
      <c r="J153" s="102" t="s">
        <v>1321</v>
      </c>
    </row>
    <row r="154" spans="1:10">
      <c r="A154" s="102">
        <v>153</v>
      </c>
      <c r="B154" s="102" t="s">
        <v>338</v>
      </c>
      <c r="C154" s="102" t="s">
        <v>296</v>
      </c>
      <c r="D154" s="102" t="s">
        <v>888</v>
      </c>
      <c r="E154" s="102" t="s">
        <v>889</v>
      </c>
      <c r="F154" s="102" t="s">
        <v>890</v>
      </c>
      <c r="G154" s="102" t="s">
        <v>363</v>
      </c>
      <c r="J154" s="102" t="s">
        <v>1321</v>
      </c>
    </row>
    <row r="155" spans="1:10">
      <c r="A155" s="102">
        <v>154</v>
      </c>
      <c r="B155" s="102" t="s">
        <v>338</v>
      </c>
      <c r="C155" s="102" t="s">
        <v>296</v>
      </c>
      <c r="D155" s="102" t="s">
        <v>891</v>
      </c>
      <c r="E155" s="102" t="s">
        <v>892</v>
      </c>
      <c r="F155" s="102" t="s">
        <v>893</v>
      </c>
      <c r="G155" s="102" t="s">
        <v>894</v>
      </c>
      <c r="J155" s="102" t="s">
        <v>1321</v>
      </c>
    </row>
    <row r="156" spans="1:10">
      <c r="A156" s="102">
        <v>155</v>
      </c>
      <c r="B156" s="102" t="s">
        <v>338</v>
      </c>
      <c r="C156" s="102" t="s">
        <v>296</v>
      </c>
      <c r="D156" s="102" t="s">
        <v>895</v>
      </c>
      <c r="E156" s="102" t="s">
        <v>896</v>
      </c>
      <c r="F156" s="102" t="s">
        <v>897</v>
      </c>
      <c r="G156" s="102" t="s">
        <v>898</v>
      </c>
      <c r="J156" s="102" t="s">
        <v>1321</v>
      </c>
    </row>
    <row r="157" spans="1:10">
      <c r="A157" s="102">
        <v>156</v>
      </c>
      <c r="B157" s="102" t="s">
        <v>338</v>
      </c>
      <c r="C157" s="102" t="s">
        <v>296</v>
      </c>
      <c r="D157" s="102" t="s">
        <v>899</v>
      </c>
      <c r="E157" s="102" t="s">
        <v>900</v>
      </c>
      <c r="F157" s="102" t="s">
        <v>901</v>
      </c>
      <c r="G157" s="102" t="s">
        <v>469</v>
      </c>
      <c r="J157" s="102" t="s">
        <v>1321</v>
      </c>
    </row>
    <row r="158" spans="1:10">
      <c r="A158" s="102">
        <v>157</v>
      </c>
      <c r="B158" s="102" t="s">
        <v>338</v>
      </c>
      <c r="C158" s="102" t="s">
        <v>296</v>
      </c>
      <c r="D158" s="102" t="s">
        <v>1530</v>
      </c>
      <c r="E158" s="102" t="s">
        <v>1531</v>
      </c>
      <c r="F158" s="102" t="s">
        <v>1532</v>
      </c>
      <c r="G158" s="102" t="s">
        <v>359</v>
      </c>
      <c r="J158" s="102" t="s">
        <v>1321</v>
      </c>
    </row>
    <row r="159" spans="1:10">
      <c r="A159" s="102">
        <v>158</v>
      </c>
      <c r="B159" s="102" t="s">
        <v>338</v>
      </c>
      <c r="C159" s="102" t="s">
        <v>296</v>
      </c>
      <c r="D159" s="102" t="s">
        <v>902</v>
      </c>
      <c r="E159" s="102" t="s">
        <v>903</v>
      </c>
      <c r="F159" s="102" t="s">
        <v>904</v>
      </c>
      <c r="G159" s="102" t="s">
        <v>478</v>
      </c>
      <c r="J159" s="102" t="s">
        <v>1321</v>
      </c>
    </row>
    <row r="160" spans="1:10">
      <c r="A160" s="102">
        <v>159</v>
      </c>
      <c r="B160" s="102" t="s">
        <v>338</v>
      </c>
      <c r="C160" s="102" t="s">
        <v>296</v>
      </c>
      <c r="D160" s="102" t="s">
        <v>905</v>
      </c>
      <c r="E160" s="102" t="s">
        <v>906</v>
      </c>
      <c r="F160" s="102" t="s">
        <v>907</v>
      </c>
      <c r="G160" s="102" t="s">
        <v>473</v>
      </c>
      <c r="J160" s="102" t="s">
        <v>1321</v>
      </c>
    </row>
    <row r="161" spans="1:10">
      <c r="A161" s="102">
        <v>160</v>
      </c>
      <c r="B161" s="102" t="s">
        <v>338</v>
      </c>
      <c r="C161" s="102" t="s">
        <v>296</v>
      </c>
      <c r="D161" s="102" t="s">
        <v>908</v>
      </c>
      <c r="E161" s="102" t="s">
        <v>909</v>
      </c>
      <c r="F161" s="102" t="s">
        <v>910</v>
      </c>
      <c r="G161" s="102" t="s">
        <v>469</v>
      </c>
      <c r="J161" s="102" t="s">
        <v>1321</v>
      </c>
    </row>
    <row r="162" spans="1:10">
      <c r="A162" s="102">
        <v>161</v>
      </c>
      <c r="B162" s="102" t="s">
        <v>338</v>
      </c>
      <c r="C162" s="102" t="s">
        <v>296</v>
      </c>
      <c r="D162" s="102" t="s">
        <v>911</v>
      </c>
      <c r="E162" s="102" t="s">
        <v>912</v>
      </c>
      <c r="F162" s="102" t="s">
        <v>913</v>
      </c>
      <c r="G162" s="102" t="s">
        <v>415</v>
      </c>
      <c r="J162" s="102" t="s">
        <v>1321</v>
      </c>
    </row>
    <row r="163" spans="1:10">
      <c r="A163" s="102">
        <v>162</v>
      </c>
      <c r="B163" s="102" t="s">
        <v>338</v>
      </c>
      <c r="C163" s="102" t="s">
        <v>296</v>
      </c>
      <c r="D163" s="102" t="s">
        <v>914</v>
      </c>
      <c r="E163" s="102" t="s">
        <v>915</v>
      </c>
      <c r="F163" s="102" t="s">
        <v>916</v>
      </c>
      <c r="G163" s="102" t="s">
        <v>363</v>
      </c>
      <c r="J163" s="102" t="s">
        <v>1321</v>
      </c>
    </row>
    <row r="164" spans="1:10">
      <c r="A164" s="102">
        <v>163</v>
      </c>
      <c r="B164" s="102" t="s">
        <v>338</v>
      </c>
      <c r="C164" s="102" t="s">
        <v>296</v>
      </c>
      <c r="D164" s="102" t="s">
        <v>917</v>
      </c>
      <c r="E164" s="102" t="s">
        <v>918</v>
      </c>
      <c r="F164" s="102" t="s">
        <v>919</v>
      </c>
      <c r="G164" s="102" t="s">
        <v>359</v>
      </c>
      <c r="J164" s="102" t="s">
        <v>1321</v>
      </c>
    </row>
    <row r="165" spans="1:10">
      <c r="A165" s="102">
        <v>164</v>
      </c>
      <c r="B165" s="102" t="s">
        <v>338</v>
      </c>
      <c r="C165" s="102" t="s">
        <v>296</v>
      </c>
      <c r="D165" s="102" t="s">
        <v>1533</v>
      </c>
      <c r="E165" s="102" t="s">
        <v>1534</v>
      </c>
      <c r="F165" s="102" t="s">
        <v>1535</v>
      </c>
      <c r="G165" s="102" t="s">
        <v>489</v>
      </c>
      <c r="J165" s="102" t="s">
        <v>1321</v>
      </c>
    </row>
    <row r="166" spans="1:10">
      <c r="A166" s="102">
        <v>165</v>
      </c>
      <c r="B166" s="102" t="s">
        <v>338</v>
      </c>
      <c r="C166" s="102" t="s">
        <v>296</v>
      </c>
      <c r="D166" s="102" t="s">
        <v>920</v>
      </c>
      <c r="E166" s="102" t="s">
        <v>921</v>
      </c>
      <c r="F166" s="102" t="s">
        <v>922</v>
      </c>
      <c r="G166" s="102" t="s">
        <v>734</v>
      </c>
      <c r="J166" s="102" t="s">
        <v>1321</v>
      </c>
    </row>
    <row r="167" spans="1:10">
      <c r="A167" s="102">
        <v>166</v>
      </c>
      <c r="B167" s="102" t="s">
        <v>338</v>
      </c>
      <c r="C167" s="102" t="s">
        <v>296</v>
      </c>
      <c r="D167" s="102" t="s">
        <v>923</v>
      </c>
      <c r="E167" s="102" t="s">
        <v>924</v>
      </c>
      <c r="F167" s="102" t="s">
        <v>925</v>
      </c>
      <c r="G167" s="102" t="s">
        <v>415</v>
      </c>
      <c r="J167" s="102" t="s">
        <v>1321</v>
      </c>
    </row>
    <row r="168" spans="1:10">
      <c r="A168" s="102">
        <v>167</v>
      </c>
      <c r="B168" s="102" t="s">
        <v>338</v>
      </c>
      <c r="C168" s="102" t="s">
        <v>296</v>
      </c>
      <c r="D168" s="102" t="s">
        <v>926</v>
      </c>
      <c r="E168" s="102" t="s">
        <v>927</v>
      </c>
      <c r="F168" s="102" t="s">
        <v>928</v>
      </c>
      <c r="G168" s="102" t="s">
        <v>355</v>
      </c>
      <c r="J168" s="102" t="s">
        <v>1321</v>
      </c>
    </row>
    <row r="169" spans="1:10">
      <c r="A169" s="102">
        <v>168</v>
      </c>
      <c r="B169" s="102" t="s">
        <v>338</v>
      </c>
      <c r="C169" s="102" t="s">
        <v>296</v>
      </c>
      <c r="D169" s="102" t="s">
        <v>929</v>
      </c>
      <c r="E169" s="102" t="s">
        <v>930</v>
      </c>
      <c r="F169" s="102" t="s">
        <v>931</v>
      </c>
      <c r="G169" s="102" t="s">
        <v>355</v>
      </c>
      <c r="J169" s="102" t="s">
        <v>1321</v>
      </c>
    </row>
    <row r="170" spans="1:10">
      <c r="A170" s="102">
        <v>169</v>
      </c>
      <c r="B170" s="102" t="s">
        <v>338</v>
      </c>
      <c r="C170" s="102" t="s">
        <v>296</v>
      </c>
      <c r="D170" s="102" t="s">
        <v>932</v>
      </c>
      <c r="E170" s="102" t="s">
        <v>933</v>
      </c>
      <c r="F170" s="102" t="s">
        <v>341</v>
      </c>
      <c r="G170" s="102" t="s">
        <v>934</v>
      </c>
      <c r="J170" s="102" t="s">
        <v>1321</v>
      </c>
    </row>
    <row r="171" spans="1:10">
      <c r="A171" s="102">
        <v>170</v>
      </c>
      <c r="B171" s="102" t="s">
        <v>338</v>
      </c>
      <c r="C171" s="102" t="s">
        <v>296</v>
      </c>
      <c r="D171" s="102" t="s">
        <v>935</v>
      </c>
      <c r="E171" s="102" t="s">
        <v>936</v>
      </c>
      <c r="F171" s="102" t="s">
        <v>380</v>
      </c>
      <c r="G171" s="102" t="s">
        <v>937</v>
      </c>
      <c r="H171" s="102" t="s">
        <v>382</v>
      </c>
      <c r="J171" s="102" t="s">
        <v>1321</v>
      </c>
    </row>
    <row r="172" spans="1:10">
      <c r="A172" s="102">
        <v>171</v>
      </c>
      <c r="B172" s="102" t="s">
        <v>338</v>
      </c>
      <c r="C172" s="102" t="s">
        <v>296</v>
      </c>
      <c r="D172" s="102" t="s">
        <v>938</v>
      </c>
      <c r="E172" s="102" t="s">
        <v>939</v>
      </c>
      <c r="F172" s="102" t="s">
        <v>940</v>
      </c>
      <c r="G172" s="102" t="s">
        <v>489</v>
      </c>
      <c r="J172" s="102" t="s">
        <v>1321</v>
      </c>
    </row>
    <row r="173" spans="1:10">
      <c r="A173" s="102">
        <v>172</v>
      </c>
      <c r="B173" s="102" t="s">
        <v>338</v>
      </c>
      <c r="C173" s="102" t="s">
        <v>296</v>
      </c>
      <c r="D173" s="102" t="s">
        <v>941</v>
      </c>
      <c r="E173" s="102" t="s">
        <v>942</v>
      </c>
      <c r="F173" s="102" t="s">
        <v>943</v>
      </c>
      <c r="G173" s="102" t="s">
        <v>944</v>
      </c>
      <c r="J173" s="102" t="s">
        <v>1321</v>
      </c>
    </row>
    <row r="174" spans="1:10">
      <c r="A174" s="102">
        <v>173</v>
      </c>
      <c r="B174" s="102" t="s">
        <v>338</v>
      </c>
      <c r="C174" s="102" t="s">
        <v>296</v>
      </c>
      <c r="D174" s="102" t="s">
        <v>945</v>
      </c>
      <c r="E174" s="102" t="s">
        <v>946</v>
      </c>
      <c r="F174" s="102" t="s">
        <v>947</v>
      </c>
      <c r="G174" s="102" t="s">
        <v>355</v>
      </c>
      <c r="J174" s="102" t="s">
        <v>1321</v>
      </c>
    </row>
    <row r="175" spans="1:10">
      <c r="A175" s="102">
        <v>174</v>
      </c>
      <c r="B175" s="102" t="s">
        <v>338</v>
      </c>
      <c r="C175" s="102" t="s">
        <v>296</v>
      </c>
      <c r="D175" s="102" t="s">
        <v>948</v>
      </c>
      <c r="E175" s="102" t="s">
        <v>949</v>
      </c>
      <c r="F175" s="102" t="s">
        <v>950</v>
      </c>
      <c r="G175" s="102" t="s">
        <v>1536</v>
      </c>
      <c r="J175" s="102" t="s">
        <v>1321</v>
      </c>
    </row>
    <row r="176" spans="1:10">
      <c r="A176" s="102">
        <v>175</v>
      </c>
      <c r="B176" s="102" t="s">
        <v>338</v>
      </c>
      <c r="C176" s="102" t="s">
        <v>296</v>
      </c>
      <c r="D176" s="102" t="s">
        <v>952</v>
      </c>
      <c r="E176" s="102" t="s">
        <v>953</v>
      </c>
      <c r="F176" s="102" t="s">
        <v>950</v>
      </c>
      <c r="G176" s="102" t="s">
        <v>954</v>
      </c>
      <c r="J176" s="102" t="s">
        <v>1321</v>
      </c>
    </row>
    <row r="177" spans="1:10">
      <c r="A177" s="102">
        <v>176</v>
      </c>
      <c r="B177" s="102" t="s">
        <v>338</v>
      </c>
      <c r="C177" s="102" t="s">
        <v>296</v>
      </c>
      <c r="D177" s="102" t="s">
        <v>955</v>
      </c>
      <c r="E177" s="102" t="s">
        <v>956</v>
      </c>
      <c r="F177" s="102" t="s">
        <v>957</v>
      </c>
      <c r="G177" s="102" t="s">
        <v>958</v>
      </c>
      <c r="H177" s="102" t="s">
        <v>959</v>
      </c>
      <c r="J177" s="102" t="s">
        <v>1321</v>
      </c>
    </row>
    <row r="178" spans="1:10">
      <c r="A178" s="102">
        <v>177</v>
      </c>
      <c r="B178" s="102" t="s">
        <v>338</v>
      </c>
      <c r="C178" s="102" t="s">
        <v>296</v>
      </c>
      <c r="D178" s="102" t="s">
        <v>960</v>
      </c>
      <c r="E178" s="102" t="s">
        <v>961</v>
      </c>
      <c r="F178" s="102" t="s">
        <v>962</v>
      </c>
      <c r="G178" s="102" t="s">
        <v>473</v>
      </c>
      <c r="H178" s="102" t="s">
        <v>963</v>
      </c>
      <c r="J178" s="102" t="s">
        <v>1321</v>
      </c>
    </row>
    <row r="179" spans="1:10">
      <c r="A179" s="102">
        <v>178</v>
      </c>
      <c r="B179" s="102" t="s">
        <v>338</v>
      </c>
      <c r="C179" s="102" t="s">
        <v>296</v>
      </c>
      <c r="D179" s="102" t="s">
        <v>964</v>
      </c>
      <c r="E179" s="102" t="s">
        <v>965</v>
      </c>
      <c r="F179" s="102" t="s">
        <v>966</v>
      </c>
      <c r="G179" s="102" t="s">
        <v>580</v>
      </c>
      <c r="H179" s="102" t="s">
        <v>967</v>
      </c>
      <c r="J179" s="102" t="s">
        <v>1321</v>
      </c>
    </row>
    <row r="180" spans="1:10">
      <c r="A180" s="102">
        <v>179</v>
      </c>
      <c r="B180" s="102" t="s">
        <v>338</v>
      </c>
      <c r="C180" s="102" t="s">
        <v>296</v>
      </c>
      <c r="D180" s="102" t="s">
        <v>968</v>
      </c>
      <c r="E180" s="102" t="s">
        <v>969</v>
      </c>
      <c r="F180" s="102" t="s">
        <v>970</v>
      </c>
      <c r="G180" s="102" t="s">
        <v>971</v>
      </c>
      <c r="J180" s="102" t="s">
        <v>1321</v>
      </c>
    </row>
    <row r="181" spans="1:10">
      <c r="A181" s="102">
        <v>180</v>
      </c>
      <c r="B181" s="102" t="s">
        <v>338</v>
      </c>
      <c r="C181" s="102" t="s">
        <v>296</v>
      </c>
      <c r="D181" s="102" t="s">
        <v>972</v>
      </c>
      <c r="E181" s="102" t="s">
        <v>973</v>
      </c>
      <c r="F181" s="102" t="s">
        <v>974</v>
      </c>
      <c r="G181" s="102" t="s">
        <v>580</v>
      </c>
      <c r="J181" s="102" t="s">
        <v>1321</v>
      </c>
    </row>
    <row r="182" spans="1:10">
      <c r="A182" s="102">
        <v>181</v>
      </c>
      <c r="B182" s="102" t="s">
        <v>338</v>
      </c>
      <c r="C182" s="102" t="s">
        <v>296</v>
      </c>
      <c r="D182" s="102" t="s">
        <v>975</v>
      </c>
      <c r="E182" s="102" t="s">
        <v>976</v>
      </c>
      <c r="F182" s="102" t="s">
        <v>977</v>
      </c>
      <c r="G182" s="102" t="s">
        <v>359</v>
      </c>
      <c r="J182" s="102" t="s">
        <v>1321</v>
      </c>
    </row>
    <row r="183" spans="1:10">
      <c r="A183" s="102">
        <v>182</v>
      </c>
      <c r="B183" s="102" t="s">
        <v>338</v>
      </c>
      <c r="C183" s="102" t="s">
        <v>296</v>
      </c>
      <c r="D183" s="102" t="s">
        <v>978</v>
      </c>
      <c r="E183" s="102" t="s">
        <v>979</v>
      </c>
      <c r="F183" s="102" t="s">
        <v>980</v>
      </c>
      <c r="G183" s="102" t="s">
        <v>469</v>
      </c>
      <c r="H183" s="102" t="s">
        <v>981</v>
      </c>
      <c r="J183" s="102" t="s">
        <v>1321</v>
      </c>
    </row>
    <row r="184" spans="1:10">
      <c r="A184" s="102">
        <v>183</v>
      </c>
      <c r="B184" s="102" t="s">
        <v>338</v>
      </c>
      <c r="C184" s="102" t="s">
        <v>296</v>
      </c>
      <c r="D184" s="102" t="s">
        <v>982</v>
      </c>
      <c r="E184" s="102" t="s">
        <v>983</v>
      </c>
      <c r="F184" s="102" t="s">
        <v>984</v>
      </c>
      <c r="G184" s="102" t="s">
        <v>489</v>
      </c>
      <c r="J184" s="102" t="s">
        <v>1321</v>
      </c>
    </row>
    <row r="185" spans="1:10">
      <c r="A185" s="102">
        <v>184</v>
      </c>
      <c r="B185" s="102" t="s">
        <v>338</v>
      </c>
      <c r="C185" s="102" t="s">
        <v>296</v>
      </c>
      <c r="D185" s="102" t="s">
        <v>985</v>
      </c>
      <c r="E185" s="102" t="s">
        <v>986</v>
      </c>
      <c r="F185" s="102" t="s">
        <v>987</v>
      </c>
      <c r="G185" s="102" t="s">
        <v>355</v>
      </c>
      <c r="J185" s="102" t="s">
        <v>1321</v>
      </c>
    </row>
    <row r="186" spans="1:10">
      <c r="A186" s="102">
        <v>185</v>
      </c>
      <c r="B186" s="102" t="s">
        <v>338</v>
      </c>
      <c r="C186" s="102" t="s">
        <v>296</v>
      </c>
      <c r="D186" s="102" t="s">
        <v>988</v>
      </c>
      <c r="E186" s="102" t="s">
        <v>989</v>
      </c>
      <c r="F186" s="102" t="s">
        <v>990</v>
      </c>
      <c r="G186" s="102" t="s">
        <v>367</v>
      </c>
      <c r="H186" s="102" t="s">
        <v>991</v>
      </c>
      <c r="J186" s="102" t="s">
        <v>1321</v>
      </c>
    </row>
    <row r="187" spans="1:10">
      <c r="A187" s="102">
        <v>186</v>
      </c>
      <c r="B187" s="102" t="s">
        <v>338</v>
      </c>
      <c r="C187" s="102" t="s">
        <v>296</v>
      </c>
      <c r="D187" s="102" t="s">
        <v>992</v>
      </c>
      <c r="E187" s="102" t="s">
        <v>993</v>
      </c>
      <c r="F187" s="102" t="s">
        <v>994</v>
      </c>
      <c r="G187" s="102" t="s">
        <v>944</v>
      </c>
      <c r="J187" s="102" t="s">
        <v>1321</v>
      </c>
    </row>
    <row r="188" spans="1:10">
      <c r="A188" s="102">
        <v>187</v>
      </c>
      <c r="B188" s="102" t="s">
        <v>338</v>
      </c>
      <c r="C188" s="102" t="s">
        <v>296</v>
      </c>
      <c r="D188" s="102" t="s">
        <v>995</v>
      </c>
      <c r="E188" s="102" t="s">
        <v>996</v>
      </c>
      <c r="F188" s="102" t="s">
        <v>997</v>
      </c>
      <c r="G188" s="102" t="s">
        <v>597</v>
      </c>
      <c r="J188" s="102" t="s">
        <v>1321</v>
      </c>
    </row>
    <row r="189" spans="1:10">
      <c r="A189" s="102">
        <v>188</v>
      </c>
      <c r="B189" s="102" t="s">
        <v>338</v>
      </c>
      <c r="C189" s="102" t="s">
        <v>296</v>
      </c>
      <c r="D189" s="102" t="s">
        <v>998</v>
      </c>
      <c r="E189" s="102" t="s">
        <v>999</v>
      </c>
      <c r="F189" s="102" t="s">
        <v>1000</v>
      </c>
      <c r="G189" s="102" t="s">
        <v>1001</v>
      </c>
      <c r="J189" s="102" t="s">
        <v>1321</v>
      </c>
    </row>
    <row r="190" spans="1:10">
      <c r="A190" s="102">
        <v>189</v>
      </c>
      <c r="B190" s="102" t="s">
        <v>338</v>
      </c>
      <c r="C190" s="102" t="s">
        <v>296</v>
      </c>
      <c r="D190" s="102" t="s">
        <v>1002</v>
      </c>
      <c r="E190" s="102" t="s">
        <v>1003</v>
      </c>
      <c r="F190" s="102" t="s">
        <v>1004</v>
      </c>
      <c r="G190" s="102" t="s">
        <v>1001</v>
      </c>
      <c r="J190" s="102" t="s">
        <v>1321</v>
      </c>
    </row>
    <row r="191" spans="1:10">
      <c r="A191" s="102">
        <v>190</v>
      </c>
      <c r="B191" s="102" t="s">
        <v>338</v>
      </c>
      <c r="C191" s="102" t="s">
        <v>296</v>
      </c>
      <c r="D191" s="102" t="s">
        <v>1005</v>
      </c>
      <c r="E191" s="102" t="s">
        <v>1006</v>
      </c>
      <c r="F191" s="102" t="s">
        <v>1007</v>
      </c>
      <c r="G191" s="102" t="s">
        <v>478</v>
      </c>
      <c r="J191" s="102" t="s">
        <v>1321</v>
      </c>
    </row>
    <row r="192" spans="1:10">
      <c r="A192" s="102">
        <v>191</v>
      </c>
      <c r="B192" s="102" t="s">
        <v>338</v>
      </c>
      <c r="C192" s="102" t="s">
        <v>296</v>
      </c>
      <c r="D192" s="102" t="s">
        <v>1008</v>
      </c>
      <c r="E192" s="102" t="s">
        <v>1009</v>
      </c>
      <c r="F192" s="102" t="s">
        <v>1010</v>
      </c>
      <c r="G192" s="102" t="s">
        <v>469</v>
      </c>
      <c r="J192" s="102" t="s">
        <v>1321</v>
      </c>
    </row>
    <row r="193" spans="1:10">
      <c r="A193" s="102">
        <v>192</v>
      </c>
      <c r="B193" s="102" t="s">
        <v>338</v>
      </c>
      <c r="C193" s="102" t="s">
        <v>296</v>
      </c>
      <c r="D193" s="102" t="s">
        <v>1011</v>
      </c>
      <c r="E193" s="102" t="s">
        <v>1012</v>
      </c>
      <c r="F193" s="102" t="s">
        <v>1013</v>
      </c>
      <c r="G193" s="102" t="s">
        <v>363</v>
      </c>
      <c r="J193" s="102" t="s">
        <v>1321</v>
      </c>
    </row>
    <row r="194" spans="1:10">
      <c r="A194" s="102">
        <v>193</v>
      </c>
      <c r="B194" s="102" t="s">
        <v>338</v>
      </c>
      <c r="C194" s="102" t="s">
        <v>296</v>
      </c>
      <c r="D194" s="102" t="s">
        <v>1014</v>
      </c>
      <c r="E194" s="102" t="s">
        <v>1015</v>
      </c>
      <c r="F194" s="102" t="s">
        <v>1016</v>
      </c>
      <c r="G194" s="102" t="s">
        <v>469</v>
      </c>
      <c r="J194" s="102" t="s">
        <v>1321</v>
      </c>
    </row>
    <row r="195" spans="1:10">
      <c r="A195" s="102">
        <v>194</v>
      </c>
      <c r="B195" s="102" t="s">
        <v>338</v>
      </c>
      <c r="C195" s="102" t="s">
        <v>296</v>
      </c>
      <c r="D195" s="102" t="s">
        <v>1017</v>
      </c>
      <c r="E195" s="102" t="s">
        <v>1018</v>
      </c>
      <c r="F195" s="102" t="s">
        <v>1019</v>
      </c>
      <c r="G195" s="102" t="s">
        <v>1020</v>
      </c>
      <c r="H195" s="102" t="s">
        <v>1021</v>
      </c>
      <c r="J195" s="102" t="s">
        <v>1321</v>
      </c>
    </row>
    <row r="196" spans="1:10">
      <c r="A196" s="102">
        <v>195</v>
      </c>
      <c r="B196" s="102" t="s">
        <v>338</v>
      </c>
      <c r="C196" s="102" t="s">
        <v>296</v>
      </c>
      <c r="D196" s="102" t="s">
        <v>1022</v>
      </c>
      <c r="E196" s="102" t="s">
        <v>1023</v>
      </c>
      <c r="F196" s="102" t="s">
        <v>1024</v>
      </c>
      <c r="G196" s="102" t="s">
        <v>363</v>
      </c>
      <c r="H196" s="102" t="s">
        <v>1025</v>
      </c>
      <c r="J196" s="102" t="s">
        <v>1321</v>
      </c>
    </row>
    <row r="197" spans="1:10">
      <c r="A197" s="102">
        <v>196</v>
      </c>
      <c r="B197" s="102" t="s">
        <v>338</v>
      </c>
      <c r="C197" s="102" t="s">
        <v>296</v>
      </c>
      <c r="D197" s="102" t="s">
        <v>1026</v>
      </c>
      <c r="E197" s="102" t="s">
        <v>1027</v>
      </c>
      <c r="F197" s="102" t="s">
        <v>1028</v>
      </c>
      <c r="G197" s="102" t="s">
        <v>473</v>
      </c>
      <c r="H197" s="102" t="s">
        <v>1029</v>
      </c>
      <c r="J197" s="102" t="s">
        <v>1321</v>
      </c>
    </row>
    <row r="198" spans="1:10">
      <c r="A198" s="102">
        <v>197</v>
      </c>
      <c r="B198" s="102" t="s">
        <v>338</v>
      </c>
      <c r="C198" s="102" t="s">
        <v>296</v>
      </c>
      <c r="D198" s="102" t="s">
        <v>1030</v>
      </c>
      <c r="E198" s="102" t="s">
        <v>1031</v>
      </c>
      <c r="F198" s="102" t="s">
        <v>1032</v>
      </c>
      <c r="G198" s="102" t="s">
        <v>1033</v>
      </c>
      <c r="H198" s="102" t="s">
        <v>1034</v>
      </c>
      <c r="J198" s="102" t="s">
        <v>1321</v>
      </c>
    </row>
    <row r="199" spans="1:10">
      <c r="A199" s="102">
        <v>198</v>
      </c>
      <c r="B199" s="102" t="s">
        <v>338</v>
      </c>
      <c r="C199" s="102" t="s">
        <v>296</v>
      </c>
      <c r="D199" s="102" t="s">
        <v>1035</v>
      </c>
      <c r="E199" s="102" t="s">
        <v>1036</v>
      </c>
      <c r="F199" s="102" t="s">
        <v>1037</v>
      </c>
      <c r="G199" s="102" t="s">
        <v>367</v>
      </c>
      <c r="J199" s="102" t="s">
        <v>1321</v>
      </c>
    </row>
    <row r="200" spans="1:10">
      <c r="A200" s="102">
        <v>199</v>
      </c>
      <c r="B200" s="102" t="s">
        <v>338</v>
      </c>
      <c r="C200" s="102" t="s">
        <v>296</v>
      </c>
      <c r="D200" s="102" t="s">
        <v>1038</v>
      </c>
      <c r="E200" s="102" t="s">
        <v>1039</v>
      </c>
      <c r="F200" s="102" t="s">
        <v>1040</v>
      </c>
      <c r="G200" s="102" t="s">
        <v>620</v>
      </c>
      <c r="H200" s="102" t="s">
        <v>621</v>
      </c>
      <c r="J200" s="102" t="s">
        <v>1321</v>
      </c>
    </row>
    <row r="201" spans="1:10">
      <c r="A201" s="102">
        <v>200</v>
      </c>
      <c r="B201" s="102" t="s">
        <v>338</v>
      </c>
      <c r="C201" s="102" t="s">
        <v>296</v>
      </c>
      <c r="D201" s="102" t="s">
        <v>1041</v>
      </c>
      <c r="E201" s="102" t="s">
        <v>1042</v>
      </c>
      <c r="F201" s="102" t="s">
        <v>1043</v>
      </c>
      <c r="G201" s="102" t="s">
        <v>1044</v>
      </c>
      <c r="H201" s="102" t="s">
        <v>1045</v>
      </c>
      <c r="J201" s="102" t="s">
        <v>1321</v>
      </c>
    </row>
    <row r="202" spans="1:10">
      <c r="A202" s="102">
        <v>201</v>
      </c>
      <c r="B202" s="102" t="s">
        <v>338</v>
      </c>
      <c r="C202" s="102" t="s">
        <v>296</v>
      </c>
      <c r="D202" s="102" t="s">
        <v>1046</v>
      </c>
      <c r="E202" s="102" t="s">
        <v>1047</v>
      </c>
      <c r="F202" s="102" t="s">
        <v>1048</v>
      </c>
      <c r="G202" s="102" t="s">
        <v>590</v>
      </c>
      <c r="J202" s="102" t="s">
        <v>1321</v>
      </c>
    </row>
    <row r="203" spans="1:10">
      <c r="A203" s="102">
        <v>202</v>
      </c>
      <c r="B203" s="102" t="s">
        <v>338</v>
      </c>
      <c r="C203" s="102" t="s">
        <v>296</v>
      </c>
      <c r="D203" s="102" t="s">
        <v>1049</v>
      </c>
      <c r="E203" s="102" t="s">
        <v>1050</v>
      </c>
      <c r="F203" s="102" t="s">
        <v>1051</v>
      </c>
      <c r="G203" s="102" t="s">
        <v>489</v>
      </c>
      <c r="H203" s="102" t="s">
        <v>1052</v>
      </c>
      <c r="J203" s="102" t="s">
        <v>1321</v>
      </c>
    </row>
    <row r="204" spans="1:10">
      <c r="A204" s="102">
        <v>203</v>
      </c>
      <c r="B204" s="102" t="s">
        <v>338</v>
      </c>
      <c r="C204" s="102" t="s">
        <v>296</v>
      </c>
      <c r="D204" s="102" t="s">
        <v>1053</v>
      </c>
      <c r="E204" s="102" t="s">
        <v>1054</v>
      </c>
      <c r="F204" s="102" t="s">
        <v>1055</v>
      </c>
      <c r="G204" s="102" t="s">
        <v>1033</v>
      </c>
      <c r="J204" s="102" t="s">
        <v>1321</v>
      </c>
    </row>
    <row r="205" spans="1:10">
      <c r="A205" s="102">
        <v>204</v>
      </c>
      <c r="B205" s="102" t="s">
        <v>338</v>
      </c>
      <c r="C205" s="102" t="s">
        <v>296</v>
      </c>
      <c r="D205" s="102" t="s">
        <v>1056</v>
      </c>
      <c r="E205" s="102" t="s">
        <v>1057</v>
      </c>
      <c r="F205" s="102" t="s">
        <v>1058</v>
      </c>
      <c r="G205" s="102" t="s">
        <v>590</v>
      </c>
      <c r="H205" s="102" t="s">
        <v>1059</v>
      </c>
      <c r="J205" s="102" t="s">
        <v>1321</v>
      </c>
    </row>
    <row r="206" spans="1:10">
      <c r="A206" s="102">
        <v>205</v>
      </c>
      <c r="B206" s="102" t="s">
        <v>338</v>
      </c>
      <c r="C206" s="102" t="s">
        <v>296</v>
      </c>
      <c r="D206" s="102" t="s">
        <v>1060</v>
      </c>
      <c r="E206" s="102" t="s">
        <v>1061</v>
      </c>
      <c r="F206" s="102" t="s">
        <v>1062</v>
      </c>
      <c r="G206" s="102" t="s">
        <v>363</v>
      </c>
      <c r="H206" s="102" t="s">
        <v>1063</v>
      </c>
      <c r="J206" s="102" t="s">
        <v>1321</v>
      </c>
    </row>
    <row r="207" spans="1:10">
      <c r="A207" s="102">
        <v>206</v>
      </c>
      <c r="B207" s="102" t="s">
        <v>338</v>
      </c>
      <c r="C207" s="102" t="s">
        <v>296</v>
      </c>
      <c r="D207" s="102" t="s">
        <v>1064</v>
      </c>
      <c r="E207" s="102" t="s">
        <v>1065</v>
      </c>
      <c r="F207" s="102" t="s">
        <v>1066</v>
      </c>
      <c r="G207" s="102" t="s">
        <v>739</v>
      </c>
      <c r="J207" s="102" t="s">
        <v>1321</v>
      </c>
    </row>
    <row r="208" spans="1:10">
      <c r="A208" s="102">
        <v>207</v>
      </c>
      <c r="B208" s="102" t="s">
        <v>338</v>
      </c>
      <c r="C208" s="102" t="s">
        <v>296</v>
      </c>
      <c r="D208" s="102" t="s">
        <v>1067</v>
      </c>
      <c r="E208" s="102" t="s">
        <v>1068</v>
      </c>
      <c r="F208" s="102" t="s">
        <v>1069</v>
      </c>
      <c r="G208" s="102" t="s">
        <v>944</v>
      </c>
      <c r="J208" s="102" t="s">
        <v>1321</v>
      </c>
    </row>
    <row r="209" spans="1:10">
      <c r="A209" s="102">
        <v>208</v>
      </c>
      <c r="B209" s="102" t="s">
        <v>338</v>
      </c>
      <c r="C209" s="102" t="s">
        <v>296</v>
      </c>
      <c r="D209" s="102" t="s">
        <v>1070</v>
      </c>
      <c r="E209" s="102" t="s">
        <v>1071</v>
      </c>
      <c r="F209" s="102" t="s">
        <v>1072</v>
      </c>
      <c r="G209" s="102" t="s">
        <v>1073</v>
      </c>
      <c r="H209" s="102" t="s">
        <v>1074</v>
      </c>
      <c r="J209" s="102" t="s">
        <v>1321</v>
      </c>
    </row>
    <row r="210" spans="1:10">
      <c r="A210" s="102">
        <v>209</v>
      </c>
      <c r="B210" s="102" t="s">
        <v>338</v>
      </c>
      <c r="C210" s="102" t="s">
        <v>296</v>
      </c>
      <c r="D210" s="102" t="s">
        <v>1075</v>
      </c>
      <c r="E210" s="102" t="s">
        <v>1076</v>
      </c>
      <c r="F210" s="102" t="s">
        <v>1077</v>
      </c>
      <c r="G210" s="102" t="s">
        <v>355</v>
      </c>
      <c r="J210" s="102" t="s">
        <v>1321</v>
      </c>
    </row>
    <row r="211" spans="1:10">
      <c r="A211" s="102">
        <v>210</v>
      </c>
      <c r="B211" s="102" t="s">
        <v>338</v>
      </c>
      <c r="C211" s="102" t="s">
        <v>296</v>
      </c>
      <c r="D211" s="102" t="s">
        <v>1078</v>
      </c>
      <c r="E211" s="102" t="s">
        <v>1079</v>
      </c>
      <c r="F211" s="102" t="s">
        <v>1080</v>
      </c>
      <c r="G211" s="102" t="s">
        <v>473</v>
      </c>
      <c r="J211" s="102" t="s">
        <v>1321</v>
      </c>
    </row>
    <row r="212" spans="1:10">
      <c r="A212" s="102">
        <v>211</v>
      </c>
      <c r="B212" s="102" t="s">
        <v>338</v>
      </c>
      <c r="C212" s="102" t="s">
        <v>296</v>
      </c>
      <c r="D212" s="102" t="s">
        <v>1081</v>
      </c>
      <c r="E212" s="102" t="s">
        <v>1082</v>
      </c>
      <c r="F212" s="102" t="s">
        <v>1083</v>
      </c>
      <c r="G212" s="102" t="s">
        <v>1001</v>
      </c>
      <c r="J212" s="102" t="s">
        <v>1321</v>
      </c>
    </row>
    <row r="213" spans="1:10">
      <c r="A213" s="102">
        <v>212</v>
      </c>
      <c r="B213" s="102" t="s">
        <v>338</v>
      </c>
      <c r="C213" s="102" t="s">
        <v>296</v>
      </c>
      <c r="D213" s="102" t="s">
        <v>1084</v>
      </c>
      <c r="E213" s="102" t="s">
        <v>1085</v>
      </c>
      <c r="F213" s="102" t="s">
        <v>1086</v>
      </c>
      <c r="G213" s="102" t="s">
        <v>359</v>
      </c>
      <c r="J213" s="102" t="s">
        <v>1321</v>
      </c>
    </row>
    <row r="214" spans="1:10">
      <c r="A214" s="102">
        <v>213</v>
      </c>
      <c r="B214" s="102" t="s">
        <v>338</v>
      </c>
      <c r="C214" s="102" t="s">
        <v>296</v>
      </c>
      <c r="D214" s="102" t="s">
        <v>1087</v>
      </c>
      <c r="E214" s="102" t="s">
        <v>1088</v>
      </c>
      <c r="F214" s="102" t="s">
        <v>1089</v>
      </c>
      <c r="G214" s="102" t="s">
        <v>359</v>
      </c>
      <c r="H214" s="102" t="s">
        <v>700</v>
      </c>
      <c r="J214" s="102" t="s">
        <v>1321</v>
      </c>
    </row>
    <row r="215" spans="1:10">
      <c r="A215" s="102">
        <v>214</v>
      </c>
      <c r="B215" s="102" t="s">
        <v>338</v>
      </c>
      <c r="C215" s="102" t="s">
        <v>296</v>
      </c>
      <c r="D215" s="102" t="s">
        <v>1090</v>
      </c>
      <c r="E215" s="102" t="s">
        <v>1091</v>
      </c>
      <c r="F215" s="102" t="s">
        <v>1092</v>
      </c>
      <c r="G215" s="102" t="s">
        <v>489</v>
      </c>
      <c r="H215" s="102" t="s">
        <v>1093</v>
      </c>
      <c r="J215" s="102" t="s">
        <v>1321</v>
      </c>
    </row>
    <row r="216" spans="1:10">
      <c r="A216" s="102">
        <v>215</v>
      </c>
      <c r="B216" s="102" t="s">
        <v>338</v>
      </c>
      <c r="C216" s="102" t="s">
        <v>296</v>
      </c>
      <c r="D216" s="102" t="s">
        <v>1094</v>
      </c>
      <c r="E216" s="102" t="s">
        <v>1095</v>
      </c>
      <c r="F216" s="102" t="s">
        <v>1096</v>
      </c>
      <c r="G216" s="102" t="s">
        <v>645</v>
      </c>
      <c r="J216" s="102" t="s">
        <v>1321</v>
      </c>
    </row>
    <row r="217" spans="1:10">
      <c r="A217" s="102">
        <v>216</v>
      </c>
      <c r="B217" s="102" t="s">
        <v>338</v>
      </c>
      <c r="C217" s="102" t="s">
        <v>296</v>
      </c>
      <c r="D217" s="102" t="s">
        <v>1097</v>
      </c>
      <c r="E217" s="102" t="s">
        <v>1098</v>
      </c>
      <c r="F217" s="102" t="s">
        <v>1099</v>
      </c>
      <c r="G217" s="102" t="s">
        <v>1020</v>
      </c>
      <c r="H217" s="102" t="s">
        <v>1100</v>
      </c>
      <c r="J217" s="102" t="s">
        <v>1321</v>
      </c>
    </row>
    <row r="218" spans="1:10">
      <c r="A218" s="102">
        <v>217</v>
      </c>
      <c r="B218" s="102" t="s">
        <v>338</v>
      </c>
      <c r="C218" s="102" t="s">
        <v>296</v>
      </c>
      <c r="D218" s="102" t="s">
        <v>1101</v>
      </c>
      <c r="E218" s="102" t="s">
        <v>1102</v>
      </c>
      <c r="F218" s="102" t="s">
        <v>1103</v>
      </c>
      <c r="G218" s="102" t="s">
        <v>367</v>
      </c>
      <c r="J218" s="102" t="s">
        <v>1321</v>
      </c>
    </row>
    <row r="219" spans="1:10">
      <c r="A219" s="102">
        <v>218</v>
      </c>
      <c r="B219" s="102" t="s">
        <v>338</v>
      </c>
      <c r="C219" s="102" t="s">
        <v>296</v>
      </c>
      <c r="D219" s="102" t="s">
        <v>1104</v>
      </c>
      <c r="E219" s="102" t="s">
        <v>1105</v>
      </c>
      <c r="F219" s="102" t="s">
        <v>1106</v>
      </c>
      <c r="G219" s="102" t="s">
        <v>527</v>
      </c>
      <c r="J219" s="102" t="s">
        <v>1321</v>
      </c>
    </row>
    <row r="220" spans="1:10">
      <c r="A220" s="102">
        <v>219</v>
      </c>
      <c r="B220" s="102" t="s">
        <v>338</v>
      </c>
      <c r="C220" s="102" t="s">
        <v>296</v>
      </c>
      <c r="D220" s="102" t="s">
        <v>1107</v>
      </c>
      <c r="E220" s="102" t="s">
        <v>1108</v>
      </c>
      <c r="F220" s="102" t="s">
        <v>1109</v>
      </c>
      <c r="G220" s="102" t="s">
        <v>734</v>
      </c>
      <c r="J220" s="102" t="s">
        <v>1321</v>
      </c>
    </row>
    <row r="221" spans="1:10">
      <c r="A221" s="102">
        <v>220</v>
      </c>
      <c r="B221" s="102" t="s">
        <v>338</v>
      </c>
      <c r="C221" s="102" t="s">
        <v>296</v>
      </c>
      <c r="D221" s="102" t="s">
        <v>1110</v>
      </c>
      <c r="E221" s="102" t="s">
        <v>1111</v>
      </c>
      <c r="F221" s="102" t="s">
        <v>1112</v>
      </c>
      <c r="G221" s="102" t="s">
        <v>650</v>
      </c>
      <c r="H221" s="102" t="s">
        <v>1113</v>
      </c>
      <c r="J221" s="102" t="s">
        <v>1321</v>
      </c>
    </row>
    <row r="222" spans="1:10">
      <c r="A222" s="102">
        <v>221</v>
      </c>
      <c r="B222" s="102" t="s">
        <v>338</v>
      </c>
      <c r="C222" s="102" t="s">
        <v>296</v>
      </c>
      <c r="D222" s="102" t="s">
        <v>1114</v>
      </c>
      <c r="E222" s="102" t="s">
        <v>1115</v>
      </c>
      <c r="F222" s="102" t="s">
        <v>1116</v>
      </c>
      <c r="G222" s="102" t="s">
        <v>489</v>
      </c>
      <c r="H222" s="102" t="s">
        <v>1117</v>
      </c>
      <c r="J222" s="102" t="s">
        <v>1321</v>
      </c>
    </row>
    <row r="223" spans="1:10">
      <c r="A223" s="102">
        <v>222</v>
      </c>
      <c r="B223" s="102" t="s">
        <v>338</v>
      </c>
      <c r="C223" s="102" t="s">
        <v>296</v>
      </c>
      <c r="D223" s="102" t="s">
        <v>1118</v>
      </c>
      <c r="E223" s="102" t="s">
        <v>1119</v>
      </c>
      <c r="F223" s="102" t="s">
        <v>1120</v>
      </c>
      <c r="G223" s="102" t="s">
        <v>489</v>
      </c>
      <c r="H223" s="102" t="s">
        <v>515</v>
      </c>
      <c r="J223" s="102" t="s">
        <v>1321</v>
      </c>
    </row>
    <row r="224" spans="1:10">
      <c r="A224" s="102">
        <v>223</v>
      </c>
      <c r="B224" s="102" t="s">
        <v>338</v>
      </c>
      <c r="C224" s="102" t="s">
        <v>296</v>
      </c>
      <c r="D224" s="102" t="s">
        <v>1121</v>
      </c>
      <c r="E224" s="102" t="s">
        <v>1122</v>
      </c>
      <c r="F224" s="102" t="s">
        <v>1123</v>
      </c>
      <c r="G224" s="102" t="s">
        <v>704</v>
      </c>
      <c r="J224" s="102" t="s">
        <v>1321</v>
      </c>
    </row>
    <row r="225" spans="1:10">
      <c r="A225" s="102">
        <v>224</v>
      </c>
      <c r="B225" s="102" t="s">
        <v>338</v>
      </c>
      <c r="C225" s="102" t="s">
        <v>296</v>
      </c>
      <c r="D225" s="102" t="s">
        <v>1124</v>
      </c>
      <c r="E225" s="102" t="s">
        <v>1125</v>
      </c>
      <c r="F225" s="102" t="s">
        <v>1126</v>
      </c>
      <c r="G225" s="102" t="s">
        <v>469</v>
      </c>
      <c r="J225" s="102" t="s">
        <v>1321</v>
      </c>
    </row>
    <row r="226" spans="1:10">
      <c r="A226" s="102">
        <v>225</v>
      </c>
      <c r="B226" s="102" t="s">
        <v>338</v>
      </c>
      <c r="C226" s="102" t="s">
        <v>296</v>
      </c>
      <c r="D226" s="102" t="s">
        <v>1127</v>
      </c>
      <c r="E226" s="102" t="s">
        <v>1128</v>
      </c>
      <c r="F226" s="102" t="s">
        <v>1129</v>
      </c>
      <c r="G226" s="102" t="s">
        <v>580</v>
      </c>
      <c r="H226" s="102" t="s">
        <v>1130</v>
      </c>
      <c r="J226" s="102" t="s">
        <v>1321</v>
      </c>
    </row>
    <row r="227" spans="1:10">
      <c r="A227" s="102">
        <v>226</v>
      </c>
      <c r="B227" s="102" t="s">
        <v>338</v>
      </c>
      <c r="C227" s="102" t="s">
        <v>296</v>
      </c>
      <c r="D227" s="102" t="s">
        <v>1131</v>
      </c>
      <c r="E227" s="102" t="s">
        <v>1132</v>
      </c>
      <c r="F227" s="102" t="s">
        <v>1133</v>
      </c>
      <c r="G227" s="102" t="s">
        <v>542</v>
      </c>
      <c r="J227" s="102" t="s">
        <v>1321</v>
      </c>
    </row>
    <row r="228" spans="1:10">
      <c r="A228" s="102">
        <v>227</v>
      </c>
      <c r="B228" s="102" t="s">
        <v>338</v>
      </c>
      <c r="C228" s="102" t="s">
        <v>296</v>
      </c>
      <c r="D228" s="102" t="s">
        <v>1134</v>
      </c>
      <c r="E228" s="102" t="s">
        <v>1135</v>
      </c>
      <c r="F228" s="102" t="s">
        <v>1136</v>
      </c>
      <c r="G228" s="102" t="s">
        <v>473</v>
      </c>
      <c r="H228" s="102" t="s">
        <v>1137</v>
      </c>
      <c r="J228" s="102" t="s">
        <v>1321</v>
      </c>
    </row>
    <row r="229" spans="1:10">
      <c r="A229" s="102">
        <v>228</v>
      </c>
      <c r="B229" s="102" t="s">
        <v>338</v>
      </c>
      <c r="C229" s="102" t="s">
        <v>296</v>
      </c>
      <c r="D229" s="102" t="s">
        <v>1138</v>
      </c>
      <c r="E229" s="102" t="s">
        <v>1139</v>
      </c>
      <c r="F229" s="102" t="s">
        <v>1140</v>
      </c>
      <c r="G229" s="102" t="s">
        <v>359</v>
      </c>
      <c r="J229" s="102" t="s">
        <v>1321</v>
      </c>
    </row>
    <row r="230" spans="1:10">
      <c r="A230" s="102">
        <v>229</v>
      </c>
      <c r="B230" s="102" t="s">
        <v>338</v>
      </c>
      <c r="C230" s="102" t="s">
        <v>296</v>
      </c>
      <c r="D230" s="102" t="s">
        <v>1141</v>
      </c>
      <c r="E230" s="102" t="s">
        <v>1142</v>
      </c>
      <c r="F230" s="102" t="s">
        <v>1143</v>
      </c>
      <c r="G230" s="102" t="s">
        <v>1073</v>
      </c>
      <c r="J230" s="102" t="s">
        <v>1321</v>
      </c>
    </row>
    <row r="231" spans="1:10">
      <c r="A231" s="102">
        <v>230</v>
      </c>
      <c r="B231" s="102" t="s">
        <v>338</v>
      </c>
      <c r="C231" s="102" t="s">
        <v>296</v>
      </c>
      <c r="D231" s="102" t="s">
        <v>1144</v>
      </c>
      <c r="E231" s="102" t="s">
        <v>1145</v>
      </c>
      <c r="F231" s="102" t="s">
        <v>1146</v>
      </c>
      <c r="G231" s="102" t="s">
        <v>1147</v>
      </c>
      <c r="J231" s="102" t="s">
        <v>1321</v>
      </c>
    </row>
    <row r="232" spans="1:10">
      <c r="A232" s="102">
        <v>231</v>
      </c>
      <c r="B232" s="102" t="s">
        <v>338</v>
      </c>
      <c r="C232" s="102" t="s">
        <v>296</v>
      </c>
      <c r="D232" s="102" t="s">
        <v>1148</v>
      </c>
      <c r="E232" s="102" t="s">
        <v>1149</v>
      </c>
      <c r="F232" s="102" t="s">
        <v>1150</v>
      </c>
      <c r="G232" s="102" t="s">
        <v>415</v>
      </c>
      <c r="H232" s="102" t="s">
        <v>1021</v>
      </c>
      <c r="J232" s="102" t="s">
        <v>1321</v>
      </c>
    </row>
    <row r="233" spans="1:10">
      <c r="A233" s="102">
        <v>232</v>
      </c>
      <c r="B233" s="102" t="s">
        <v>338</v>
      </c>
      <c r="C233" s="102" t="s">
        <v>296</v>
      </c>
      <c r="D233" s="102" t="s">
        <v>1151</v>
      </c>
      <c r="E233" s="102" t="s">
        <v>1152</v>
      </c>
      <c r="F233" s="102" t="s">
        <v>1153</v>
      </c>
      <c r="G233" s="102" t="s">
        <v>1044</v>
      </c>
      <c r="J233" s="102" t="s">
        <v>1321</v>
      </c>
    </row>
    <row r="234" spans="1:10">
      <c r="A234" s="102">
        <v>233</v>
      </c>
      <c r="B234" s="102" t="s">
        <v>338</v>
      </c>
      <c r="C234" s="102" t="s">
        <v>296</v>
      </c>
      <c r="D234" s="102" t="s">
        <v>1154</v>
      </c>
      <c r="E234" s="102" t="s">
        <v>1155</v>
      </c>
      <c r="F234" s="102" t="s">
        <v>1156</v>
      </c>
      <c r="G234" s="102" t="s">
        <v>359</v>
      </c>
      <c r="H234" s="102" t="s">
        <v>1157</v>
      </c>
      <c r="J234" s="102" t="s">
        <v>1321</v>
      </c>
    </row>
    <row r="235" spans="1:10">
      <c r="A235" s="102">
        <v>234</v>
      </c>
      <c r="B235" s="102" t="s">
        <v>338</v>
      </c>
      <c r="C235" s="102" t="s">
        <v>296</v>
      </c>
      <c r="D235" s="102" t="s">
        <v>1158</v>
      </c>
      <c r="E235" s="102" t="s">
        <v>1159</v>
      </c>
      <c r="F235" s="102" t="s">
        <v>1160</v>
      </c>
      <c r="G235" s="102" t="s">
        <v>620</v>
      </c>
      <c r="J235" s="102" t="s">
        <v>1321</v>
      </c>
    </row>
    <row r="236" spans="1:10">
      <c r="A236" s="102">
        <v>235</v>
      </c>
      <c r="B236" s="102" t="s">
        <v>338</v>
      </c>
      <c r="C236" s="102" t="s">
        <v>296</v>
      </c>
      <c r="D236" s="102" t="s">
        <v>1161</v>
      </c>
      <c r="E236" s="102" t="s">
        <v>1162</v>
      </c>
      <c r="F236" s="102" t="s">
        <v>1163</v>
      </c>
      <c r="G236" s="102" t="s">
        <v>469</v>
      </c>
      <c r="H236" s="102" t="s">
        <v>1164</v>
      </c>
      <c r="J236" s="102" t="s">
        <v>1321</v>
      </c>
    </row>
    <row r="237" spans="1:10">
      <c r="A237" s="102">
        <v>236</v>
      </c>
      <c r="B237" s="102" t="s">
        <v>338</v>
      </c>
      <c r="C237" s="102" t="s">
        <v>296</v>
      </c>
      <c r="D237" s="102" t="s">
        <v>1165</v>
      </c>
      <c r="E237" s="102" t="s">
        <v>1166</v>
      </c>
      <c r="F237" s="102" t="s">
        <v>1167</v>
      </c>
      <c r="G237" s="102" t="s">
        <v>415</v>
      </c>
      <c r="J237" s="102" t="s">
        <v>1321</v>
      </c>
    </row>
    <row r="238" spans="1:10">
      <c r="A238" s="102">
        <v>237</v>
      </c>
      <c r="B238" s="102" t="s">
        <v>338</v>
      </c>
      <c r="C238" s="102" t="s">
        <v>296</v>
      </c>
      <c r="D238" s="102" t="s">
        <v>1168</v>
      </c>
      <c r="E238" s="102" t="s">
        <v>1169</v>
      </c>
      <c r="F238" s="102" t="s">
        <v>1170</v>
      </c>
      <c r="G238" s="102" t="s">
        <v>489</v>
      </c>
      <c r="J238" s="102" t="s">
        <v>1321</v>
      </c>
    </row>
    <row r="239" spans="1:10">
      <c r="A239" s="102">
        <v>238</v>
      </c>
      <c r="B239" s="102" t="s">
        <v>338</v>
      </c>
      <c r="C239" s="102" t="s">
        <v>296</v>
      </c>
      <c r="D239" s="102" t="s">
        <v>1171</v>
      </c>
      <c r="E239" s="102" t="s">
        <v>1172</v>
      </c>
      <c r="F239" s="102" t="s">
        <v>1173</v>
      </c>
      <c r="G239" s="102" t="s">
        <v>415</v>
      </c>
      <c r="J239" s="102" t="s">
        <v>1321</v>
      </c>
    </row>
    <row r="240" spans="1:10">
      <c r="A240" s="102">
        <v>239</v>
      </c>
      <c r="B240" s="102" t="s">
        <v>338</v>
      </c>
      <c r="C240" s="102" t="s">
        <v>296</v>
      </c>
      <c r="D240" s="102" t="s">
        <v>1174</v>
      </c>
      <c r="E240" s="102" t="s">
        <v>1175</v>
      </c>
      <c r="F240" s="102" t="s">
        <v>1176</v>
      </c>
      <c r="G240" s="102" t="s">
        <v>605</v>
      </c>
      <c r="H240" s="102" t="s">
        <v>1177</v>
      </c>
      <c r="J240" s="102" t="s">
        <v>1321</v>
      </c>
    </row>
    <row r="241" spans="1:10">
      <c r="A241" s="102">
        <v>240</v>
      </c>
      <c r="B241" s="102" t="s">
        <v>338</v>
      </c>
      <c r="C241" s="102" t="s">
        <v>296</v>
      </c>
      <c r="D241" s="102" t="s">
        <v>1178</v>
      </c>
      <c r="E241" s="102" t="s">
        <v>1179</v>
      </c>
      <c r="F241" s="102" t="s">
        <v>1180</v>
      </c>
      <c r="G241" s="102" t="s">
        <v>1181</v>
      </c>
      <c r="H241" s="102" t="s">
        <v>1182</v>
      </c>
      <c r="J241" s="102" t="s">
        <v>1321</v>
      </c>
    </row>
    <row r="242" spans="1:10">
      <c r="A242" s="102">
        <v>241</v>
      </c>
      <c r="B242" s="102" t="s">
        <v>338</v>
      </c>
      <c r="C242" s="102" t="s">
        <v>296</v>
      </c>
      <c r="D242" s="102" t="s">
        <v>1183</v>
      </c>
      <c r="E242" s="102" t="s">
        <v>1184</v>
      </c>
      <c r="F242" s="102" t="s">
        <v>1185</v>
      </c>
      <c r="G242" s="102" t="s">
        <v>1186</v>
      </c>
      <c r="J242" s="102" t="s">
        <v>1321</v>
      </c>
    </row>
    <row r="243" spans="1:10">
      <c r="A243" s="102">
        <v>242</v>
      </c>
      <c r="B243" s="102" t="s">
        <v>338</v>
      </c>
      <c r="C243" s="102" t="s">
        <v>296</v>
      </c>
      <c r="D243" s="102" t="s">
        <v>1187</v>
      </c>
      <c r="E243" s="102" t="s">
        <v>1188</v>
      </c>
      <c r="F243" s="102" t="s">
        <v>1189</v>
      </c>
      <c r="G243" s="102" t="s">
        <v>376</v>
      </c>
      <c r="H243" s="102" t="s">
        <v>1190</v>
      </c>
      <c r="J243" s="102" t="s">
        <v>1321</v>
      </c>
    </row>
    <row r="244" spans="1:10">
      <c r="A244" s="102">
        <v>243</v>
      </c>
      <c r="B244" s="102" t="s">
        <v>338</v>
      </c>
      <c r="C244" s="102" t="s">
        <v>296</v>
      </c>
      <c r="D244" s="102" t="s">
        <v>1191</v>
      </c>
      <c r="E244" s="102" t="s">
        <v>1192</v>
      </c>
      <c r="F244" s="102" t="s">
        <v>1193</v>
      </c>
      <c r="G244" s="102" t="s">
        <v>478</v>
      </c>
      <c r="H244" s="102" t="s">
        <v>1194</v>
      </c>
      <c r="J244" s="102" t="s">
        <v>1321</v>
      </c>
    </row>
    <row r="245" spans="1:10">
      <c r="A245" s="102">
        <v>244</v>
      </c>
      <c r="B245" s="102" t="s">
        <v>338</v>
      </c>
      <c r="C245" s="102" t="s">
        <v>296</v>
      </c>
      <c r="D245" s="102" t="s">
        <v>1195</v>
      </c>
      <c r="E245" s="102" t="s">
        <v>1196</v>
      </c>
      <c r="F245" s="102" t="s">
        <v>1197</v>
      </c>
      <c r="G245" s="102" t="s">
        <v>944</v>
      </c>
      <c r="J245" s="102" t="s">
        <v>1321</v>
      </c>
    </row>
    <row r="246" spans="1:10">
      <c r="A246" s="102">
        <v>245</v>
      </c>
      <c r="B246" s="102" t="s">
        <v>338</v>
      </c>
      <c r="C246" s="102" t="s">
        <v>296</v>
      </c>
      <c r="D246" s="102" t="s">
        <v>1198</v>
      </c>
      <c r="E246" s="102" t="s">
        <v>1199</v>
      </c>
      <c r="F246" s="102" t="s">
        <v>1200</v>
      </c>
      <c r="G246" s="102" t="s">
        <v>590</v>
      </c>
      <c r="H246" s="102" t="s">
        <v>1201</v>
      </c>
      <c r="J246" s="102" t="s">
        <v>1321</v>
      </c>
    </row>
    <row r="247" spans="1:10">
      <c r="A247" s="102">
        <v>246</v>
      </c>
      <c r="B247" s="102" t="s">
        <v>338</v>
      </c>
      <c r="C247" s="102" t="s">
        <v>296</v>
      </c>
      <c r="D247" s="102" t="s">
        <v>1202</v>
      </c>
      <c r="E247" s="102" t="s">
        <v>1203</v>
      </c>
      <c r="F247" s="102" t="s">
        <v>1204</v>
      </c>
      <c r="G247" s="102" t="s">
        <v>381</v>
      </c>
      <c r="J247" s="102" t="s">
        <v>1321</v>
      </c>
    </row>
    <row r="248" spans="1:10">
      <c r="A248" s="102">
        <v>247</v>
      </c>
      <c r="B248" s="102" t="s">
        <v>338</v>
      </c>
      <c r="C248" s="102" t="s">
        <v>296</v>
      </c>
      <c r="D248" s="102" t="s">
        <v>1205</v>
      </c>
      <c r="E248" s="102" t="s">
        <v>1206</v>
      </c>
      <c r="F248" s="102" t="s">
        <v>1207</v>
      </c>
      <c r="G248" s="102" t="s">
        <v>951</v>
      </c>
      <c r="J248" s="102" t="s">
        <v>1321</v>
      </c>
    </row>
    <row r="249" spans="1:10">
      <c r="A249" s="102">
        <v>248</v>
      </c>
      <c r="B249" s="102" t="s">
        <v>338</v>
      </c>
      <c r="C249" s="102" t="s">
        <v>296</v>
      </c>
      <c r="D249" s="102" t="s">
        <v>1208</v>
      </c>
      <c r="E249" s="102" t="s">
        <v>1209</v>
      </c>
      <c r="F249" s="102" t="s">
        <v>1210</v>
      </c>
      <c r="G249" s="102" t="s">
        <v>469</v>
      </c>
      <c r="H249" s="102" t="s">
        <v>1211</v>
      </c>
      <c r="J249" s="102" t="s">
        <v>1321</v>
      </c>
    </row>
    <row r="250" spans="1:10">
      <c r="A250" s="102">
        <v>249</v>
      </c>
      <c r="B250" s="102" t="s">
        <v>338</v>
      </c>
      <c r="C250" s="102" t="s">
        <v>296</v>
      </c>
      <c r="D250" s="102" t="s">
        <v>1212</v>
      </c>
      <c r="E250" s="102" t="s">
        <v>1213</v>
      </c>
      <c r="F250" s="102" t="s">
        <v>1214</v>
      </c>
      <c r="G250" s="102" t="s">
        <v>359</v>
      </c>
      <c r="J250" s="102" t="s">
        <v>1321</v>
      </c>
    </row>
    <row r="251" spans="1:10">
      <c r="A251" s="102">
        <v>250</v>
      </c>
      <c r="B251" s="102" t="s">
        <v>338</v>
      </c>
      <c r="C251" s="102" t="s">
        <v>296</v>
      </c>
      <c r="D251" s="102" t="s">
        <v>1217</v>
      </c>
      <c r="E251" s="102" t="s">
        <v>1218</v>
      </c>
      <c r="F251" s="102" t="s">
        <v>1219</v>
      </c>
      <c r="G251" s="102" t="s">
        <v>590</v>
      </c>
      <c r="H251" s="102" t="s">
        <v>1220</v>
      </c>
      <c r="J251" s="102" t="s">
        <v>1321</v>
      </c>
    </row>
    <row r="252" spans="1:10">
      <c r="A252" s="102">
        <v>251</v>
      </c>
      <c r="B252" s="102" t="s">
        <v>338</v>
      </c>
      <c r="C252" s="102" t="s">
        <v>296</v>
      </c>
      <c r="D252" s="102" t="s">
        <v>1223</v>
      </c>
      <c r="E252" s="102" t="s">
        <v>1224</v>
      </c>
      <c r="F252" s="102" t="s">
        <v>1225</v>
      </c>
      <c r="G252" s="102" t="s">
        <v>1181</v>
      </c>
      <c r="H252" s="102" t="s">
        <v>1226</v>
      </c>
      <c r="J252" s="102" t="s">
        <v>1321</v>
      </c>
    </row>
    <row r="253" spans="1:10">
      <c r="A253" s="102">
        <v>252</v>
      </c>
      <c r="B253" s="102" t="s">
        <v>338</v>
      </c>
      <c r="C253" s="102" t="s">
        <v>296</v>
      </c>
      <c r="D253" s="102" t="s">
        <v>1227</v>
      </c>
      <c r="E253" s="102" t="s">
        <v>1228</v>
      </c>
      <c r="F253" s="102" t="s">
        <v>1229</v>
      </c>
      <c r="G253" s="102" t="s">
        <v>734</v>
      </c>
      <c r="H253" s="102" t="s">
        <v>1230</v>
      </c>
      <c r="J253" s="102" t="s">
        <v>1321</v>
      </c>
    </row>
    <row r="254" spans="1:10">
      <c r="A254" s="102">
        <v>253</v>
      </c>
      <c r="B254" s="102" t="s">
        <v>338</v>
      </c>
      <c r="C254" s="102" t="s">
        <v>296</v>
      </c>
      <c r="D254" s="102" t="s">
        <v>1231</v>
      </c>
      <c r="E254" s="102" t="s">
        <v>1232</v>
      </c>
      <c r="F254" s="102" t="s">
        <v>1233</v>
      </c>
      <c r="G254" s="102" t="s">
        <v>734</v>
      </c>
      <c r="J254" s="102" t="s">
        <v>1321</v>
      </c>
    </row>
    <row r="255" spans="1:10">
      <c r="A255" s="102">
        <v>254</v>
      </c>
      <c r="B255" s="102" t="s">
        <v>338</v>
      </c>
      <c r="C255" s="102" t="s">
        <v>296</v>
      </c>
      <c r="D255" s="102" t="s">
        <v>1234</v>
      </c>
      <c r="E255" s="102" t="s">
        <v>1235</v>
      </c>
      <c r="F255" s="102" t="s">
        <v>1236</v>
      </c>
      <c r="G255" s="102" t="s">
        <v>359</v>
      </c>
      <c r="H255" s="102" t="s">
        <v>1237</v>
      </c>
      <c r="J255" s="102" t="s">
        <v>1321</v>
      </c>
    </row>
    <row r="256" spans="1:10">
      <c r="A256" s="102">
        <v>255</v>
      </c>
      <c r="B256" s="102" t="s">
        <v>338</v>
      </c>
      <c r="C256" s="102" t="s">
        <v>296</v>
      </c>
      <c r="D256" s="102" t="s">
        <v>1238</v>
      </c>
      <c r="E256" s="102" t="s">
        <v>1239</v>
      </c>
      <c r="F256" s="102" t="s">
        <v>1240</v>
      </c>
      <c r="G256" s="102" t="s">
        <v>469</v>
      </c>
      <c r="H256" s="102" t="s">
        <v>1241</v>
      </c>
      <c r="J256" s="102" t="s">
        <v>1321</v>
      </c>
    </row>
    <row r="257" spans="1:10">
      <c r="A257" s="102">
        <v>256</v>
      </c>
      <c r="B257" s="102" t="s">
        <v>338</v>
      </c>
      <c r="C257" s="102" t="s">
        <v>296</v>
      </c>
      <c r="D257" s="102" t="s">
        <v>1242</v>
      </c>
      <c r="E257" s="102" t="s">
        <v>1243</v>
      </c>
      <c r="F257" s="102" t="s">
        <v>1244</v>
      </c>
      <c r="G257" s="102" t="s">
        <v>951</v>
      </c>
      <c r="J257" s="102" t="s">
        <v>1321</v>
      </c>
    </row>
    <row r="258" spans="1:10">
      <c r="A258" s="102">
        <v>257</v>
      </c>
      <c r="B258" s="102" t="s">
        <v>338</v>
      </c>
      <c r="C258" s="102" t="s">
        <v>296</v>
      </c>
      <c r="D258" s="102" t="s">
        <v>1245</v>
      </c>
      <c r="E258" s="102" t="s">
        <v>1246</v>
      </c>
      <c r="F258" s="102" t="s">
        <v>1247</v>
      </c>
      <c r="G258" s="102" t="s">
        <v>478</v>
      </c>
      <c r="H258" s="102" t="s">
        <v>1248</v>
      </c>
      <c r="J258" s="102" t="s">
        <v>1321</v>
      </c>
    </row>
    <row r="259" spans="1:10">
      <c r="A259" s="102">
        <v>258</v>
      </c>
      <c r="B259" s="102" t="s">
        <v>338</v>
      </c>
      <c r="C259" s="102" t="s">
        <v>296</v>
      </c>
      <c r="D259" s="102" t="s">
        <v>1249</v>
      </c>
      <c r="E259" s="102" t="s">
        <v>1250</v>
      </c>
      <c r="F259" s="102" t="s">
        <v>1251</v>
      </c>
      <c r="G259" s="102" t="s">
        <v>367</v>
      </c>
      <c r="H259" s="102" t="s">
        <v>1252</v>
      </c>
      <c r="J259" s="102" t="s">
        <v>1321</v>
      </c>
    </row>
    <row r="260" spans="1:10">
      <c r="A260" s="102">
        <v>259</v>
      </c>
      <c r="B260" s="102" t="s">
        <v>338</v>
      </c>
      <c r="C260" s="102" t="s">
        <v>296</v>
      </c>
      <c r="D260" s="102" t="s">
        <v>1221</v>
      </c>
      <c r="E260" s="102" t="s">
        <v>1537</v>
      </c>
      <c r="F260" s="102" t="s">
        <v>1222</v>
      </c>
      <c r="G260" s="102" t="s">
        <v>734</v>
      </c>
      <c r="H260" s="102" t="s">
        <v>1538</v>
      </c>
      <c r="J260" s="102" t="s">
        <v>1321</v>
      </c>
    </row>
    <row r="261" spans="1:10">
      <c r="A261" s="102">
        <v>260</v>
      </c>
      <c r="B261" s="102" t="s">
        <v>338</v>
      </c>
      <c r="C261" s="102" t="s">
        <v>296</v>
      </c>
      <c r="D261" s="102" t="s">
        <v>1255</v>
      </c>
      <c r="E261" s="102" t="s">
        <v>1256</v>
      </c>
      <c r="F261" s="102" t="s">
        <v>1257</v>
      </c>
      <c r="G261" s="102" t="s">
        <v>556</v>
      </c>
      <c r="H261" s="102" t="s">
        <v>1258</v>
      </c>
      <c r="J261" s="102" t="s">
        <v>1321</v>
      </c>
    </row>
    <row r="262" spans="1:10">
      <c r="A262" s="102">
        <v>261</v>
      </c>
      <c r="B262" s="102" t="s">
        <v>338</v>
      </c>
      <c r="C262" s="102" t="s">
        <v>296</v>
      </c>
      <c r="D262" s="102" t="s">
        <v>1259</v>
      </c>
      <c r="E262" s="102" t="s">
        <v>1260</v>
      </c>
      <c r="F262" s="102" t="s">
        <v>1261</v>
      </c>
      <c r="G262" s="102" t="s">
        <v>469</v>
      </c>
      <c r="J262" s="102" t="s">
        <v>1321</v>
      </c>
    </row>
    <row r="263" spans="1:10">
      <c r="A263" s="102">
        <v>262</v>
      </c>
      <c r="B263" s="102" t="s">
        <v>338</v>
      </c>
      <c r="C263" s="102" t="s">
        <v>296</v>
      </c>
      <c r="D263" s="102" t="s">
        <v>1262</v>
      </c>
      <c r="E263" s="102" t="s">
        <v>1263</v>
      </c>
      <c r="F263" s="102" t="s">
        <v>1264</v>
      </c>
      <c r="G263" s="102" t="s">
        <v>451</v>
      </c>
      <c r="J263" s="102" t="s">
        <v>1321</v>
      </c>
    </row>
    <row r="264" spans="1:10">
      <c r="A264" s="102">
        <v>263</v>
      </c>
      <c r="B264" s="102" t="s">
        <v>338</v>
      </c>
      <c r="C264" s="102" t="s">
        <v>296</v>
      </c>
      <c r="D264" s="102" t="s">
        <v>1265</v>
      </c>
      <c r="E264" s="102" t="s">
        <v>1266</v>
      </c>
      <c r="F264" s="102" t="s">
        <v>1267</v>
      </c>
      <c r="G264" s="102" t="s">
        <v>1033</v>
      </c>
      <c r="J264" s="102" t="s">
        <v>1321</v>
      </c>
    </row>
    <row r="265" spans="1:10">
      <c r="A265" s="102">
        <v>264</v>
      </c>
      <c r="B265" s="102" t="s">
        <v>338</v>
      </c>
      <c r="C265" s="102" t="s">
        <v>296</v>
      </c>
      <c r="D265" s="102" t="s">
        <v>1268</v>
      </c>
      <c r="E265" s="102" t="s">
        <v>1269</v>
      </c>
      <c r="F265" s="102" t="s">
        <v>1270</v>
      </c>
      <c r="G265" s="102" t="s">
        <v>1073</v>
      </c>
      <c r="J265" s="102" t="s">
        <v>1321</v>
      </c>
    </row>
    <row r="266" spans="1:10">
      <c r="A266" s="102">
        <v>265</v>
      </c>
      <c r="B266" s="102" t="s">
        <v>338</v>
      </c>
      <c r="C266" s="102" t="s">
        <v>296</v>
      </c>
      <c r="D266" s="102" t="s">
        <v>1271</v>
      </c>
      <c r="E266" s="102" t="s">
        <v>1272</v>
      </c>
      <c r="F266" s="102" t="s">
        <v>1273</v>
      </c>
      <c r="G266" s="102" t="s">
        <v>359</v>
      </c>
      <c r="H266" s="102" t="s">
        <v>1274</v>
      </c>
      <c r="J266" s="102" t="s">
        <v>1321</v>
      </c>
    </row>
    <row r="267" spans="1:10">
      <c r="A267" s="102">
        <v>266</v>
      </c>
      <c r="B267" s="102" t="s">
        <v>338</v>
      </c>
      <c r="C267" s="102" t="s">
        <v>296</v>
      </c>
      <c r="D267" s="102" t="s">
        <v>1275</v>
      </c>
      <c r="E267" s="102" t="s">
        <v>1276</v>
      </c>
      <c r="F267" s="102" t="s">
        <v>1277</v>
      </c>
      <c r="G267" s="102" t="s">
        <v>1278</v>
      </c>
      <c r="H267" s="102" t="s">
        <v>1279</v>
      </c>
      <c r="J267" s="102" t="s">
        <v>1321</v>
      </c>
    </row>
    <row r="268" spans="1:10">
      <c r="A268" s="102">
        <v>267</v>
      </c>
      <c r="B268" s="102" t="s">
        <v>338</v>
      </c>
      <c r="C268" s="102" t="s">
        <v>296</v>
      </c>
      <c r="D268" s="102" t="s">
        <v>1280</v>
      </c>
      <c r="E268" s="102" t="s">
        <v>1281</v>
      </c>
      <c r="F268" s="102" t="s">
        <v>1282</v>
      </c>
      <c r="G268" s="102" t="s">
        <v>1283</v>
      </c>
      <c r="J268" s="102" t="s">
        <v>1321</v>
      </c>
    </row>
    <row r="269" spans="1:10">
      <c r="A269" s="102">
        <v>268</v>
      </c>
      <c r="B269" s="102" t="s">
        <v>338</v>
      </c>
      <c r="C269" s="102" t="s">
        <v>296</v>
      </c>
      <c r="D269" s="102" t="s">
        <v>1284</v>
      </c>
      <c r="E269" s="102" t="s">
        <v>1285</v>
      </c>
      <c r="F269" s="102" t="s">
        <v>1286</v>
      </c>
      <c r="G269" s="102" t="s">
        <v>359</v>
      </c>
      <c r="H269" s="102" t="s">
        <v>1287</v>
      </c>
      <c r="J269" s="102" t="s">
        <v>1321</v>
      </c>
    </row>
    <row r="270" spans="1:10">
      <c r="A270" s="102">
        <v>269</v>
      </c>
      <c r="B270" s="102" t="s">
        <v>338</v>
      </c>
      <c r="C270" s="102" t="s">
        <v>296</v>
      </c>
      <c r="D270" s="102" t="s">
        <v>1288</v>
      </c>
      <c r="E270" s="102" t="s">
        <v>1289</v>
      </c>
      <c r="F270" s="102" t="s">
        <v>1290</v>
      </c>
      <c r="G270" s="102" t="s">
        <v>367</v>
      </c>
      <c r="J270" s="102" t="s">
        <v>1321</v>
      </c>
    </row>
    <row r="271" spans="1:10">
      <c r="A271" s="102">
        <v>270</v>
      </c>
      <c r="B271" s="102" t="s">
        <v>338</v>
      </c>
      <c r="C271" s="102" t="s">
        <v>296</v>
      </c>
      <c r="D271" s="102" t="s">
        <v>1291</v>
      </c>
      <c r="E271" s="102" t="s">
        <v>1292</v>
      </c>
      <c r="F271" s="102" t="s">
        <v>1293</v>
      </c>
      <c r="G271" s="102" t="s">
        <v>580</v>
      </c>
      <c r="H271" s="102" t="s">
        <v>1294</v>
      </c>
      <c r="J271" s="102" t="s">
        <v>1321</v>
      </c>
    </row>
    <row r="272" spans="1:10">
      <c r="A272" s="102">
        <v>271</v>
      </c>
      <c r="B272" s="102" t="s">
        <v>338</v>
      </c>
      <c r="C272" s="102" t="s">
        <v>296</v>
      </c>
      <c r="D272" s="102" t="s">
        <v>1295</v>
      </c>
      <c r="E272" s="102" t="s">
        <v>1296</v>
      </c>
      <c r="F272" s="102" t="s">
        <v>1297</v>
      </c>
      <c r="G272" s="102" t="s">
        <v>473</v>
      </c>
      <c r="J272" s="102" t="s">
        <v>1321</v>
      </c>
    </row>
    <row r="273" spans="1:10">
      <c r="A273" s="102">
        <v>272</v>
      </c>
      <c r="B273" s="102" t="s">
        <v>338</v>
      </c>
      <c r="C273" s="102" t="s">
        <v>296</v>
      </c>
      <c r="D273" s="102" t="s">
        <v>1298</v>
      </c>
      <c r="E273" s="102" t="s">
        <v>1299</v>
      </c>
      <c r="F273" s="102" t="s">
        <v>1300</v>
      </c>
      <c r="G273" s="102" t="s">
        <v>1073</v>
      </c>
      <c r="J273" s="102" t="s">
        <v>1321</v>
      </c>
    </row>
    <row r="274" spans="1:10">
      <c r="A274" s="102">
        <v>273</v>
      </c>
      <c r="B274" s="102" t="s">
        <v>338</v>
      </c>
      <c r="C274" s="102" t="s">
        <v>296</v>
      </c>
      <c r="D274" s="102" t="s">
        <v>1301</v>
      </c>
      <c r="E274" s="102" t="s">
        <v>1302</v>
      </c>
      <c r="F274" s="102" t="s">
        <v>1303</v>
      </c>
      <c r="G274" s="102" t="s">
        <v>489</v>
      </c>
      <c r="J274" s="102" t="s">
        <v>1321</v>
      </c>
    </row>
    <row r="275" spans="1:10">
      <c r="A275" s="102">
        <v>274</v>
      </c>
      <c r="B275" s="102" t="s">
        <v>338</v>
      </c>
      <c r="C275" s="102" t="s">
        <v>296</v>
      </c>
      <c r="D275" s="102" t="s">
        <v>1304</v>
      </c>
      <c r="E275" s="102" t="s">
        <v>1305</v>
      </c>
      <c r="F275" s="102" t="s">
        <v>1290</v>
      </c>
      <c r="G275" s="102" t="s">
        <v>1306</v>
      </c>
      <c r="H275" s="102" t="s">
        <v>1307</v>
      </c>
      <c r="J275" s="102" t="s">
        <v>1321</v>
      </c>
    </row>
    <row r="276" spans="1:10">
      <c r="A276" s="102">
        <v>275</v>
      </c>
      <c r="B276" s="102" t="s">
        <v>338</v>
      </c>
      <c r="C276" s="102" t="s">
        <v>296</v>
      </c>
      <c r="D276" s="102" t="s">
        <v>1308</v>
      </c>
      <c r="E276" s="102" t="s">
        <v>1309</v>
      </c>
      <c r="F276" s="102" t="s">
        <v>1257</v>
      </c>
      <c r="G276" s="102" t="s">
        <v>1310</v>
      </c>
      <c r="H276" s="102" t="s">
        <v>1311</v>
      </c>
      <c r="J276" s="102" t="s">
        <v>1321</v>
      </c>
    </row>
    <row r="277" spans="1:10">
      <c r="A277" s="102">
        <v>276</v>
      </c>
      <c r="B277" s="102" t="s">
        <v>338</v>
      </c>
      <c r="C277" s="102" t="s">
        <v>296</v>
      </c>
      <c r="D277" s="102" t="s">
        <v>1312</v>
      </c>
      <c r="E277" s="102" t="s">
        <v>1313</v>
      </c>
      <c r="F277" s="102" t="s">
        <v>1314</v>
      </c>
      <c r="G277" s="102" t="s">
        <v>1315</v>
      </c>
      <c r="J277" s="102" t="s">
        <v>1321</v>
      </c>
    </row>
    <row r="278" spans="1:10">
      <c r="A278" s="102">
        <v>277</v>
      </c>
      <c r="B278" s="102" t="s">
        <v>338</v>
      </c>
      <c r="C278" s="102" t="s">
        <v>296</v>
      </c>
      <c r="D278" s="102" t="s">
        <v>1316</v>
      </c>
      <c r="E278" s="102" t="s">
        <v>1317</v>
      </c>
      <c r="F278" s="102" t="s">
        <v>1318</v>
      </c>
      <c r="G278" s="102" t="s">
        <v>1319</v>
      </c>
      <c r="J278" s="102" t="s">
        <v>1321</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49"/>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49"/>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workbookViewId="0"/>
  </sheetViews>
  <sheetFormatPr defaultRowHeight="11.25"/>
  <cols>
    <col min="1" max="16384" width="9.140625" style="49"/>
  </cols>
  <sheetData>
    <row r="1" spans="1:4">
      <c r="A1" s="49" t="s">
        <v>1320</v>
      </c>
      <c r="B1" s="49" t="s">
        <v>132</v>
      </c>
      <c r="C1" s="49" t="s">
        <v>133</v>
      </c>
      <c r="D1" s="49" t="s">
        <v>1516</v>
      </c>
    </row>
    <row r="2" spans="1:4">
      <c r="A2" s="49">
        <v>1</v>
      </c>
      <c r="B2" s="49" t="s">
        <v>1326</v>
      </c>
      <c r="C2" s="49" t="s">
        <v>1326</v>
      </c>
      <c r="D2" s="49" t="s">
        <v>1327</v>
      </c>
    </row>
    <row r="3" spans="1:4">
      <c r="A3" s="49">
        <v>2</v>
      </c>
      <c r="B3" s="49" t="s">
        <v>1328</v>
      </c>
      <c r="C3" s="49" t="s">
        <v>1328</v>
      </c>
      <c r="D3" s="49" t="s">
        <v>1329</v>
      </c>
    </row>
    <row r="4" spans="1:4">
      <c r="A4" s="49">
        <v>3</v>
      </c>
      <c r="B4" s="49" t="s">
        <v>1330</v>
      </c>
      <c r="C4" s="49" t="s">
        <v>1330</v>
      </c>
      <c r="D4" s="49" t="s">
        <v>1331</v>
      </c>
    </row>
    <row r="5" spans="1:4">
      <c r="A5" s="49">
        <v>4</v>
      </c>
      <c r="B5" s="49" t="s">
        <v>1332</v>
      </c>
      <c r="C5" s="49" t="s">
        <v>1332</v>
      </c>
      <c r="D5" s="49" t="s">
        <v>1333</v>
      </c>
    </row>
    <row r="6" spans="1:4">
      <c r="A6" s="49">
        <v>5</v>
      </c>
      <c r="B6" s="49" t="s">
        <v>1334</v>
      </c>
      <c r="C6" s="49" t="s">
        <v>1334</v>
      </c>
      <c r="D6" s="49" t="s">
        <v>1335</v>
      </c>
    </row>
    <row r="7" spans="1:4">
      <c r="A7" s="49">
        <v>6</v>
      </c>
      <c r="B7" s="49" t="s">
        <v>1336</v>
      </c>
      <c r="C7" s="49" t="s">
        <v>1338</v>
      </c>
      <c r="D7" s="49" t="s">
        <v>1339</v>
      </c>
    </row>
    <row r="8" spans="1:4">
      <c r="A8" s="49">
        <v>7</v>
      </c>
      <c r="B8" s="49" t="s">
        <v>1336</v>
      </c>
      <c r="C8" s="49" t="s">
        <v>1336</v>
      </c>
      <c r="D8" s="49" t="s">
        <v>1337</v>
      </c>
    </row>
    <row r="9" spans="1:4">
      <c r="A9" s="49">
        <v>8</v>
      </c>
      <c r="B9" s="49" t="s">
        <v>1336</v>
      </c>
      <c r="C9" s="49" t="s">
        <v>1340</v>
      </c>
      <c r="D9" s="49" t="s">
        <v>1341</v>
      </c>
    </row>
    <row r="10" spans="1:4">
      <c r="A10" s="49">
        <v>9</v>
      </c>
      <c r="B10" s="49" t="s">
        <v>1336</v>
      </c>
      <c r="C10" s="49" t="s">
        <v>1342</v>
      </c>
      <c r="D10" s="49" t="s">
        <v>1343</v>
      </c>
    </row>
    <row r="11" spans="1:4">
      <c r="A11" s="49">
        <v>10</v>
      </c>
      <c r="B11" s="49" t="s">
        <v>1344</v>
      </c>
      <c r="C11" s="49" t="s">
        <v>1344</v>
      </c>
      <c r="D11" s="49" t="s">
        <v>1345</v>
      </c>
    </row>
    <row r="12" spans="1:4">
      <c r="A12" s="49">
        <v>11</v>
      </c>
      <c r="B12" s="49" t="s">
        <v>1346</v>
      </c>
      <c r="C12" s="49" t="s">
        <v>1346</v>
      </c>
      <c r="D12" s="49" t="s">
        <v>1347</v>
      </c>
    </row>
    <row r="13" spans="1:4">
      <c r="A13" s="49">
        <v>12</v>
      </c>
      <c r="B13" s="49" t="s">
        <v>1348</v>
      </c>
      <c r="C13" s="49" t="s">
        <v>1348</v>
      </c>
      <c r="D13" s="49" t="s">
        <v>1349</v>
      </c>
    </row>
    <row r="14" spans="1:4">
      <c r="A14" s="49">
        <v>13</v>
      </c>
      <c r="B14" s="49" t="s">
        <v>1350</v>
      </c>
      <c r="C14" s="49" t="s">
        <v>1350</v>
      </c>
      <c r="D14" s="49" t="s">
        <v>1351</v>
      </c>
    </row>
    <row r="15" spans="1:4">
      <c r="A15" s="49">
        <v>14</v>
      </c>
      <c r="B15" s="49" t="s">
        <v>1352</v>
      </c>
      <c r="C15" s="49" t="s">
        <v>1352</v>
      </c>
      <c r="D15" s="49" t="s">
        <v>1353</v>
      </c>
    </row>
    <row r="16" spans="1:4">
      <c r="A16" s="49">
        <v>15</v>
      </c>
      <c r="B16" s="49" t="s">
        <v>1354</v>
      </c>
      <c r="C16" s="49" t="s">
        <v>1354</v>
      </c>
      <c r="D16" s="49" t="s">
        <v>1355</v>
      </c>
    </row>
    <row r="17" spans="1:4">
      <c r="A17" s="49">
        <v>16</v>
      </c>
      <c r="B17" s="49" t="s">
        <v>1356</v>
      </c>
      <c r="C17" s="49" t="s">
        <v>1356</v>
      </c>
      <c r="D17" s="49" t="s">
        <v>1357</v>
      </c>
    </row>
    <row r="18" spans="1:4">
      <c r="A18" s="49">
        <v>17</v>
      </c>
      <c r="B18" s="49" t="s">
        <v>1358</v>
      </c>
      <c r="C18" s="49" t="s">
        <v>1358</v>
      </c>
      <c r="D18" s="49" t="s">
        <v>1359</v>
      </c>
    </row>
    <row r="19" spans="1:4">
      <c r="A19" s="49">
        <v>18</v>
      </c>
      <c r="B19" s="49" t="s">
        <v>1360</v>
      </c>
      <c r="C19" s="49" t="s">
        <v>1360</v>
      </c>
      <c r="D19" s="49" t="s">
        <v>1361</v>
      </c>
    </row>
    <row r="20" spans="1:4">
      <c r="A20" s="49">
        <v>19</v>
      </c>
      <c r="B20" s="49" t="s">
        <v>1362</v>
      </c>
      <c r="C20" s="49" t="s">
        <v>1362</v>
      </c>
      <c r="D20" s="49" t="s">
        <v>1363</v>
      </c>
    </row>
    <row r="21" spans="1:4">
      <c r="A21" s="49">
        <v>20</v>
      </c>
      <c r="B21" s="49" t="s">
        <v>1364</v>
      </c>
      <c r="C21" s="49" t="s">
        <v>1364</v>
      </c>
      <c r="D21" s="49" t="s">
        <v>1365</v>
      </c>
    </row>
    <row r="22" spans="1:4">
      <c r="A22" s="49">
        <v>21</v>
      </c>
      <c r="B22" s="49" t="s">
        <v>1366</v>
      </c>
      <c r="C22" s="49" t="s">
        <v>1366</v>
      </c>
      <c r="D22" s="49" t="s">
        <v>1367</v>
      </c>
    </row>
    <row r="23" spans="1:4">
      <c r="A23" s="49">
        <v>22</v>
      </c>
      <c r="B23" s="49" t="s">
        <v>1368</v>
      </c>
      <c r="C23" s="49" t="s">
        <v>1368</v>
      </c>
      <c r="D23" s="49" t="s">
        <v>1369</v>
      </c>
    </row>
    <row r="24" spans="1:4">
      <c r="A24" s="49">
        <v>23</v>
      </c>
      <c r="B24" s="49" t="s">
        <v>1370</v>
      </c>
      <c r="C24" s="49" t="s">
        <v>1370</v>
      </c>
      <c r="D24" s="49" t="s">
        <v>1371</v>
      </c>
    </row>
    <row r="25" spans="1:4">
      <c r="A25" s="49">
        <v>24</v>
      </c>
      <c r="B25" s="49" t="s">
        <v>1372</v>
      </c>
      <c r="C25" s="49" t="s">
        <v>1372</v>
      </c>
      <c r="D25" s="49" t="s">
        <v>1373</v>
      </c>
    </row>
    <row r="26" spans="1:4">
      <c r="A26" s="49">
        <v>25</v>
      </c>
      <c r="B26" s="49" t="s">
        <v>1374</v>
      </c>
      <c r="C26" s="49" t="s">
        <v>1374</v>
      </c>
      <c r="D26" s="49" t="s">
        <v>1375</v>
      </c>
    </row>
    <row r="27" spans="1:4">
      <c r="A27" s="49">
        <v>26</v>
      </c>
      <c r="B27" s="49" t="s">
        <v>1376</v>
      </c>
      <c r="C27" s="49" t="s">
        <v>1376</v>
      </c>
      <c r="D27" s="49" t="s">
        <v>1377</v>
      </c>
    </row>
    <row r="28" spans="1:4">
      <c r="A28" s="49">
        <v>27</v>
      </c>
      <c r="B28" s="49" t="s">
        <v>1378</v>
      </c>
      <c r="C28" s="49" t="s">
        <v>1378</v>
      </c>
      <c r="D28" s="49" t="s">
        <v>1379</v>
      </c>
    </row>
    <row r="29" spans="1:4">
      <c r="A29" s="49">
        <v>28</v>
      </c>
      <c r="B29" s="49" t="s">
        <v>1380</v>
      </c>
      <c r="C29" s="49" t="s">
        <v>1382</v>
      </c>
      <c r="D29" s="49" t="s">
        <v>1383</v>
      </c>
    </row>
    <row r="30" spans="1:4">
      <c r="A30" s="49">
        <v>29</v>
      </c>
      <c r="B30" s="49" t="s">
        <v>1380</v>
      </c>
      <c r="C30" s="49" t="s">
        <v>1384</v>
      </c>
      <c r="D30" s="49" t="s">
        <v>1385</v>
      </c>
    </row>
    <row r="31" spans="1:4">
      <c r="A31" s="49">
        <v>30</v>
      </c>
      <c r="B31" s="49" t="s">
        <v>1380</v>
      </c>
      <c r="C31" s="49" t="s">
        <v>1386</v>
      </c>
      <c r="D31" s="49" t="s">
        <v>1387</v>
      </c>
    </row>
    <row r="32" spans="1:4">
      <c r="A32" s="49">
        <v>31</v>
      </c>
      <c r="B32" s="49" t="s">
        <v>1380</v>
      </c>
      <c r="C32" s="49" t="s">
        <v>1380</v>
      </c>
      <c r="D32" s="49" t="s">
        <v>1381</v>
      </c>
    </row>
    <row r="33" spans="1:4">
      <c r="A33" s="49">
        <v>32</v>
      </c>
      <c r="B33" s="49" t="s">
        <v>1380</v>
      </c>
      <c r="C33" s="49" t="s">
        <v>1388</v>
      </c>
      <c r="D33" s="49" t="s">
        <v>1389</v>
      </c>
    </row>
    <row r="34" spans="1:4">
      <c r="A34" s="49">
        <v>33</v>
      </c>
      <c r="B34" s="49" t="s">
        <v>1380</v>
      </c>
      <c r="C34" s="49" t="s">
        <v>1390</v>
      </c>
      <c r="D34" s="49" t="s">
        <v>1391</v>
      </c>
    </row>
    <row r="35" spans="1:4">
      <c r="A35" s="49">
        <v>34</v>
      </c>
      <c r="B35" s="49" t="s">
        <v>1380</v>
      </c>
      <c r="C35" s="49" t="s">
        <v>1392</v>
      </c>
      <c r="D35" s="49" t="s">
        <v>1393</v>
      </c>
    </row>
    <row r="36" spans="1:4">
      <c r="A36" s="49">
        <v>35</v>
      </c>
      <c r="B36" s="49" t="s">
        <v>1394</v>
      </c>
      <c r="C36" s="49" t="s">
        <v>1394</v>
      </c>
      <c r="D36" s="49" t="s">
        <v>1395</v>
      </c>
    </row>
    <row r="37" spans="1:4">
      <c r="A37" s="49">
        <v>36</v>
      </c>
      <c r="B37" s="49" t="s">
        <v>1396</v>
      </c>
      <c r="C37" s="49" t="s">
        <v>1396</v>
      </c>
      <c r="D37" s="49" t="s">
        <v>1397</v>
      </c>
    </row>
    <row r="38" spans="1:4">
      <c r="A38" s="49">
        <v>37</v>
      </c>
      <c r="B38" s="49" t="s">
        <v>1398</v>
      </c>
      <c r="C38" s="49" t="s">
        <v>1398</v>
      </c>
      <c r="D38" s="49" t="s">
        <v>1399</v>
      </c>
    </row>
    <row r="39" spans="1:4">
      <c r="A39" s="49">
        <v>38</v>
      </c>
      <c r="B39" s="49" t="s">
        <v>1400</v>
      </c>
      <c r="C39" s="49" t="s">
        <v>1400</v>
      </c>
      <c r="D39" s="49" t="s">
        <v>1401</v>
      </c>
    </row>
    <row r="40" spans="1:4">
      <c r="A40" s="49">
        <v>39</v>
      </c>
      <c r="B40" s="49" t="s">
        <v>1402</v>
      </c>
      <c r="C40" s="49" t="s">
        <v>1402</v>
      </c>
      <c r="D40" s="49" t="s">
        <v>1403</v>
      </c>
    </row>
    <row r="41" spans="1:4">
      <c r="A41" s="49">
        <v>40</v>
      </c>
      <c r="B41" s="49" t="s">
        <v>1404</v>
      </c>
      <c r="C41" s="49" t="s">
        <v>1404</v>
      </c>
      <c r="D41" s="49" t="s">
        <v>1405</v>
      </c>
    </row>
    <row r="42" spans="1:4">
      <c r="A42" s="49">
        <v>41</v>
      </c>
      <c r="B42" s="49" t="s">
        <v>1406</v>
      </c>
      <c r="C42" s="49" t="s">
        <v>1406</v>
      </c>
      <c r="D42" s="49" t="s">
        <v>1407</v>
      </c>
    </row>
    <row r="43" spans="1:4">
      <c r="A43" s="49">
        <v>42</v>
      </c>
      <c r="B43" s="49" t="s">
        <v>1408</v>
      </c>
      <c r="C43" s="49" t="s">
        <v>1408</v>
      </c>
      <c r="D43" s="49" t="s">
        <v>1409</v>
      </c>
    </row>
    <row r="44" spans="1:4">
      <c r="A44" s="49">
        <v>43</v>
      </c>
      <c r="B44" s="49" t="s">
        <v>1410</v>
      </c>
      <c r="C44" s="49" t="s">
        <v>1412</v>
      </c>
      <c r="D44" s="49" t="s">
        <v>1413</v>
      </c>
    </row>
    <row r="45" spans="1:4">
      <c r="A45" s="49">
        <v>44</v>
      </c>
      <c r="B45" s="49" t="s">
        <v>1410</v>
      </c>
      <c r="C45" s="49" t="s">
        <v>1414</v>
      </c>
      <c r="D45" s="49" t="s">
        <v>1415</v>
      </c>
    </row>
    <row r="46" spans="1:4">
      <c r="A46" s="49">
        <v>45</v>
      </c>
      <c r="B46" s="49" t="s">
        <v>1410</v>
      </c>
      <c r="C46" s="49" t="s">
        <v>1410</v>
      </c>
      <c r="D46" s="49" t="s">
        <v>1411</v>
      </c>
    </row>
    <row r="47" spans="1:4">
      <c r="A47" s="49">
        <v>46</v>
      </c>
      <c r="B47" s="49" t="s">
        <v>1410</v>
      </c>
      <c r="C47" s="49" t="s">
        <v>1416</v>
      </c>
      <c r="D47" s="49" t="s">
        <v>1417</v>
      </c>
    </row>
    <row r="48" spans="1:4">
      <c r="A48" s="49">
        <v>47</v>
      </c>
      <c r="B48" s="49" t="s">
        <v>1410</v>
      </c>
      <c r="C48" s="49" t="s">
        <v>1418</v>
      </c>
      <c r="D48" s="49" t="s">
        <v>1419</v>
      </c>
    </row>
    <row r="49" spans="1:4">
      <c r="A49" s="49">
        <v>48</v>
      </c>
      <c r="B49" s="49" t="s">
        <v>1420</v>
      </c>
      <c r="C49" s="49" t="s">
        <v>1420</v>
      </c>
      <c r="D49" s="49" t="s">
        <v>1421</v>
      </c>
    </row>
    <row r="50" spans="1:4">
      <c r="A50" s="49">
        <v>49</v>
      </c>
      <c r="B50" s="49" t="s">
        <v>1422</v>
      </c>
      <c r="C50" s="49" t="s">
        <v>1422</v>
      </c>
      <c r="D50" s="49" t="s">
        <v>1423</v>
      </c>
    </row>
    <row r="51" spans="1:4">
      <c r="A51" s="49">
        <v>50</v>
      </c>
      <c r="B51" s="49" t="s">
        <v>1424</v>
      </c>
      <c r="C51" s="49" t="s">
        <v>1426</v>
      </c>
      <c r="D51" s="49" t="s">
        <v>1427</v>
      </c>
    </row>
    <row r="52" spans="1:4">
      <c r="A52" s="49">
        <v>51</v>
      </c>
      <c r="B52" s="49" t="s">
        <v>1424</v>
      </c>
      <c r="C52" s="49" t="s">
        <v>1428</v>
      </c>
      <c r="D52" s="49" t="s">
        <v>1429</v>
      </c>
    </row>
    <row r="53" spans="1:4">
      <c r="A53" s="49">
        <v>52</v>
      </c>
      <c r="B53" s="49" t="s">
        <v>1424</v>
      </c>
      <c r="C53" s="49" t="s">
        <v>1424</v>
      </c>
      <c r="D53" s="49" t="s">
        <v>1425</v>
      </c>
    </row>
    <row r="54" spans="1:4">
      <c r="A54" s="49">
        <v>53</v>
      </c>
      <c r="B54" s="49" t="s">
        <v>1424</v>
      </c>
      <c r="C54" s="49" t="s">
        <v>1430</v>
      </c>
      <c r="D54" s="49" t="s">
        <v>1431</v>
      </c>
    </row>
    <row r="55" spans="1:4">
      <c r="A55" s="49">
        <v>54</v>
      </c>
      <c r="B55" s="49" t="s">
        <v>1424</v>
      </c>
      <c r="C55" s="49" t="s">
        <v>1432</v>
      </c>
      <c r="D55" s="49" t="s">
        <v>1433</v>
      </c>
    </row>
    <row r="56" spans="1:4">
      <c r="A56" s="49">
        <v>55</v>
      </c>
      <c r="B56" s="49" t="s">
        <v>1434</v>
      </c>
      <c r="C56" s="49" t="s">
        <v>1434</v>
      </c>
      <c r="D56" s="49" t="s">
        <v>1435</v>
      </c>
    </row>
    <row r="57" spans="1:4">
      <c r="A57" s="49">
        <v>56</v>
      </c>
      <c r="B57" s="49" t="s">
        <v>1436</v>
      </c>
      <c r="C57" s="49" t="s">
        <v>1436</v>
      </c>
      <c r="D57" s="49" t="s">
        <v>1437</v>
      </c>
    </row>
    <row r="58" spans="1:4">
      <c r="A58" s="49">
        <v>57</v>
      </c>
      <c r="B58" s="49" t="s">
        <v>1438</v>
      </c>
      <c r="C58" s="49" t="s">
        <v>1438</v>
      </c>
      <c r="D58" s="49" t="s">
        <v>1439</v>
      </c>
    </row>
    <row r="59" spans="1:4">
      <c r="A59" s="49">
        <v>58</v>
      </c>
      <c r="B59" s="49" t="s">
        <v>1440</v>
      </c>
      <c r="C59" s="49" t="s">
        <v>1440</v>
      </c>
      <c r="D59" s="49" t="s">
        <v>1441</v>
      </c>
    </row>
    <row r="60" spans="1:4">
      <c r="A60" s="49">
        <v>59</v>
      </c>
      <c r="B60" s="49" t="s">
        <v>1442</v>
      </c>
      <c r="C60" s="49" t="s">
        <v>1442</v>
      </c>
      <c r="D60" s="49" t="s">
        <v>1443</v>
      </c>
    </row>
    <row r="61" spans="1:4">
      <c r="A61" s="49">
        <v>60</v>
      </c>
      <c r="B61" s="49" t="s">
        <v>1444</v>
      </c>
      <c r="C61" s="49" t="s">
        <v>1444</v>
      </c>
      <c r="D61" s="49" t="s">
        <v>1445</v>
      </c>
    </row>
    <row r="62" spans="1:4">
      <c r="A62" s="49">
        <v>61</v>
      </c>
      <c r="B62" s="49" t="s">
        <v>1446</v>
      </c>
      <c r="C62" s="49" t="s">
        <v>1446</v>
      </c>
      <c r="D62" s="49" t="s">
        <v>1447</v>
      </c>
    </row>
    <row r="63" spans="1:4">
      <c r="A63" s="49">
        <v>62</v>
      </c>
      <c r="B63" s="49" t="s">
        <v>1448</v>
      </c>
      <c r="C63" s="49" t="s">
        <v>1448</v>
      </c>
      <c r="D63" s="49" t="s">
        <v>1449</v>
      </c>
    </row>
    <row r="64" spans="1:4">
      <c r="A64" s="49">
        <v>63</v>
      </c>
      <c r="B64" s="49" t="s">
        <v>1450</v>
      </c>
      <c r="C64" s="49" t="s">
        <v>1450</v>
      </c>
      <c r="D64" s="49" t="s">
        <v>1451</v>
      </c>
    </row>
    <row r="65" spans="1:4">
      <c r="A65" s="49">
        <v>64</v>
      </c>
      <c r="B65" s="49" t="s">
        <v>1452</v>
      </c>
      <c r="C65" s="49" t="s">
        <v>1452</v>
      </c>
      <c r="D65" s="49" t="s">
        <v>1453</v>
      </c>
    </row>
    <row r="66" spans="1:4">
      <c r="A66" s="49">
        <v>65</v>
      </c>
      <c r="B66" s="49" t="s">
        <v>1454</v>
      </c>
      <c r="C66" s="49" t="s">
        <v>1454</v>
      </c>
      <c r="D66" s="49" t="s">
        <v>1455</v>
      </c>
    </row>
    <row r="67" spans="1:4">
      <c r="A67" s="49">
        <v>66</v>
      </c>
      <c r="B67" s="49" t="s">
        <v>1456</v>
      </c>
      <c r="C67" s="49" t="s">
        <v>1456</v>
      </c>
      <c r="D67" s="49" t="s">
        <v>1457</v>
      </c>
    </row>
    <row r="68" spans="1:4">
      <c r="A68" s="49">
        <v>67</v>
      </c>
      <c r="B68" s="49" t="s">
        <v>1458</v>
      </c>
      <c r="C68" s="49" t="s">
        <v>1458</v>
      </c>
      <c r="D68" s="49" t="s">
        <v>1459</v>
      </c>
    </row>
    <row r="69" spans="1:4">
      <c r="A69" s="49">
        <v>68</v>
      </c>
      <c r="B69" s="49" t="s">
        <v>1460</v>
      </c>
      <c r="C69" s="49" t="s">
        <v>1460</v>
      </c>
      <c r="D69" s="49" t="s">
        <v>1461</v>
      </c>
    </row>
    <row r="70" spans="1:4">
      <c r="A70" s="49">
        <v>69</v>
      </c>
      <c r="B70" s="49" t="s">
        <v>1462</v>
      </c>
      <c r="C70" s="49" t="s">
        <v>1462</v>
      </c>
      <c r="D70" s="49" t="s">
        <v>1463</v>
      </c>
    </row>
    <row r="71" spans="1:4">
      <c r="A71" s="49">
        <v>70</v>
      </c>
      <c r="B71" s="49" t="s">
        <v>1464</v>
      </c>
      <c r="C71" s="49" t="s">
        <v>1464</v>
      </c>
      <c r="D71" s="49" t="s">
        <v>1465</v>
      </c>
    </row>
    <row r="72" spans="1:4">
      <c r="A72" s="49">
        <v>71</v>
      </c>
      <c r="B72" s="49" t="s">
        <v>1466</v>
      </c>
      <c r="C72" s="49" t="s">
        <v>1466</v>
      </c>
      <c r="D72" s="49" t="s">
        <v>1467</v>
      </c>
    </row>
    <row r="73" spans="1:4">
      <c r="A73" s="49">
        <v>72</v>
      </c>
      <c r="B73" s="49" t="s">
        <v>1468</v>
      </c>
      <c r="C73" s="49" t="s">
        <v>1468</v>
      </c>
      <c r="D73" s="49" t="s">
        <v>1469</v>
      </c>
    </row>
    <row r="74" spans="1:4">
      <c r="A74" s="49">
        <v>73</v>
      </c>
      <c r="B74" s="49" t="s">
        <v>1470</v>
      </c>
      <c r="C74" s="49" t="s">
        <v>1470</v>
      </c>
      <c r="D74" s="49" t="s">
        <v>1471</v>
      </c>
    </row>
    <row r="75" spans="1:4">
      <c r="A75" s="49">
        <v>74</v>
      </c>
      <c r="B75" s="49" t="s">
        <v>1472</v>
      </c>
      <c r="C75" s="49" t="s">
        <v>1472</v>
      </c>
      <c r="D75" s="49" t="s">
        <v>1473</v>
      </c>
    </row>
    <row r="76" spans="1:4">
      <c r="A76" s="49">
        <v>75</v>
      </c>
      <c r="B76" s="49" t="s">
        <v>1474</v>
      </c>
      <c r="C76" s="49" t="s">
        <v>1474</v>
      </c>
      <c r="D76" s="49" t="s">
        <v>1475</v>
      </c>
    </row>
    <row r="77" spans="1:4">
      <c r="A77" s="49">
        <v>76</v>
      </c>
      <c r="B77" s="49" t="s">
        <v>1476</v>
      </c>
      <c r="C77" s="49" t="s">
        <v>1476</v>
      </c>
      <c r="D77" s="49" t="s">
        <v>1477</v>
      </c>
    </row>
    <row r="78" spans="1:4">
      <c r="A78" s="49">
        <v>77</v>
      </c>
      <c r="B78" s="49" t="s">
        <v>1478</v>
      </c>
      <c r="C78" s="49" t="s">
        <v>1478</v>
      </c>
      <c r="D78" s="49" t="s">
        <v>1479</v>
      </c>
    </row>
    <row r="79" spans="1:4">
      <c r="A79" s="49">
        <v>78</v>
      </c>
      <c r="B79" s="49" t="s">
        <v>1480</v>
      </c>
      <c r="C79" s="49" t="s">
        <v>1480</v>
      </c>
      <c r="D79" s="49" t="s">
        <v>1481</v>
      </c>
    </row>
    <row r="80" spans="1:4">
      <c r="A80" s="49">
        <v>79</v>
      </c>
      <c r="B80" s="49" t="s">
        <v>1482</v>
      </c>
      <c r="C80" s="49" t="s">
        <v>1482</v>
      </c>
      <c r="D80" s="49" t="s">
        <v>1483</v>
      </c>
    </row>
    <row r="81" spans="1:4">
      <c r="A81" s="49">
        <v>80</v>
      </c>
      <c r="B81" s="49" t="s">
        <v>1484</v>
      </c>
      <c r="C81" s="49" t="s">
        <v>1484</v>
      </c>
      <c r="D81" s="49" t="s">
        <v>1485</v>
      </c>
    </row>
    <row r="82" spans="1:4">
      <c r="A82" s="49">
        <v>81</v>
      </c>
      <c r="B82" s="49" t="s">
        <v>1486</v>
      </c>
      <c r="C82" s="49" t="s">
        <v>1486</v>
      </c>
      <c r="D82" s="49" t="s">
        <v>1487</v>
      </c>
    </row>
    <row r="83" spans="1:4">
      <c r="A83" s="49">
        <v>82</v>
      </c>
      <c r="B83" s="49" t="s">
        <v>1488</v>
      </c>
      <c r="C83" s="49" t="s">
        <v>1488</v>
      </c>
      <c r="D83" s="49" t="s">
        <v>1489</v>
      </c>
    </row>
    <row r="84" spans="1:4">
      <c r="A84" s="49">
        <v>83</v>
      </c>
      <c r="B84" s="49" t="s">
        <v>1490</v>
      </c>
      <c r="C84" s="49" t="s">
        <v>1490</v>
      </c>
      <c r="D84" s="49" t="s">
        <v>1491</v>
      </c>
    </row>
    <row r="85" spans="1:4">
      <c r="A85" s="49">
        <v>84</v>
      </c>
      <c r="B85" s="49" t="s">
        <v>1492</v>
      </c>
      <c r="C85" s="49" t="s">
        <v>1492</v>
      </c>
      <c r="D85" s="49" t="s">
        <v>1493</v>
      </c>
    </row>
    <row r="86" spans="1:4">
      <c r="A86" s="49">
        <v>85</v>
      </c>
      <c r="B86" s="49" t="s">
        <v>1494</v>
      </c>
      <c r="C86" s="49" t="s">
        <v>1494</v>
      </c>
      <c r="D86" s="49" t="s">
        <v>1495</v>
      </c>
    </row>
    <row r="87" spans="1:4">
      <c r="A87" s="49">
        <v>86</v>
      </c>
      <c r="B87" s="49" t="s">
        <v>1496</v>
      </c>
      <c r="C87" s="49" t="s">
        <v>1498</v>
      </c>
      <c r="D87" s="49" t="s">
        <v>1499</v>
      </c>
    </row>
    <row r="88" spans="1:4">
      <c r="A88" s="49">
        <v>87</v>
      </c>
      <c r="B88" s="49" t="s">
        <v>1496</v>
      </c>
      <c r="C88" s="49" t="s">
        <v>1500</v>
      </c>
      <c r="D88" s="49" t="s">
        <v>1501</v>
      </c>
    </row>
    <row r="89" spans="1:4">
      <c r="A89" s="49">
        <v>88</v>
      </c>
      <c r="B89" s="49" t="s">
        <v>1496</v>
      </c>
      <c r="C89" s="49" t="s">
        <v>1502</v>
      </c>
      <c r="D89" s="49" t="s">
        <v>1503</v>
      </c>
    </row>
    <row r="90" spans="1:4">
      <c r="A90" s="49">
        <v>89</v>
      </c>
      <c r="B90" s="49" t="s">
        <v>1496</v>
      </c>
      <c r="C90" s="49" t="s">
        <v>1504</v>
      </c>
      <c r="D90" s="49" t="s">
        <v>1505</v>
      </c>
    </row>
    <row r="91" spans="1:4">
      <c r="A91" s="49">
        <v>90</v>
      </c>
      <c r="B91" s="49" t="s">
        <v>1496</v>
      </c>
      <c r="C91" s="49" t="s">
        <v>1506</v>
      </c>
      <c r="D91" s="49" t="s">
        <v>1507</v>
      </c>
    </row>
    <row r="92" spans="1:4">
      <c r="A92" s="49">
        <v>91</v>
      </c>
      <c r="B92" s="49" t="s">
        <v>1496</v>
      </c>
      <c r="C92" s="49" t="s">
        <v>1496</v>
      </c>
      <c r="D92" s="49" t="s">
        <v>1497</v>
      </c>
    </row>
    <row r="93" spans="1:4">
      <c r="A93" s="49">
        <v>92</v>
      </c>
      <c r="B93" s="49" t="s">
        <v>1508</v>
      </c>
      <c r="C93" s="49" t="s">
        <v>1508</v>
      </c>
      <c r="D93" s="49" t="s">
        <v>1509</v>
      </c>
    </row>
    <row r="94" spans="1:4">
      <c r="A94" s="49">
        <v>93</v>
      </c>
      <c r="B94" s="49" t="s">
        <v>1510</v>
      </c>
      <c r="C94" s="49" t="s">
        <v>1510</v>
      </c>
      <c r="D94" s="49" t="s">
        <v>1511</v>
      </c>
    </row>
    <row r="95" spans="1:4">
      <c r="A95" s="49">
        <v>94</v>
      </c>
      <c r="B95" s="49" t="s">
        <v>1512</v>
      </c>
      <c r="C95" s="49" t="s">
        <v>1512</v>
      </c>
      <c r="D95" s="49" t="s">
        <v>1513</v>
      </c>
    </row>
    <row r="96" spans="1:4">
      <c r="A96" s="49">
        <v>95</v>
      </c>
      <c r="B96" s="49" t="s">
        <v>1514</v>
      </c>
      <c r="C96" s="49" t="s">
        <v>1514</v>
      </c>
      <c r="D96" s="49" t="s">
        <v>1515</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260"/>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1517</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03"/>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13"/>
    <col min="2" max="2" width="66.7109375" style="113" bestFit="1" customWidth="1"/>
    <col min="3" max="16384" width="9.140625" style="113"/>
  </cols>
  <sheetData>
    <row r="1" spans="1:3">
      <c r="A1" s="113" t="s">
        <v>116</v>
      </c>
      <c r="B1" s="113" t="s">
        <v>117</v>
      </c>
      <c r="C1" s="113" t="s">
        <v>118</v>
      </c>
    </row>
    <row r="2" spans="1:3">
      <c r="A2" s="113">
        <v>4189678</v>
      </c>
      <c r="B2" s="113" t="s">
        <v>325</v>
      </c>
      <c r="C2" s="113" t="s">
        <v>183</v>
      </c>
    </row>
    <row r="3" spans="1:3">
      <c r="A3" s="113">
        <v>4190415</v>
      </c>
      <c r="B3" s="113" t="s">
        <v>326</v>
      </c>
      <c r="C3" s="11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122</vt:i4>
      </vt:variant>
    </vt:vector>
  </HeadingPairs>
  <TitlesOfParts>
    <vt:vector size="125" baseType="lpstr">
      <vt:lpstr>Титульный</vt:lpstr>
      <vt:lpstr>Территории</vt:lpstr>
      <vt:lpstr>Форма 1.7</vt:lpstr>
      <vt:lpstr>availability_price</vt:lpstr>
      <vt:lpstr>checkCell_List09</vt:lpstr>
      <vt:lpstr>checkDEfCell_List09</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num_of_cst</vt:lpstr>
      <vt:lpstr>obj_List01_22</vt:lpstr>
      <vt:lpstr>org</vt:lpstr>
      <vt:lpstr>Org_Address</vt:lpstr>
      <vt:lpstr>ORG_END_DATE</vt:lpstr>
      <vt:lpstr>Org_main</vt:lpstr>
      <vt:lpstr>Org_otv_lico</vt:lpstr>
      <vt:lpstr>ORG_START_DATE</vt:lpstr>
      <vt:lpstr>pDel_List03</vt:lpstr>
      <vt:lpstr>pDel_List04</vt:lpstr>
      <vt:lpstr>pDel_List09_0</vt:lpstr>
      <vt:lpstr>pDel_List09_1</vt:lpstr>
      <vt:lpstr>pDel_List09_2</vt:lpstr>
      <vt:lpstr>pIns_List01_1</vt:lpstr>
      <vt:lpstr>pIns_List01_2</vt:lpstr>
      <vt:lpstr>pIns_List03</vt:lpstr>
      <vt:lpstr>pIns_List04</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2020-10-09T05:14:45Z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