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drawings/drawing5.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updateLinks="never" codeName="xlsBook" defaultThemeVersion="124226"/>
  <bookViews>
    <workbookView xWindow="0" yWindow="0" windowWidth="20730" windowHeight="11760" tabRatio="947" firstSheet="2" activeTab="4"/>
  </bookViews>
  <sheets>
    <sheet name="modProv" sheetId="570" state="veryHidden" r:id="rId1"/>
    <sheet name="Лог обновления" sheetId="429" state="veryHidden" r:id="rId2"/>
    <sheet name="Титульный" sheetId="437" r:id="rId3"/>
    <sheet name="Форма 1.0.1" sheetId="569" r:id="rId4"/>
    <sheet name="Форма 1.7" sheetId="532" r:id="rId5"/>
    <sheet name="Сведения об изменении" sheetId="547" state="veryHidden" r:id="rId6"/>
    <sheet name="Форма 1.0.2" sheetId="564" state="veryHidden" r:id="rId7"/>
    <sheet name="modReestr" sheetId="562" state="veryHidden" r:id="rId8"/>
    <sheet name="AllSheetsInThisWorkbook" sheetId="389" state="veryHidden" r:id="rId9"/>
    <sheet name="TEHSHEET" sheetId="205" state="veryHidden" r:id="rId10"/>
    <sheet name="modCheckCyan" sheetId="553" state="veryHidden" r:id="rId11"/>
    <sheet name="modInfo" sheetId="513" state="veryHidden" r:id="rId12"/>
    <sheet name="et_union_hor" sheetId="471" state="veryHidden" r:id="rId13"/>
    <sheet name="et_union_vert" sheetId="521" state="veryHidden" r:id="rId14"/>
    <sheet name="modList00" sheetId="546" state="veryHidden" r:id="rId15"/>
    <sheet name="modList01" sheetId="500" state="veryHidden" r:id="rId16"/>
    <sheet name="modList02" sheetId="533" state="veryHidden" r:id="rId17"/>
    <sheet name="modList03" sheetId="565" state="veryHidden" r:id="rId18"/>
    <sheet name="modList04" sheetId="548" state="veryHidden" r:id="rId19"/>
    <sheet name="modList07" sheetId="557" state="veryHidden" r:id="rId20"/>
    <sheet name="modList09" sheetId="567" state="veryHidden" r:id="rId21"/>
    <sheet name="modHTTP" sheetId="554" state="veryHidden" r:id="rId22"/>
    <sheet name="modfrmRegion" sheetId="545" state="veryHidden" r:id="rId23"/>
    <sheet name="MR_LIST" sheetId="540" state="veryHidden" r:id="rId24"/>
    <sheet name="REESTR_VT" sheetId="543" state="veryHidden" r:id="rId25"/>
    <sheet name="REESTR_VED" sheetId="544" state="veryHidden" r:id="rId26"/>
    <sheet name="modfrmReestrObj" sheetId="539" state="veryHidden" r:id="rId27"/>
    <sheet name="DataOrg" sheetId="550" state="veryHidden" r:id="rId28"/>
    <sheet name="modfrmReestr" sheetId="434" state="veryHidden" r:id="rId29"/>
    <sheet name="modUpdTemplMain" sheetId="424" state="veryHidden" r:id="rId30"/>
    <sheet name="REESTR_ORG" sheetId="390" state="veryHidden" r:id="rId31"/>
    <sheet name="modClassifierValidate" sheetId="400" state="veryHidden" r:id="rId32"/>
    <sheet name="modHyp" sheetId="398" state="veryHidden" r:id="rId33"/>
    <sheet name="modfrmDateChoose" sheetId="517" state="veryHidden" r:id="rId34"/>
    <sheet name="modComm" sheetId="514" state="veryHidden" r:id="rId35"/>
    <sheet name="modThisWorkbook" sheetId="511" state="veryHidden" r:id="rId36"/>
    <sheet name="REESTR_MO" sheetId="518" state="veryHidden" r:id="rId37"/>
    <sheet name="REESTR_MO_FILTER" sheetId="568" state="veryHidden" r:id="rId38"/>
    <sheet name="modfrmReestrMR" sheetId="519" state="veryHidden" r:id="rId39"/>
    <sheet name="modServiceModule" sheetId="561" state="veryHidden" r:id="rId40"/>
    <sheet name="modfrmCheckUpdates" sheetId="512" state="veryHidden" r:id="rId41"/>
    <sheet name="REESTR_DS" sheetId="559" state="veryHidden" r:id="rId42"/>
    <sheet name="REESTR_CHS" sheetId="551" state="veryHidden" r:id="rId43"/>
    <sheet name="REESTR_LINK" sheetId="552" state="veryHidden" r:id="rId44"/>
  </sheets>
  <definedNames>
    <definedName name="_IDОтчета">178174</definedName>
    <definedName name="_IDШаблона">178176</definedName>
    <definedName name="_Параметр_1">"'02.2009'"</definedName>
    <definedName name="_Параметр_2">"'105'"</definedName>
    <definedName name="_Параметр_3">"'1.27'"</definedName>
    <definedName name="_Параметр_4">"'01.09.2008'"</definedName>
    <definedName name="_Параметр_5">"'22.09.2008'"</definedName>
    <definedName name="_Параметр_6">"'80169210'"</definedName>
    <definedName name="activity">#REF!</definedName>
    <definedName name="anscount" hidden="1">1</definedName>
    <definedName name="availability_price">TEHSHEET!$K$8</definedName>
    <definedName name="CHECK_LINK_RANGE_1">"Калькуляция!$I$11:$I$132"</definedName>
    <definedName name="checkCell_List09">#REF!</definedName>
    <definedName name="checkDEfCell_List09">#REF!</definedName>
    <definedName name="chkGetUpdatesValue">#REF!</definedName>
    <definedName name="chkNoUpdatesValue">#REF!</definedName>
    <definedName name="code">#REF!</definedName>
    <definedName name="copy_f_quart">Титульный!$C$21</definedName>
    <definedName name="copy_f_year">Титульный!$C$20</definedName>
    <definedName name="count_refusal">'Форма 1.7'!$G$13:$H$13</definedName>
    <definedName name="CURRENT_DATE">TEHSHEET!$G$17</definedName>
    <definedName name="data_type">TEHSHEET!$M$2:$M$3</definedName>
    <definedName name="DATA_URL">TEHSHEET!$K$11</definedName>
    <definedName name="DESCRIPTION_TERRITORY">REESTR_DS!$B$2:$B$3</definedName>
    <definedName name="diff_tariff">Титульный!$F$16</definedName>
    <definedName name="DocProp_TemplateCode">TEHSHEET!$L$2</definedName>
    <definedName name="DocProp_Version">TEHSHEET!$L$1</definedName>
    <definedName name="et_Comm">et_union_hor!$5:$5</definedName>
    <definedName name="et_hor_List01_2">modList01!$13:$14</definedName>
    <definedName name="et_List01_st">'Форма 1.7'!$2:$2</definedName>
    <definedName name="et_List02_mo">et_union_hor!$60:$60</definedName>
    <definedName name="et_List02_mr">et_union_hor!$59:$59</definedName>
    <definedName name="et_List02_st">et_union_hor!$49:$56</definedName>
    <definedName name="et_List02_ter">et_union_hor!$57:$58</definedName>
    <definedName name="et_List03">et_union_hor!$45:$45</definedName>
    <definedName name="et_List04">et_union_hor!$9:$9</definedName>
    <definedName name="et_List07_01">et_union_hor!$29:$31</definedName>
    <definedName name="et_List07_04">et_union_hor!$35:$36</definedName>
    <definedName name="et_List07_05">et_union_hor!$40:$40</definedName>
    <definedName name="et_List09_0">et_union_hor!$15:$16</definedName>
    <definedName name="et_List09_1">et_union_hor!$20:$21</definedName>
    <definedName name="et_List09_2">et_union_hor!$25:$25</definedName>
    <definedName name="et_ver_List01_1">'Форма 1.7'!$G:$G</definedName>
    <definedName name="f_quart">Титульный!$F$21</definedName>
    <definedName name="f_year">Титульный!$F$20</definedName>
    <definedName name="fil">Титульный!$F$27</definedName>
    <definedName name="fil_flag">Титульный!$F$23</definedName>
    <definedName name="FirstLine">#REF!</definedName>
    <definedName name="flag_publication">Титульный!$F$11:$F$11</definedName>
    <definedName name="flag_refusal">'Форма 1.7'!$G$9:$H$9</definedName>
    <definedName name="flagUsedTer_List09">#REF!</definedName>
    <definedName name="form_type">Титульный!$F$13</definedName>
    <definedName name="form_up_date">Титульный!$F$14</definedName>
    <definedName name="gblnRefreshPForms">TEHSHEET!$G$20</definedName>
    <definedName name="Info_ChngExcludeHelp_1">modInfo!$B$10</definedName>
    <definedName name="Info_DiffExcludeHelp_1">modInfo!$B$5</definedName>
    <definedName name="Info_DiffExcludeHelp_2">modInfo!$B$6</definedName>
    <definedName name="Info_DiffExcludeHelp_3">modInfo!$B$7</definedName>
    <definedName name="Info_DiffExcludeHelp_4">modInfo!$B$8</definedName>
    <definedName name="Info_NoUpdates">modInfo!$B$11</definedName>
    <definedName name="Info_TerExcludeHelp_1">modInfo!$B$2</definedName>
    <definedName name="Info_TerExcludeHelp_2">modInfo!$B$3</definedName>
    <definedName name="inn">Титульный!$F$28</definedName>
    <definedName name="Instr_1">#REF!</definedName>
    <definedName name="Instr_2">#REF!</definedName>
    <definedName name="Instr_3">#REF!</definedName>
    <definedName name="Instr_4">#REF!</definedName>
    <definedName name="Instr_5">#REF!</definedName>
    <definedName name="Instr_6">#REF!</definedName>
    <definedName name="Instr_7">#REF!</definedName>
    <definedName name="instr_hyp1">#REF!</definedName>
    <definedName name="kind_of_activity">REESTR_VED!$B$2:$B$4</definedName>
    <definedName name="kind_of_forms">TEHSHEET!$S$2:$S$3</definedName>
    <definedName name="kind_of_nameforms">TEHSHEET!$T$2:$T$3</definedName>
    <definedName name="kind_of_publication">TEHSHEET!$G$2:$G$3</definedName>
    <definedName name="kind_of_unit">TEHSHEET!$H$2:$H$4</definedName>
    <definedName name="kpp">Титульный!$F$29</definedName>
    <definedName name="LINK_RANGE">REESTR_LINK!$B$2:$B$3</definedName>
    <definedName name="LIST_MR_MO_OKTMO">REESTR_MO!$A$2:$D$96</definedName>
    <definedName name="list_of_tariff">TEHSHEET!$I$2:$I$3</definedName>
    <definedName name="List00_checkFill">Титульный!$F$7:$F$42</definedName>
    <definedName name="List00_Fill">Титульный!$F$41</definedName>
    <definedName name="List00_Print">Титульный!$G$4:$K$6</definedName>
    <definedName name="List01_CheckC">'Форма 1.7'!$E$11:$H$17</definedName>
    <definedName name="List01_Name">'Форма 1.7'!$G$8:$H$8</definedName>
    <definedName name="List01_Num">'Форма 1.7'!$G$1:$H$1</definedName>
    <definedName name="List01_p1">'Форма 1.7'!$G$11:$H$11</definedName>
    <definedName name="List01_p2">'Форма 1.7'!$G$12:$H$12</definedName>
    <definedName name="List01_p3">'Форма 1.7'!$G$13:$H$13</definedName>
    <definedName name="List01_p4">'Форма 1.7'!$G$3:$H$3</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4_CheckC">'Сведения об изменении'!$E$13:$E$14</definedName>
    <definedName name="List07_ActivityID">#REF!</definedName>
    <definedName name="List07_CheckC">#REF!</definedName>
    <definedName name="List07_fieldMarker">#REF!</definedName>
    <definedName name="List07_Fill">#REF!</definedName>
    <definedName name="List09_CheckC">#REF!</definedName>
    <definedName name="List09_NameCol">#REF!</definedName>
    <definedName name="List09_REESTR_MO">#REF!</definedName>
    <definedName name="logical">TEHSHEET!$D$2:$D$3</definedName>
    <definedName name="mo_List09">#REF!</definedName>
    <definedName name="MONTH">TEHSHEET!$E$2:$E$13</definedName>
    <definedName name="mr_id">TEHSHEET!$J$2</definedName>
    <definedName name="mr_list">MR_LIST!$A$1</definedName>
    <definedName name="mr_List09">#REF!</definedName>
    <definedName name="mrCopy_List09">#REF!</definedName>
    <definedName name="mrmoCopy_List09">#REF!</definedName>
    <definedName name="note_sct">#REF!</definedName>
    <definedName name="note_ter">#REF!</definedName>
    <definedName name="num_of_cst">Титульный!$F$17</definedName>
    <definedName name="obj_List01_22">'Форма 1.7'!$G:$G</definedName>
    <definedName name="obj_List02_22">'Форма 1.0.1'!$8:$8</definedName>
    <definedName name="org">Титульный!$F$26</definedName>
    <definedName name="Org_Address">Титульный!$F$32:$F$32</definedName>
    <definedName name="ORG_END_DATE">TEHSHEET!$E$17</definedName>
    <definedName name="Org_main">Титульный!$F$33:$F$33</definedName>
    <definedName name="Org_otv_lico">Титульный!$F$36:$F$39</definedName>
    <definedName name="ORG_START_DATE">TEHSHEET!$D$17</definedName>
    <definedName name="pDel_Comm">#REF!</definedName>
    <definedName name="pDel_List03">'Форма 1.0.2'!$C$12:$C$13</definedName>
    <definedName name="pDel_List04">'Сведения об изменении'!$C$13:$C$14</definedName>
    <definedName name="pDel_List09_0">#REF!</definedName>
    <definedName name="pDel_List09_1">#REF!</definedName>
    <definedName name="pDel_List09_2">#REF!</definedName>
    <definedName name="pDelList07_01">#REF!</definedName>
    <definedName name="pDelList07_04">#REF!</definedName>
    <definedName name="pDelList07_05">#REF!</definedName>
    <definedName name="pIns_Comm">#REF!</definedName>
    <definedName name="pIns_List01_1">'Форма 1.7'!$H$8</definedName>
    <definedName name="pIns_List01_2">'Форма 1.7'!$E$18</definedName>
    <definedName name="pIns_List02">'Форма 1.0.1'!$19:$19</definedName>
    <definedName name="pIns_List03">'Форма 1.0.2'!$E$13</definedName>
    <definedName name="pIns_List04">'Сведения об изменении'!$E$14</definedName>
    <definedName name="pIns_List07_01">#REF!</definedName>
    <definedName name="pIns_List07_04">#REF!</definedName>
    <definedName name="pIns_List07_05">#REF!</definedName>
    <definedName name="pIns_List09_0">#REF!</definedName>
    <definedName name="QUARTER">TEHSHEET!$F$2:$F$5</definedName>
    <definedName name="REESTR_LINK_RANGE">REESTR_LINK!$A$2:$C$3</definedName>
    <definedName name="REESTR_ORG_RANGE">REESTR_ORG!$A$2:$J$227</definedName>
    <definedName name="REESTR_VED_RANGE">REESTR_VED!$A$2:$B$4</definedName>
    <definedName name="REGION">TEHSHEET!$A$2:$A$87</definedName>
    <definedName name="region_name">Титульный!$F$7</definedName>
    <definedName name="ruk_fio">Титульный!$F$33</definedName>
    <definedName name="SAPBEXrevision" hidden="1">1</definedName>
    <definedName name="SAPBEXsysID" hidden="1">"BW2"</definedName>
    <definedName name="SAPBEXwbID" hidden="1">"479GSPMTNK9HM4ZSIVE5K2SH6"</definedName>
    <definedName name="score_per_prt2">P5_SCOPE_PER_PRT,P6_SCOPE_PER_PRT,P7_SCOPE_PER_PRT,P8_SCOPE_PER_PRT</definedName>
    <definedName name="sel_s">"sel_s_1,sel_s_2"</definedName>
    <definedName name="strPublication">Титульный!$F$9</definedName>
    <definedName name="sys_id">TEHSHEET!$J$4</definedName>
    <definedName name="TECH_ORG_ID">Титульный!$F$1</definedName>
    <definedName name="ter_List09">#REF!</definedName>
    <definedName name="terCopy_List09">#REF!</definedName>
    <definedName name="TOTAL">P1_TOTAL,P2_TOTAL,P3_TOTAL,P4_TOTAL,P5_TOTAL</definedName>
    <definedName name="TSphere">TEHSHEET!$L$3</definedName>
    <definedName name="TSphere_full">TEHSHEET!$L$5</definedName>
    <definedName name="TSphere_trans">TEHSHEET!$L$4</definedName>
    <definedName name="UpdStatus">#REF!</definedName>
    <definedName name="VDET_END_DATE">TEHSHEET!$E$20</definedName>
    <definedName name="VDET_START_DATE">TEHSHEET!$D$20</definedName>
    <definedName name="version">#REF!</definedName>
    <definedName name="Y_N_List07_01">#REF!</definedName>
    <definedName name="Y_N_List07_02">#REF!</definedName>
    <definedName name="Y_N_List07_05">#REF!</definedName>
    <definedName name="year_list">TEHSHEET!$C$2:$C$9</definedName>
  </definedNames>
  <calcPr calcId="125725"/>
</workbook>
</file>

<file path=xl/calcChain.xml><?xml version="1.0" encoding="utf-8"?>
<calcChain xmlns="http://schemas.openxmlformats.org/spreadsheetml/2006/main">
  <c r="F16" i="569"/>
  <c r="D16"/>
  <c r="F12"/>
  <c r="A5" i="553"/>
  <c r="A6"/>
  <c r="A7"/>
  <c r="A8"/>
  <c r="A4"/>
  <c r="P15" i="471" l="1" a="1"/>
  <c r="P15" s="1"/>
  <c r="T3" i="205" l="1"/>
  <c r="D5" i="532" l="1"/>
  <c r="A3" i="553" l="1"/>
  <c r="A2" l="1"/>
  <c r="M12" i="564" l="1"/>
  <c r="F54" i="471" l="1"/>
  <c r="D58" l="1"/>
  <c r="F58"/>
  <c r="D6" i="569" l="1"/>
  <c r="G15" i="532" l="1"/>
  <c r="R25" i="471" l="1"/>
  <c r="R20"/>
  <c r="R15"/>
  <c r="M20"/>
  <c r="M15"/>
  <c r="M25"/>
  <c r="M45" l="1"/>
  <c r="D17" i="205" l="1"/>
  <c r="E17"/>
  <c r="D8" i="547"/>
  <c r="D6" i="532"/>
  <c r="G10"/>
  <c r="F4" i="437" l="1"/>
</calcChain>
</file>

<file path=xl/comments1.xml><?xml version="1.0" encoding="utf-8"?>
<comments xmlns="http://schemas.openxmlformats.org/spreadsheetml/2006/main">
  <authors>
    <author>User</author>
  </authors>
  <commentList>
    <comment ref="D8" authorId="0">
      <text>
        <r>
          <rPr>
            <sz val="9"/>
            <color indexed="81"/>
            <rFont val="Tahoma"/>
            <family val="2"/>
            <charset val="204"/>
          </rPr>
          <t>Для переходя к Форме 2.10 
дважды кликните по этой ячейке</t>
        </r>
      </text>
    </comment>
  </commentList>
</comments>
</file>

<file path=xl/comments2.xml><?xml version="1.0" encoding="utf-8"?>
<comments xmlns="http://schemas.openxmlformats.org/spreadsheetml/2006/main">
  <authors>
    <author>User</author>
  </authors>
  <commentList>
    <comment ref="G8" authorId="0">
      <text>
        <r>
          <rPr>
            <sz val="9"/>
            <color indexed="81"/>
            <rFont val="Tahoma"/>
            <family val="2"/>
            <charset val="204"/>
          </rPr>
          <t>Для переходя к Форме 1.0.1 
дважды кликните по этой ячейке</t>
        </r>
      </text>
    </comment>
  </commentList>
</comments>
</file>

<file path=xl/comments3.xml><?xml version="1.0" encoding="utf-8"?>
<comments xmlns="http://schemas.openxmlformats.org/spreadsheetml/2006/main">
  <authors>
    <author>User</author>
  </authors>
  <commentList>
    <comment ref="D50" authorId="0">
      <text>
        <r>
          <rPr>
            <sz val="9"/>
            <color indexed="81"/>
            <rFont val="Tahoma"/>
            <family val="2"/>
            <charset val="204"/>
          </rPr>
          <t>Для переходя к Форме 2.10 
дважды кликните по этой ячейке</t>
        </r>
      </text>
    </comment>
  </commentList>
</comments>
</file>

<file path=xl/sharedStrings.xml><?xml version="1.0" encoding="utf-8"?>
<sst xmlns="http://schemas.openxmlformats.org/spreadsheetml/2006/main" count="2410" uniqueCount="1353">
  <si>
    <t>2</t>
  </si>
  <si>
    <t>3</t>
  </si>
  <si>
    <t>4</t>
  </si>
  <si>
    <t>Субъект РФ</t>
  </si>
  <si>
    <t>ИНН</t>
  </si>
  <si>
    <t>КПП</t>
  </si>
  <si>
    <t>Комментарии</t>
  </si>
  <si>
    <t>Расчетные листы</t>
  </si>
  <si>
    <t>Скрытые листы</t>
  </si>
  <si>
    <t>Инструкция</t>
  </si>
  <si>
    <t>Титульный</t>
  </si>
  <si>
    <t>5</t>
  </si>
  <si>
    <t>6</t>
  </si>
  <si>
    <t>Дата/Время</t>
  </si>
  <si>
    <t>Сообщение</t>
  </si>
  <si>
    <t>Статус</t>
  </si>
  <si>
    <t>logical</t>
  </si>
  <si>
    <t>да</t>
  </si>
  <si>
    <t>нет</t>
  </si>
  <si>
    <t>year_list</t>
  </si>
  <si>
    <t>Фамилия, имя, отчество</t>
  </si>
  <si>
    <t>Должность</t>
  </si>
  <si>
    <t>e-mail</t>
  </si>
  <si>
    <t>№ п/п</t>
  </si>
  <si>
    <t>1</t>
  </si>
  <si>
    <t>Является ли данное юридическое лицо подразделением (филиалом) другой организации</t>
  </si>
  <si>
    <t>(код) номер телефона</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</si>
  <si>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</si>
  <si>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</si>
  <si>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</si>
  <si>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</si>
  <si>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</si>
  <si>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</si>
  <si>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</si>
  <si>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</si>
  <si>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</si>
  <si>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</si>
  <si>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</si>
  <si>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</si>
  <si>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</si>
  <si>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</si>
  <si>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</si>
  <si>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На официальном сайте организации</t>
  </si>
  <si>
    <t>На сайте регулирующего органа</t>
  </si>
  <si>
    <t>Месяц
(kind_of_publication)</t>
  </si>
  <si>
    <t>Добавить МО</t>
  </si>
  <si>
    <t>Добавить МР</t>
  </si>
  <si>
    <t>версия шаблона
 (DocProp_Version)</t>
  </si>
  <si>
    <t>код шаблона
(DocProp_TemplateCode)</t>
  </si>
  <si>
    <t>сфера
(TSphere)</t>
  </si>
  <si>
    <t>сфера(латиница)
(TSphere_trans)</t>
  </si>
  <si>
    <t>сфера расширено
(TSphere_full)</t>
  </si>
  <si>
    <t>Квартал
(QUARTER)</t>
  </si>
  <si>
    <t>I квартал</t>
  </si>
  <si>
    <t>II квартал</t>
  </si>
  <si>
    <t>III квартал</t>
  </si>
  <si>
    <t>IV квартал</t>
  </si>
  <si>
    <t>Гкал/час</t>
  </si>
  <si>
    <t>куб.м/час</t>
  </si>
  <si>
    <t>Единица измерения объема оказываемых услуг ГВС
/kind_of_unit_GVS/</t>
  </si>
  <si>
    <t>тыс.куб.м/сутки</t>
  </si>
  <si>
    <t>Лог обновления</t>
  </si>
  <si>
    <t>Проверка</t>
  </si>
  <si>
    <t>AllSheetsInThisWorkbook</t>
  </si>
  <si>
    <t>TEHSHEET</t>
  </si>
  <si>
    <t>et_union_hor</t>
  </si>
  <si>
    <t>et_union_vert</t>
  </si>
  <si>
    <t>modInfo</t>
  </si>
  <si>
    <t>modReestr</t>
  </si>
  <si>
    <t>modfrmReestr</t>
  </si>
  <si>
    <t>modUpdTemplMain</t>
  </si>
  <si>
    <t>REESTR_ORG</t>
  </si>
  <si>
    <t>modClassifierValidate</t>
  </si>
  <si>
    <t>modProv</t>
  </si>
  <si>
    <t>modHyp</t>
  </si>
  <si>
    <t>modList00</t>
  </si>
  <si>
    <t>modList01</t>
  </si>
  <si>
    <t>modList02</t>
  </si>
  <si>
    <t>modfrmDateChoose</t>
  </si>
  <si>
    <t>modComm</t>
  </si>
  <si>
    <t>modThisWorkbook</t>
  </si>
  <si>
    <t>REESTR_MO</t>
  </si>
  <si>
    <t>modfrmReestrMR</t>
  </si>
  <si>
    <t>modfrmRegion</t>
  </si>
  <si>
    <t>modfrmCheckUpdates</t>
  </si>
  <si>
    <t>0.1</t>
  </si>
  <si>
    <r>
      <rPr>
        <b/>
        <sz val="9"/>
        <rFont val="Tahoma"/>
        <family val="2"/>
        <charset val="204"/>
      </rPr>
      <t>Тип отчета</t>
    </r>
    <r>
      <rPr>
        <sz val="9"/>
        <color indexed="8"/>
        <rFont val="Tahoma"/>
        <family val="2"/>
        <charset val="204"/>
      </rPr>
      <t xml:space="preserve">
data_type</t>
    </r>
  </si>
  <si>
    <t>Почтовый адрес регулируемой организации</t>
  </si>
  <si>
    <t>Без дифференциации</t>
  </si>
  <si>
    <t>Вид тарифа
/list_of_tariff/</t>
  </si>
  <si>
    <t>mr_id</t>
  </si>
  <si>
    <t>sys_id</t>
  </si>
  <si>
    <t>MR_LIST</t>
  </si>
  <si>
    <t>modfrmReestrObj</t>
  </si>
  <si>
    <t>Фамилия, имя, отчество руководителя</t>
  </si>
  <si>
    <t>ID_TARIFF_NAME</t>
  </si>
  <si>
    <t>VED_NAME</t>
  </si>
  <si>
    <t>REESTR_VT</t>
  </si>
  <si>
    <t>REESTR_VED</t>
  </si>
  <si>
    <t>Отчетный период</t>
  </si>
  <si>
    <t>Квартал</t>
  </si>
  <si>
    <t>Год</t>
  </si>
  <si>
    <t>Вид деятельности</t>
  </si>
  <si>
    <t>et_Comm</t>
  </si>
  <si>
    <t>Дата внесения изменений в информацию, подлежащую раскрытию</t>
  </si>
  <si>
    <t>Сведения</t>
  </si>
  <si>
    <t>Лист заполняется в случае, если на Титульном листе в поле "Тип отчета" выбрано значение «Изменения в раскрытой ранее информации».</t>
  </si>
  <si>
    <t>et_List03</t>
  </si>
  <si>
    <t>Сведения об изменении</t>
  </si>
  <si>
    <t>modList03</t>
  </si>
  <si>
    <t>DataOrg</t>
  </si>
  <si>
    <t>true</t>
  </si>
  <si>
    <t>REESTR_CHS</t>
  </si>
  <si>
    <t>Нет доступных обновлений, версия отчёта актуальна</t>
  </si>
  <si>
    <t>Организация</t>
  </si>
  <si>
    <t>Виды деятельности</t>
  </si>
  <si>
    <t>ID</t>
  </si>
  <si>
    <t>LINK_NAME</t>
  </si>
  <si>
    <t>REGION</t>
  </si>
  <si>
    <t>REESTR_LINK</t>
  </si>
  <si>
    <t>modHTTP</t>
  </si>
  <si>
    <t>modCheckCyan</t>
  </si>
  <si>
    <r>
      <t>Публикация</t>
    </r>
    <r>
      <rPr>
        <vertAlign val="superscript"/>
        <sz val="9"/>
        <color indexed="9"/>
        <rFont val="Tahoma"/>
        <family val="2"/>
        <charset val="204"/>
      </rPr>
      <t>2</t>
    </r>
  </si>
  <si>
    <t/>
  </si>
  <si>
    <t>a</t>
  </si>
  <si>
    <t>Наименование территории оказания услуг для целей идентификации</t>
  </si>
  <si>
    <t>Муниципальные районы и муниципальные образования, на территории которых осуществляется оказание услуг</t>
  </si>
  <si>
    <t>Наименование</t>
  </si>
  <si>
    <t>auto</t>
  </si>
  <si>
    <t>МР</t>
  </si>
  <si>
    <t>МО</t>
  </si>
  <si>
    <t>Поле заполняется выбором значений из списка. Если значений для выбора нет - убедитесь, что лист "Территории" заполнен.</t>
  </si>
  <si>
    <t>Территории</t>
  </si>
  <si>
    <t>Дифференциация</t>
  </si>
  <si>
    <t>et_List07_1</t>
  </si>
  <si>
    <t>Тип отчета</t>
  </si>
  <si>
    <t>Применяется дифференциация тарифа по централизованным системам теплоснабжения?</t>
  </si>
  <si>
    <t>Информация по скольким централизованным системам теплоснабжения будет заполнена в шаблоне?</t>
  </si>
  <si>
    <t>Единица измерения</t>
  </si>
  <si>
    <t>Количество поданных заявок</t>
  </si>
  <si>
    <t>Количество исполненных заявок</t>
  </si>
  <si>
    <t>Сведения об изменениях в первоначально опубликованной информации</t>
  </si>
  <si>
    <t>modList07</t>
  </si>
  <si>
    <t>modList09</t>
  </si>
  <si>
    <t>REESTR_DS</t>
  </si>
  <si>
    <t>Текущая дата</t>
  </si>
  <si>
    <t>et_List07_4</t>
  </si>
  <si>
    <t>et_List07_5</t>
  </si>
  <si>
    <t>Признак изменения данных на листе Доступ к товарам и услугам</t>
  </si>
  <si>
    <t>Количество заявок с решением об отказе в подключении</t>
  </si>
  <si>
    <t>Добавить строку</t>
  </si>
  <si>
    <t>et_List09_0</t>
  </si>
  <si>
    <t>et_List09_1</t>
  </si>
  <si>
    <t>et_List09_2</t>
  </si>
  <si>
    <t>Алтайский край</t>
  </si>
  <si>
    <t>Амурская область</t>
  </si>
  <si>
    <t>Волгоградская область</t>
  </si>
  <si>
    <t>Кабардино-Балкарская республика</t>
  </si>
  <si>
    <t>Калининградская область</t>
  </si>
  <si>
    <t>Калужская область</t>
  </si>
  <si>
    <t>Кемеровская область</t>
  </si>
  <si>
    <t>Костромская область</t>
  </si>
  <si>
    <t>Ленинградская область</t>
  </si>
  <si>
    <t>Новосибирская область</t>
  </si>
  <si>
    <t>Омская область</t>
  </si>
  <si>
    <t>Оренбургская область</t>
  </si>
  <si>
    <t>Республика Башкортостан</t>
  </si>
  <si>
    <t>Республика Бурятия</t>
  </si>
  <si>
    <t>Республика Карелия</t>
  </si>
  <si>
    <t>Республика Крым</t>
  </si>
  <si>
    <t>Самарская область</t>
  </si>
  <si>
    <t>Ставропольский край</t>
  </si>
  <si>
    <t>Тверская область</t>
  </si>
  <si>
    <t>Томская область</t>
  </si>
  <si>
    <t>Тульская область</t>
  </si>
  <si>
    <t>Тюменская область</t>
  </si>
  <si>
    <t>Хабаровский край</t>
  </si>
  <si>
    <t>Ханты-Мансийский автономный округ</t>
  </si>
  <si>
    <t>В случае, если регулируемая организация осуществляет несколько видов деятельности, информация о которых подлежит раскрытию, информация по каждому виду деятельности раскрывается отдельно.</t>
  </si>
  <si>
    <t>ALL</t>
  </si>
  <si>
    <t>Добавить описание территории оказания услуг</t>
  </si>
  <si>
    <t>modServiceModule</t>
  </si>
  <si>
    <t>Ответственный за составление формы</t>
  </si>
  <si>
    <t>Белгородская область</t>
  </si>
  <si>
    <t>Еврейская автономная область</t>
  </si>
  <si>
    <t>Красноярский край</t>
  </si>
  <si>
    <t>Нижегородская область</t>
  </si>
  <si>
    <t>Пермский край</t>
  </si>
  <si>
    <t>Республика Татарстан</t>
  </si>
  <si>
    <t>Рязанская область</t>
  </si>
  <si>
    <t>Удмуртская республика</t>
  </si>
  <si>
    <t>Чувашская республика</t>
  </si>
  <si>
    <t>г.Севастополь</t>
  </si>
  <si>
    <t>Краснодарский край</t>
  </si>
  <si>
    <t>Республика Дагестан</t>
  </si>
  <si>
    <t>Ульяновская область</t>
  </si>
  <si>
    <t>Астраханская область</t>
  </si>
  <si>
    <t>Республика Калмыкия</t>
  </si>
  <si>
    <t>Ростовская область</t>
  </si>
  <si>
    <t>Челябинская область</t>
  </si>
  <si>
    <t>Информация</t>
  </si>
  <si>
    <t>первичное раскрытие информации</t>
  </si>
  <si>
    <t>изменения в раскрытой ранее информации</t>
  </si>
  <si>
    <t>Отсутствует Интернет в границах территории МО, где организация осуществляет регулируемые виды деятельности</t>
  </si>
  <si>
    <r>
      <t xml:space="preserve">Форма 1.0.2 Информация о публикации в печатных изданиях </t>
    </r>
    <r>
      <rPr>
        <vertAlign val="superscript"/>
        <sz val="10"/>
        <rFont val="Tahoma"/>
        <family val="2"/>
        <charset val="204"/>
      </rPr>
      <t>2</t>
    </r>
  </si>
  <si>
    <t>Параметры формы</t>
  </si>
  <si>
    <t>Описание параметров формы</t>
  </si>
  <si>
    <t>Форма публикации</t>
  </si>
  <si>
    <t>Официальное печатное издание</t>
  </si>
  <si>
    <t>Номер</t>
  </si>
  <si>
    <t>Дата выпуска</t>
  </si>
  <si>
    <t>Ссылка на документ</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</si>
  <si>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</si>
  <si>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r>
      <rPr>
        <vertAlign val="superscript"/>
        <sz val="9"/>
        <rFont val="Tahoma"/>
        <family val="2"/>
        <charset val="204"/>
      </rPr>
      <t>2</t>
    </r>
    <r>
      <rPr>
        <sz val="9"/>
        <rFont val="Tahoma"/>
        <family val="2"/>
        <charset val="204"/>
      </rPr>
      <t xml:space="preserve"> В данной форме публикуется информация по каждой из форм раскрытия, данные в которой относятся к муниципальному образованию, в котором отсутствует доступ в информационно-телекоммуникационную сеть «Интернет» (далее – сеть «Интернет»).</t>
    </r>
  </si>
  <si>
    <t>et_List04</t>
  </si>
  <si>
    <t>Перечень форм
(kind_of_forms)</t>
  </si>
  <si>
    <t>Форма 1.0.1</t>
  </si>
  <si>
    <t>Основные параметры раскрываемой информации</t>
  </si>
  <si>
    <t>0</t>
  </si>
  <si>
    <t>Причины отказа в подключении</t>
  </si>
  <si>
    <t>ед</t>
  </si>
  <si>
    <t>5.0</t>
  </si>
  <si>
    <t>Наименование параметра</t>
  </si>
  <si>
    <r>
      <t xml:space="preserve">Форма 1.0.1 Основные параметры раскрываемой информации </t>
    </r>
    <r>
      <rPr>
        <vertAlign val="superscript"/>
        <sz val="9"/>
        <rFont val="Tahoma"/>
        <family val="2"/>
        <charset val="204"/>
      </rPr>
      <t>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</si>
  <si>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</si>
  <si>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</si>
  <si>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</si>
  <si>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</si>
  <si>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Указывается наименование вида регулируемой деятельности.</t>
  </si>
  <si>
    <t>Территория оказания услуги по регулируемому виду деятельности</t>
  </si>
  <si>
    <t>x</t>
  </si>
  <si>
    <t>Указывается наименование субъекта Российской Федерации</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</si>
  <si>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</si>
  <si>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</si>
  <si>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муниципальное образование</t>
  </si>
  <si>
    <r>
      <t xml:space="preserve">  </t>
    </r>
    <r>
      <rPr>
        <vertAlign val="superscript"/>
        <sz val="9"/>
        <rFont val="Tahoma"/>
        <family val="2"/>
        <charset val="204"/>
      </rPr>
      <t>1</t>
    </r>
    <r>
      <rPr>
        <sz val="9"/>
        <rFont val="Tahoma"/>
        <family val="2"/>
        <charset val="204"/>
      </rPr>
      <t xml:space="preserve"> Информация по данной форме публикуется при раскрытии информации по каждой из форм.</t>
    </r>
  </si>
  <si>
    <t>2.1</t>
  </si>
  <si>
    <t>3.1</t>
  </si>
  <si>
    <t>4.1</t>
  </si>
  <si>
    <t>4.1.1.1</t>
  </si>
  <si>
    <t>4.1.1.1.1</t>
  </si>
  <si>
    <t>et_List02_st</t>
  </si>
  <si>
    <t>et_List02_ter</t>
  </si>
  <si>
    <t>et_List02_mr</t>
  </si>
  <si>
    <t>et_List02_mo</t>
  </si>
  <si>
    <t>Форма 1.0.2</t>
  </si>
  <si>
    <t>modList04</t>
  </si>
  <si>
    <t>REESTR_MO_FILTER</t>
  </si>
  <si>
    <t>5.1</t>
  </si>
  <si>
    <t>Архангельская область</t>
  </si>
  <si>
    <t>Брянская область</t>
  </si>
  <si>
    <t>Владимирская область</t>
  </si>
  <si>
    <t>Вологодская область</t>
  </si>
  <si>
    <t>Воронежская область</t>
  </si>
  <si>
    <t>г.Байконур</t>
  </si>
  <si>
    <t>г. Москва</t>
  </si>
  <si>
    <t>г.Санкт-Петербург</t>
  </si>
  <si>
    <t>Забайкальский край</t>
  </si>
  <si>
    <t>Ивановская область</t>
  </si>
  <si>
    <t>Иркутская область</t>
  </si>
  <si>
    <t>Камчатский край</t>
  </si>
  <si>
    <t>Карачаево-Черкесская республика</t>
  </si>
  <si>
    <t>Кировская область</t>
  </si>
  <si>
    <t>Курганская область</t>
  </si>
  <si>
    <t>Курская область</t>
  </si>
  <si>
    <t>Липецкая область</t>
  </si>
  <si>
    <t>Магаданская область</t>
  </si>
  <si>
    <t>Московская область</t>
  </si>
  <si>
    <t>Мурманская область</t>
  </si>
  <si>
    <t>Ненецкий автономный округ</t>
  </si>
  <si>
    <t>Новгородская область</t>
  </si>
  <si>
    <t>Орловская область</t>
  </si>
  <si>
    <t>Пензенская область</t>
  </si>
  <si>
    <t>Приморский край</t>
  </si>
  <si>
    <t>Псковская область</t>
  </si>
  <si>
    <t>Республика Адыгея</t>
  </si>
  <si>
    <t>Республика Алтай</t>
  </si>
  <si>
    <t>Республика Ингушетия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</si>
  <si>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</si>
  <si>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</si>
  <si>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</si>
  <si>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</si>
  <si>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</si>
  <si>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</si>
  <si>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</si>
  <si>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Саратовская область</t>
  </si>
  <si>
    <t>Сахалинская область</t>
  </si>
  <si>
    <t>Свердловская область</t>
  </si>
  <si>
    <t>Смоленская область</t>
  </si>
  <si>
    <t>Тамбовская область</t>
  </si>
  <si>
    <t>Чеченская республика</t>
  </si>
  <si>
    <t>Чукотский автономный округ</t>
  </si>
  <si>
    <t>Ямало-Ненецкий автономный округ</t>
  </si>
  <si>
    <t>Ярославская область</t>
  </si>
  <si>
    <t>FAS.JKH.OPEN.INFO.QUARTER.HVS</t>
  </si>
  <si>
    <t>ХВС</t>
  </si>
  <si>
    <t>VS</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</si>
  <si>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</si>
  <si>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</si>
  <si>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Добавить централизованную систему коммунальной инфраструктуры</t>
  </si>
  <si>
    <t>Наименование организации</t>
  </si>
  <si>
    <t>Наименование филиала</t>
  </si>
  <si>
    <t>Условное наименование централизованной системы коммунальной инфраструктуры для целей идентификации.</t>
  </si>
  <si>
    <t>В случае, если регулируемыми организациями оказываются услуги по нескольким технологически не связанным между собой  централизованным системам коммунальной инфраструктуры и если в отношении указанных централизованных систем устанавливаются различные тарифы, то информация раскрывается отдельно по каждой централизованной системе коммунальной инфраструктуры.</t>
  </si>
  <si>
    <t>Резерв мощности централизованной системы горячего водоснабжения в течение квартала, в том числе:</t>
  </si>
  <si>
    <t>Указывается количество поданных заявок на подключение (технологическое присоединение) к централизованной системе горячего водоснабжения в течение отчетного квартала.</t>
  </si>
  <si>
    <t>Указывается количество исполненных заявок на подключение (технологическое присоединение) к централизованной системе горячего водоснабжения в течение отчетного квартала.</t>
  </si>
  <si>
    <t>Указывается количество заявок с решением об отказе в подключении (технологическом присоединении) к централизованной системе горячего водоснабжения в течение отчетного квартала.</t>
  </si>
  <si>
    <t>Указывается текстовое описание причин принятия решений об отказе в подключении (технологическом присоединении) к централизованной системе горячего водоснабжения.
Не заполняется в случае, если решения об отказе в подключении (технологическом присоединении) в течение отчетного периода не принимались.</t>
  </si>
  <si>
    <t>Указывается резерв мощности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</si>
  <si>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Указывается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резерве мощности таких систем указывается в отношении каждой централизованной системы горячего водоснабжения в отдельных строках.</t>
  </si>
  <si>
    <t>Добавить централизованную систему горячего водоснабжения</t>
  </si>
  <si>
    <t>Форма 1.7</t>
  </si>
  <si>
    <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t>
  </si>
  <si>
    <t>Проверка доступных обновлений...</t>
  </si>
  <si>
    <t>Нет доступных обновлений для отчёта с кодом FAS.JKH.OPEN.INFO.QUARTER.GVS!</t>
  </si>
  <si>
    <t>07.01.2023</t>
  </si>
  <si>
    <t>https://portal.eias.ru/Portal/DownloadPage.aspx?type=12&amp;guid=????????-????-????-????-????????????</t>
  </si>
  <si>
    <t>https://eias.fstrf.ru/disclo/get_file?p_guid=????????-????-????-????-????????????</t>
  </si>
  <si>
    <t>Горячее водоснабжение</t>
  </si>
  <si>
    <t>Транспортировка</t>
  </si>
  <si>
    <t>Подключение (технологическое присоединение) к централизованной системе горячего водоснабжения</t>
  </si>
  <si>
    <t>REGION_ID</t>
  </si>
  <si>
    <t>REGION_NAME</t>
  </si>
  <si>
    <t>RST_ORG_ID</t>
  </si>
  <si>
    <t>ORG_NAME</t>
  </si>
  <si>
    <t>INN_NAME</t>
  </si>
  <si>
    <t>KPP_NAME</t>
  </si>
  <si>
    <t>ORG_START_DATE</t>
  </si>
  <si>
    <t>ORG_END_DATE</t>
  </si>
  <si>
    <t>2644</t>
  </si>
  <si>
    <t>26560525</t>
  </si>
  <si>
    <t>АО "ГУ ЖКХ"</t>
  </si>
  <si>
    <t>5116000922</t>
  </si>
  <si>
    <t>511601001</t>
  </si>
  <si>
    <t>13-05-2009 00:00:00</t>
  </si>
  <si>
    <t>26479123</t>
  </si>
  <si>
    <t>АО "Концерн Росэнергоатом" филиал "Белоярская атомная станция", г.Заречный</t>
  </si>
  <si>
    <t>7721632827</t>
  </si>
  <si>
    <t>663943002</t>
  </si>
  <si>
    <t>30994766</t>
  </si>
  <si>
    <t>АО "ОТСК"</t>
  </si>
  <si>
    <t>6658447960</t>
  </si>
  <si>
    <t>665801001</t>
  </si>
  <si>
    <t>26838066</t>
  </si>
  <si>
    <t>АО "РЭУ"</t>
  </si>
  <si>
    <t>7714783092</t>
  </si>
  <si>
    <t>770401001</t>
  </si>
  <si>
    <t>26479174</t>
  </si>
  <si>
    <t>АО "Среднеуральский медеплавильный завод", г.Ревда</t>
  </si>
  <si>
    <t>6627001318</t>
  </si>
  <si>
    <t>668401001</t>
  </si>
  <si>
    <t>31-12-2017 00:00:00</t>
  </si>
  <si>
    <t>31006321</t>
  </si>
  <si>
    <t>АО «Сосновское»</t>
  </si>
  <si>
    <t>6658344587</t>
  </si>
  <si>
    <t>26853991</t>
  </si>
  <si>
    <t>Акционерное общество "ЕВРАЗ Нижнетагильский металлургический комбинат", г.Нижний Тагил</t>
  </si>
  <si>
    <t>6623000680</t>
  </si>
  <si>
    <t>662301001</t>
  </si>
  <si>
    <t>30814352</t>
  </si>
  <si>
    <t>Акционерное общество "Екатеринбургская теплосетевая компания"</t>
  </si>
  <si>
    <t>6671019770</t>
  </si>
  <si>
    <t>667101001</t>
  </si>
  <si>
    <t>26479614</t>
  </si>
  <si>
    <t>Акционерное общество "Завод керамических изделий", г.Екатеринбург</t>
  </si>
  <si>
    <t>6664006956</t>
  </si>
  <si>
    <t>667901001</t>
  </si>
  <si>
    <t>26-01-1995 00:00:00</t>
  </si>
  <si>
    <t>27967695</t>
  </si>
  <si>
    <t>Акционерное общество "Интер РАО-Электрогенерация" - филиал "Верхнетагильская ГРЭС"</t>
  </si>
  <si>
    <t>7704784450</t>
  </si>
  <si>
    <t>668243001</t>
  </si>
  <si>
    <t>15-06-2011 00:00:00</t>
  </si>
  <si>
    <t>26479562</t>
  </si>
  <si>
    <t>Акционерное общество "Кировградский завод твёрдых сплавов", г. Кировград</t>
  </si>
  <si>
    <t>6616000619</t>
  </si>
  <si>
    <t>668201001</t>
  </si>
  <si>
    <t>04-11-1992 00:00:00</t>
  </si>
  <si>
    <t>26479671</t>
  </si>
  <si>
    <t>Акционерное общество "НЛМК-Урал", г.Ревда</t>
  </si>
  <si>
    <t>6646009256</t>
  </si>
  <si>
    <t>997550001</t>
  </si>
  <si>
    <t>15-01-2001 00:00:00</t>
  </si>
  <si>
    <t>28436471</t>
  </si>
  <si>
    <t>Акционерное общество "Облкоммунэнерго", г. Екатеринбург</t>
  </si>
  <si>
    <t>6671028735</t>
  </si>
  <si>
    <t>04-12-2013 00:00:00</t>
  </si>
  <si>
    <t>26580011</t>
  </si>
  <si>
    <t>Акционерное общество "Облкоммунэнерго", г. Екатеринбург - Алапаевский РКЭС</t>
  </si>
  <si>
    <t>667745002</t>
  </si>
  <si>
    <t>26580007</t>
  </si>
  <si>
    <t>Акционерное общество "Облкоммунэнерго", г. Екатеринбург - Артемовский РКЭС</t>
  </si>
  <si>
    <t>667745001</t>
  </si>
  <si>
    <t>26580013</t>
  </si>
  <si>
    <t>Акционерное общество "Облкоммунэнерго", г. Екатеринбург - Баранчинский РКЭС</t>
  </si>
  <si>
    <t>668145001</t>
  </si>
  <si>
    <t>26578649</t>
  </si>
  <si>
    <t>Акционерное общество "Облкоммунэнерго", г. Екатеринбург - Кировградский РКЭС</t>
  </si>
  <si>
    <t>668245002</t>
  </si>
  <si>
    <t>27918072</t>
  </si>
  <si>
    <t>Акционерное общество "Облкоммунэнерго", г. Екатеринбург - Новоуральский РКЭС</t>
  </si>
  <si>
    <t>668245001</t>
  </si>
  <si>
    <t>26550269</t>
  </si>
  <si>
    <t>Акционерное общество "Облкоммунэнерго", г. Екатеринбург - Тугулымский РКЭС</t>
  </si>
  <si>
    <t>663345001</t>
  </si>
  <si>
    <t>26574327</t>
  </si>
  <si>
    <t>Акционерное общество "Производственное объединение "Уральский оптико-механический завод" имени Э.С. Яламова", г. Екатеринбург</t>
  </si>
  <si>
    <t>6672315362</t>
  </si>
  <si>
    <t>668501001</t>
  </si>
  <si>
    <t>26-05-2010 00:00:00</t>
  </si>
  <si>
    <t>26322585</t>
  </si>
  <si>
    <t>Акционерное общество "Птицефабрика "Свердловская", г.Екатеринбург</t>
  </si>
  <si>
    <t>6672350180</t>
  </si>
  <si>
    <t>26359624</t>
  </si>
  <si>
    <t>Акционерное общество "Ревдинский кирпичный завод", г.Ревда</t>
  </si>
  <si>
    <t>6627002142</t>
  </si>
  <si>
    <t>23-12-1992 00:00:00</t>
  </si>
  <si>
    <t>26479474</t>
  </si>
  <si>
    <t>Акционерное общество "Регионгаз-инвест", г.Екатеринбург</t>
  </si>
  <si>
    <t>6659075136</t>
  </si>
  <si>
    <t>667801001</t>
  </si>
  <si>
    <t>26517116</t>
  </si>
  <si>
    <t>Акционерное общество "Регионгаз-инвест", г.Екатеринбург - филиал Байкаловский муниципальный район</t>
  </si>
  <si>
    <t>663803001</t>
  </si>
  <si>
    <t>26517132</t>
  </si>
  <si>
    <t>Акционерное общество "Регионгаз-инвест", г.Екатеринбург - филиал Горноуральский городской округ</t>
  </si>
  <si>
    <t>662303001</t>
  </si>
  <si>
    <t>26517138</t>
  </si>
  <si>
    <t>Акционерное общество "Регионгаз-инвест", г.Екатеринбург - филиал Кировградский городской округ</t>
  </si>
  <si>
    <t>662132002</t>
  </si>
  <si>
    <t>26517134</t>
  </si>
  <si>
    <t>Акционерное общество "Регионгаз-инвест", г.Екатеринбург - филиал Михайловское муниципальное образование</t>
  </si>
  <si>
    <t>664603001</t>
  </si>
  <si>
    <t>26517118</t>
  </si>
  <si>
    <t>Акционерное общество "Регионгаз-инвест", г.Екатеринбург - филиал Невьянский городской округ</t>
  </si>
  <si>
    <t>662132001</t>
  </si>
  <si>
    <t>26519527</t>
  </si>
  <si>
    <t>Акционерное общество "Регионгаз-инвест", г.Екатеринбург - филиал Пышминский городской округ</t>
  </si>
  <si>
    <t>664903001</t>
  </si>
  <si>
    <t>26517144</t>
  </si>
  <si>
    <t>Акционерное общество "Регионгаз-инвест", г.Екатеринбург - филиал Тавдинский городской округ</t>
  </si>
  <si>
    <t>663403001</t>
  </si>
  <si>
    <t>26517130</t>
  </si>
  <si>
    <t>Акционерное общество "Регионгаз-инвест", г.Екатеринбург - филиал Талицкий городской округ</t>
  </si>
  <si>
    <t>665432001</t>
  </si>
  <si>
    <t>26517128</t>
  </si>
  <si>
    <t>Акционерное общество "Регионгаз-инвест", г.Екатеринбург - филиал Туринский городской округ</t>
  </si>
  <si>
    <t>665603001</t>
  </si>
  <si>
    <t>26517140</t>
  </si>
  <si>
    <t>Акционерное общество "Регионгаз-инвест", г.Екатеринбург - филиал городской округ Красноуфимск</t>
  </si>
  <si>
    <t>661945001</t>
  </si>
  <si>
    <t>26481205</t>
  </si>
  <si>
    <t>Акционерное общество "Регионгаз-инвест", г.Екатеринбург - филиал муниципальное образование город Ирбит</t>
  </si>
  <si>
    <t>661103001</t>
  </si>
  <si>
    <t>27567057</t>
  </si>
  <si>
    <t>Акционерное общество "Ремонтно-эксплуатационное управление" филиал "Екатеринбургский", г. Екатеринбург</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</si>
  <si>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</si>
  <si>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</si>
  <si>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</si>
  <si>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</si>
  <si>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</si>
  <si>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30851307</t>
  </si>
  <si>
    <t>Акционерное общество "Русатом Инфраструктурные решения", Филиал в г. Новоуральск</t>
  </si>
  <si>
    <t>7706757331</t>
  </si>
  <si>
    <t>775050001</t>
  </si>
  <si>
    <t>26479454</t>
  </si>
  <si>
    <t>Акционерное общество "Свердловскавтодор", г.Екатеринбург</t>
  </si>
  <si>
    <t>6658374729</t>
  </si>
  <si>
    <t>26479634</t>
  </si>
  <si>
    <t>Акционерное общество "Свердловский инструментальный завод", г.Екатеринбург</t>
  </si>
  <si>
    <t>6661000071</t>
  </si>
  <si>
    <t>26479597</t>
  </si>
  <si>
    <t>Акционерное общество "Свердловский научно-исследовательский институт химического машиностроения", г.Екатеринбург</t>
  </si>
  <si>
    <t>6664003909</t>
  </si>
  <si>
    <t>26322613</t>
  </si>
  <si>
    <t>Акционерное общество "Северский трубный завод", г. Полевской</t>
  </si>
  <si>
    <t>6626002291</t>
  </si>
  <si>
    <t>01-12-2018 00:00:00</t>
  </si>
  <si>
    <t>27665955</t>
  </si>
  <si>
    <t>Акционерное общество "Синарская ТЭЦ"</t>
  </si>
  <si>
    <t>6612034663</t>
  </si>
  <si>
    <t>661201001</t>
  </si>
  <si>
    <t>21-12-2010 00:00:00</t>
  </si>
  <si>
    <t>26479255</t>
  </si>
  <si>
    <t>Акционерное общество "Стройпластполимер", г.Екатеринбург</t>
  </si>
  <si>
    <t>6664007685</t>
  </si>
  <si>
    <t>03-09-1993 00:00:00</t>
  </si>
  <si>
    <t>26629979</t>
  </si>
  <si>
    <t>Акционерное общество "Теплопрогресс", г.Среднеуральск</t>
  </si>
  <si>
    <t>6606026311</t>
  </si>
  <si>
    <t>668601001</t>
  </si>
  <si>
    <t>10-12-2007 00:00:00</t>
  </si>
  <si>
    <t>26479520</t>
  </si>
  <si>
    <t>Акционерное общество "Управление тепловыми сетями", г.Верхняя Пышма</t>
  </si>
  <si>
    <t>6606017564</t>
  </si>
  <si>
    <t>26479160</t>
  </si>
  <si>
    <t>Акционерное общество "Уралкабель", г. Екатеринбург</t>
  </si>
  <si>
    <t>6658004598</t>
  </si>
  <si>
    <t>26479102</t>
  </si>
  <si>
    <t>Акционерное общество "Уральский завод металлоконструкций", г.Екатеринбург</t>
  </si>
  <si>
    <t>6660000590</t>
  </si>
  <si>
    <t>667001001</t>
  </si>
  <si>
    <t>31311200</t>
  </si>
  <si>
    <t>Акционерное общество "Уральский электромеханический завод", г. Екатеринбург</t>
  </si>
  <si>
    <t>6670480610</t>
  </si>
  <si>
    <t>26479172</t>
  </si>
  <si>
    <t>Акционерное общество "Уральский электрохимический комбинат", г. Новоуральск</t>
  </si>
  <si>
    <t>6629022962</t>
  </si>
  <si>
    <t>785150001</t>
  </si>
  <si>
    <t>15-08-2008 00:00:00</t>
  </si>
  <si>
    <t>26851308</t>
  </si>
  <si>
    <t>Акционерное общество "Уральское производственное предприятие "Вектор", г. Екатеринбург</t>
  </si>
  <si>
    <t>6670012517</t>
  </si>
  <si>
    <t>26322625</t>
  </si>
  <si>
    <t>Акционерное общество "Уралэлектромедь", г.Верхняя Пышма</t>
  </si>
  <si>
    <t>6606003385</t>
  </si>
  <si>
    <t>26359784</t>
  </si>
  <si>
    <t>Акционерное общество "Химический завод "Планта", г.Нижний Тагил</t>
  </si>
  <si>
    <t>6623083253</t>
  </si>
  <si>
    <t>30-12-2011 00:00:00</t>
  </si>
  <si>
    <t>26479568</t>
  </si>
  <si>
    <t>Акционерное общество "ЭнергоГенерирующая Компания", г.Екатеринбург</t>
  </si>
  <si>
    <t>7709740583</t>
  </si>
  <si>
    <t>28506103</t>
  </si>
  <si>
    <t>Березовское муниципальное унитарное предприятие "Березовские тепловые сети", г. Березовский</t>
  </si>
  <si>
    <t>6678040996</t>
  </si>
  <si>
    <t>12-05-2014 00:00:00</t>
  </si>
  <si>
    <t>26479504</t>
  </si>
  <si>
    <t>Богдановичский шпалопропиточный завод - филиал открытого акционерного общества "ТрансВудСервис", г.Богданович</t>
  </si>
  <si>
    <t>7708670340</t>
  </si>
  <si>
    <t>663302001</t>
  </si>
  <si>
    <t>11-06-2008 00:00:00</t>
  </si>
  <si>
    <t>28176645</t>
  </si>
  <si>
    <t>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 г. Верхняя Пышма</t>
  </si>
  <si>
    <t>6606004237</t>
  </si>
  <si>
    <t>26850799</t>
  </si>
  <si>
    <t>Государственное автономное учреждение здравоохранения Свердловской области "Областная специализированная больница медицинской реабилитации "Липовка", п. Липовка</t>
  </si>
  <si>
    <t>6628000074</t>
  </si>
  <si>
    <t>667701001</t>
  </si>
  <si>
    <t>26479408</t>
  </si>
  <si>
    <t>Государственное автономное учреждение здравоохранения Свердловской области "Психиатрическая больница № 6", г.Екатеринбург</t>
  </si>
  <si>
    <t>6664029640</t>
  </si>
  <si>
    <t>26479065</t>
  </si>
  <si>
    <t>Государственное автономное учреждение здравоохранения Свердловской области "Свердловская областная клиническая психиатрическая больница", г.Екатеринбург</t>
  </si>
  <si>
    <t>6662022984</t>
  </si>
  <si>
    <t>26-02-1991 00:00:00</t>
  </si>
  <si>
    <t>31340976</t>
  </si>
  <si>
    <t>Государственное бюджетное профессиональное образовательное учреждение Свердловской области "Туринский многопрофильный техникум"</t>
  </si>
  <si>
    <t>6656002651</t>
  </si>
  <si>
    <t>667601001</t>
  </si>
  <si>
    <t>26322679</t>
  </si>
  <si>
    <t>ЕМУП "Многопрофильные энергетические системы", г.Екатеринбург</t>
  </si>
  <si>
    <t>6659073594</t>
  </si>
  <si>
    <t>27811649</t>
  </si>
  <si>
    <t>Закрытое акционерное общество "Управляющая Компания "Европейское", г.Екатеринбург</t>
  </si>
  <si>
    <t>6658374006</t>
  </si>
  <si>
    <t>13-08-2012 00:00:00</t>
  </si>
  <si>
    <t>26318611</t>
  </si>
  <si>
    <t>Закрытое акционерное общество Межотраслевой концерн "Уралметпром", г.Екатеринбург</t>
  </si>
  <si>
    <t>6658038117</t>
  </si>
  <si>
    <t>28-03-1995 00:00:00</t>
  </si>
  <si>
    <t>30847320</t>
  </si>
  <si>
    <t>Индивидуальный предприниматель Алферов Денис Евгеньевич</t>
  </si>
  <si>
    <t>667356763235</t>
  </si>
  <si>
    <t>отсутствует</t>
  </si>
  <si>
    <t>31601739</t>
  </si>
  <si>
    <t>МУП "Горноуральская теплоснабжающая компания"</t>
  </si>
  <si>
    <t>6623140695</t>
  </si>
  <si>
    <t>31184996</t>
  </si>
  <si>
    <t>МУП "Красноуральское теплоснабжающее предприятие", г. Красноуральск</t>
  </si>
  <si>
    <t>6681009883</t>
  </si>
  <si>
    <t>668101001</t>
  </si>
  <si>
    <t>30985367</t>
  </si>
  <si>
    <t>МУП "Пригородная компания выработки тепловой энергии", р.п. Горноуральский</t>
  </si>
  <si>
    <t>6623124189</t>
  </si>
  <si>
    <t>31359241</t>
  </si>
  <si>
    <t>МУП "Пригородная теплоснабжающая компания"</t>
  </si>
  <si>
    <t>6623132824</t>
  </si>
  <si>
    <t>31603781</t>
  </si>
  <si>
    <t>МУП "ТеплоСевер-Плюс"</t>
  </si>
  <si>
    <t>6617029138</t>
  </si>
  <si>
    <t>661701001</t>
  </si>
  <si>
    <t>31357001</t>
  </si>
  <si>
    <t>МУП "Теплоснабжающая организация городского округа Богданович"</t>
  </si>
  <si>
    <t>6633028188</t>
  </si>
  <si>
    <t>663301001</t>
  </si>
  <si>
    <t>31171996</t>
  </si>
  <si>
    <t>МУП "Теплоснабжение" Белоярского городского округа</t>
  </si>
  <si>
    <t>6683014430</t>
  </si>
  <si>
    <t>668301001</t>
  </si>
  <si>
    <t>31169621</t>
  </si>
  <si>
    <t>МУП "Тура Энерго", г. Верхняя Тура</t>
  </si>
  <si>
    <t>6681009971</t>
  </si>
  <si>
    <t>28820960</t>
  </si>
  <si>
    <t>МУП "Управляющая компания "Потенциал", г. Верхний Тагил</t>
  </si>
  <si>
    <t>6621015963</t>
  </si>
  <si>
    <t>662101001</t>
  </si>
  <si>
    <t>24-10-2014 00:00:00</t>
  </si>
  <si>
    <t>31470252</t>
  </si>
  <si>
    <t>МУП «Тепловодоснабжение КГО» (поселок городского типа Мартюш)</t>
  </si>
  <si>
    <t>6612054853</t>
  </si>
  <si>
    <t>30982441</t>
  </si>
  <si>
    <t>МУП Тавдинского городского округа "Тавдинские инженерные системы", г. Тавда</t>
  </si>
  <si>
    <t>6676005900</t>
  </si>
  <si>
    <t>26572613</t>
  </si>
  <si>
    <t>Муниципальное казенное предприятие "Энергокомплекс" Асбестовского городского округа, п.Белокаменный</t>
  </si>
  <si>
    <t>6603023506</t>
  </si>
  <si>
    <t>06-04-2010 00:00:00</t>
  </si>
  <si>
    <t>26359523</t>
  </si>
  <si>
    <t>Муниципальное унитарное объединенное предприятие "Рефтинское" городского округа Рефтинский, п.Рефтинский</t>
  </si>
  <si>
    <t>6603020368</t>
  </si>
  <si>
    <t>27786391</t>
  </si>
  <si>
    <t>Муниципальное унитарное предприятие "Арамиль-Тепло", г.Арамиль</t>
  </si>
  <si>
    <t>6685012118</t>
  </si>
  <si>
    <t>15-06-2012 00:00:00</t>
  </si>
  <si>
    <t>26631875</t>
  </si>
  <si>
    <t>Муниципальное унитарное предприятие "Богдановичские тепловые сети", г.Богданович</t>
  </si>
  <si>
    <t>6633016986</t>
  </si>
  <si>
    <t>28254710</t>
  </si>
  <si>
    <t>Муниципальное унитарное предприятие "Волчанский теплоэнергетический комплекс", г. Волчанск</t>
  </si>
  <si>
    <t>6617022735</t>
  </si>
  <si>
    <t>08-08-2013 00:00:00</t>
  </si>
  <si>
    <t>26359547</t>
  </si>
  <si>
    <t>Муниципальное унитарное предприятие "Городское управление жилищно-коммунального хозяйства", г.Верхняя Салда</t>
  </si>
  <si>
    <t>6607001454</t>
  </si>
  <si>
    <t>22-01-1996 00:00:00</t>
  </si>
  <si>
    <t>26359522</t>
  </si>
  <si>
    <t>Муниципальное унитарное предприятие "Горэнерго" Муниципального образования г.Асбест</t>
  </si>
  <si>
    <t>6603002457</t>
  </si>
  <si>
    <t>10-01-1994 00:00:00</t>
  </si>
  <si>
    <t>26479450</t>
  </si>
  <si>
    <t>Муниципальное унитарное предприятие "Екатеринбургэнерго", г.Екатеринбург</t>
  </si>
  <si>
    <t>6608002884</t>
  </si>
  <si>
    <t>27-11-1991 00:00:00</t>
  </si>
  <si>
    <t>26382715</t>
  </si>
  <si>
    <t>Муниципальное унитарное предприятие "Жилищно-коммунальное хозяйство" МО "р.п.Верхнее Дуброво", р.п.Верхнее Дуброво</t>
  </si>
  <si>
    <t>6639009336</t>
  </si>
  <si>
    <t>663901001</t>
  </si>
  <si>
    <t>04-11-2002 00:00:00</t>
  </si>
  <si>
    <t>30418950</t>
  </si>
  <si>
    <t>Муниципальное унитарное предприятие "Жилищно-коммунальное хозяйство" муниципального образования рабочий поселок Атиг, п. Атиг</t>
  </si>
  <si>
    <t>6619017667</t>
  </si>
  <si>
    <t>661901001</t>
  </si>
  <si>
    <t>28983550</t>
  </si>
  <si>
    <t>Муниципальное унитарное предприятие "Жилкомсервис-СЛ", г. Сухой Лог</t>
  </si>
  <si>
    <t>6633023687</t>
  </si>
  <si>
    <t>30-07-2015 00:00:00</t>
  </si>
  <si>
    <t>27916318</t>
  </si>
  <si>
    <t>Муниципальное унитарное предприятие "Каменская сетевая компания", г. Каменск-Уральский</t>
  </si>
  <si>
    <t>6612038259</t>
  </si>
  <si>
    <t>27682588</t>
  </si>
  <si>
    <t>Муниципальное унитарное предприятие "Карпинские коммунальные системы"</t>
  </si>
  <si>
    <t>6617020760</t>
  </si>
  <si>
    <t>02-04-2012 00:00:00</t>
  </si>
  <si>
    <t>19-10-2022 00:00:00</t>
  </si>
  <si>
    <t>27752206</t>
  </si>
  <si>
    <t>Муниципальное унитарное предприятие "Комэнергоресурс", г.Североуральск</t>
  </si>
  <si>
    <t>6617020914</t>
  </si>
  <si>
    <t>12-05-2012 00:00:00</t>
  </si>
  <si>
    <t>27804759</t>
  </si>
  <si>
    <t>Муниципальное унитарное предприятие "Красноуральская ТеплоСетевая Компания", г.Красноуральск</t>
  </si>
  <si>
    <t>6681000979</t>
  </si>
  <si>
    <t>02-11-2022 00:00:00</t>
  </si>
  <si>
    <t>29645640</t>
  </si>
  <si>
    <t>Муниципальное унитарное предприятие "Пригородные тепловые сети", п. Новоасбест</t>
  </si>
  <si>
    <t>6623111077</t>
  </si>
  <si>
    <t>17-08-2015 00:00:00</t>
  </si>
  <si>
    <t>28982889</t>
  </si>
  <si>
    <t>Муниципальное унитарное предприятие "Ресурс", г. Карпинск</t>
  </si>
  <si>
    <t>6614001840</t>
  </si>
  <si>
    <t>27-07-2015 00:00:00</t>
  </si>
  <si>
    <t>28985538</t>
  </si>
  <si>
    <t>Муниципальное унитарное предприятие "Ресурсоснабжающая организация", г. Камышлов</t>
  </si>
  <si>
    <t>6633022852</t>
  </si>
  <si>
    <t>11-08-2015 00:00:00</t>
  </si>
  <si>
    <t>28814783</t>
  </si>
  <si>
    <t>Муниципальное унитарное предприятие "САЛДАЭНЕРГО", г. Нижняя Салда</t>
  </si>
  <si>
    <t>6623104190</t>
  </si>
  <si>
    <t>19-09-2014 00:00:00</t>
  </si>
  <si>
    <t>26480982</t>
  </si>
  <si>
    <t>Муниципальное унитарное предприятие "Тагилэнерго", г.Нижний Тагил</t>
  </si>
  <si>
    <t>6668016401</t>
  </si>
  <si>
    <t>28427212</t>
  </si>
  <si>
    <t>Муниципальное унитарное предприятие "Тепловодоснабжение", г. Ивдель</t>
  </si>
  <si>
    <t>6617022809</t>
  </si>
  <si>
    <t>21-11-2013 00:00:00</t>
  </si>
  <si>
    <t>26479180</t>
  </si>
  <si>
    <t>Муниципальное унитарное предприятие "Тепловые сети г.Михайловск", г.Михайловск</t>
  </si>
  <si>
    <t>6646009457</t>
  </si>
  <si>
    <t>18-10-2002 00:00:00</t>
  </si>
  <si>
    <t>28821267</t>
  </si>
  <si>
    <t>Муниципальное унитарное предприятие "Теплоснабжающая компания городского округа Дегтярск", г. Дегтярск</t>
  </si>
  <si>
    <t>6684016487</t>
  </si>
  <si>
    <t>28-10-2014 00:00:00</t>
  </si>
  <si>
    <t>27568659</t>
  </si>
  <si>
    <t>Муниципальное унитарное предприятие "Территория" Невьянского городского округа, г. Невьянск</t>
  </si>
  <si>
    <t>6621018403</t>
  </si>
  <si>
    <t>13-07-2011 00:00:00</t>
  </si>
  <si>
    <t>26479402</t>
  </si>
  <si>
    <t>Муниципальное унитарное предприятие "Техническое обслуживание и домоуправление", г.Лесной</t>
  </si>
  <si>
    <t>6630010880</t>
  </si>
  <si>
    <t>663001001</t>
  </si>
  <si>
    <t>27-12-2005 00:00:00</t>
  </si>
  <si>
    <t>26850791</t>
  </si>
  <si>
    <t>Муниципальное унитарное предприятие "Управление коммунальным комплексом", г.Краснотурьинск</t>
  </si>
  <si>
    <t>6617009318</t>
  </si>
  <si>
    <t>14-07-2004 00:00:00</t>
  </si>
  <si>
    <t>28829233</t>
  </si>
  <si>
    <t>Муниципальное унитарное предприятие "Энергоресурс г. Нижние Серги", г. Нижние Серги</t>
  </si>
  <si>
    <t>6619016670</t>
  </si>
  <si>
    <t>25-11-2014 00:00:00</t>
  </si>
  <si>
    <t>26359584</t>
  </si>
  <si>
    <t>Муниципальное унитарное предприятие "Энергосервис" муниципального образования Красноуфимский район, п.Березовая роща</t>
  </si>
  <si>
    <t>6619009120</t>
  </si>
  <si>
    <t>06-01-2004 00:00:00</t>
  </si>
  <si>
    <t>26359514</t>
  </si>
  <si>
    <t>Муниципальное унитарное предприятие Артемовского городского округа "Мироновское жилищно-коммунальное хозяйство", с.Мироново</t>
  </si>
  <si>
    <t>6602011280</t>
  </si>
  <si>
    <t>26359513</t>
  </si>
  <si>
    <t>Муниципальное унитарное предприятие Артемовского городского округа "Мостовское жилищно-коммунальное хозяйство", с.Мостовское</t>
  </si>
  <si>
    <t>6602011272</t>
  </si>
  <si>
    <t>26359518</t>
  </si>
  <si>
    <t>Муниципальное унитарное предприятие Артемовского городского округа "Покровское жилищно-коммунальное хозяйство", с.Покровское</t>
  </si>
  <si>
    <t>6602011321</t>
  </si>
  <si>
    <t>02-08-2007 00:00:00</t>
  </si>
  <si>
    <t>28141262</t>
  </si>
  <si>
    <t>Муниципальное унитарное предприятие Артемовского городского округа "Прогресс", г. Артемовский</t>
  </si>
  <si>
    <t>6677002412</t>
  </si>
  <si>
    <t>12-04-2013 00:00:00</t>
  </si>
  <si>
    <t>28861495</t>
  </si>
  <si>
    <t>Муниципальное унитарное предприятие Кушвинского городского округа "Теплосервис", г. Кушва</t>
  </si>
  <si>
    <t>6681005568</t>
  </si>
  <si>
    <t>26-12-2014 00:00:00</t>
  </si>
  <si>
    <t>20-12-2022 00:00:00</t>
  </si>
  <si>
    <t>26593099</t>
  </si>
  <si>
    <t>Муниципальное унитарное предприятие Новолялинского городского округа "Газовое хозяйство", г.Новая Ляля</t>
  </si>
  <si>
    <t>6647004846</t>
  </si>
  <si>
    <t>664701001</t>
  </si>
  <si>
    <t>26359638</t>
  </si>
  <si>
    <t>Муниципальное унитарное предприятие Новоуральского городского округа "Водогрейная котельная", г.Новоуральск</t>
  </si>
  <si>
    <t>6629012989</t>
  </si>
  <si>
    <t>28547526</t>
  </si>
  <si>
    <t>Муниципальное унитарное предприятие Полевского городского округа "Жилищно-коммунальное хозяйство "Полевское", г. Полевской</t>
  </si>
  <si>
    <t>6679051140</t>
  </si>
  <si>
    <t>23-07-2014 00:00:00</t>
  </si>
  <si>
    <t>26359729</t>
  </si>
  <si>
    <t>Муниципальное унитарное предприятие Пышминского городского округа "Аварийно-восстановительная служба", р.п.Пышма</t>
  </si>
  <si>
    <t>6649003453</t>
  </si>
  <si>
    <t>30335417</t>
  </si>
  <si>
    <t>Муниципальное унитарное предприятие Режевского городского округа "РежПром", г. Реж</t>
  </si>
  <si>
    <t>6628015948</t>
  </si>
  <si>
    <t>01-09-2015 00:00:00</t>
  </si>
  <si>
    <t>31194594</t>
  </si>
  <si>
    <t>Муниципальное унитарное предприятие Талицкого городского округа "Теплоресурс", г. Талица</t>
  </si>
  <si>
    <t>6633027113</t>
  </si>
  <si>
    <t>28545529</t>
  </si>
  <si>
    <t>Муниципальное унитарное предприятие Талицкого городского округа "Теплосетевая компания", г. Талица</t>
  </si>
  <si>
    <t>6633021369</t>
  </si>
  <si>
    <t>10-07-2014 00:00:00</t>
  </si>
  <si>
    <t>28275696</t>
  </si>
  <si>
    <t>Муниципальное унитарное предприятие городского округа Заречный "Теплоцентраль", г. Заречный</t>
  </si>
  <si>
    <t>6683003870</t>
  </si>
  <si>
    <t>14-10-2013 00:00:00</t>
  </si>
  <si>
    <t>26479430</t>
  </si>
  <si>
    <t>Муниципальное унитарное предприятие жилищно-коммунального хозяйства "Горноуральское" Горноуральского городского округа, п.Горноуральский</t>
  </si>
  <si>
    <t>6623055633</t>
  </si>
  <si>
    <t>26359746</t>
  </si>
  <si>
    <t>Муниципальное унитарное предприятие жилищно-коммунального хозяйства "Западное" Сысертского городского округа</t>
  </si>
  <si>
    <t>6652015850</t>
  </si>
  <si>
    <t>09-01-2003 00:00:00</t>
  </si>
  <si>
    <t>26359548</t>
  </si>
  <si>
    <t>Муниципальное унитарное предприятие жилищно-коммунального хозяйства "Кедр", пгт.Свободный</t>
  </si>
  <si>
    <t>6607010561</t>
  </si>
  <si>
    <t>20-11-2002 00:00:00</t>
  </si>
  <si>
    <t>26359737</t>
  </si>
  <si>
    <t>Муниципальное унитарное предприятие жилищно-коммунального хозяйства "Сысертское", г.Сысерть</t>
  </si>
  <si>
    <t>6652001417</t>
  </si>
  <si>
    <t>18-11-1992 00:00:00</t>
  </si>
  <si>
    <t>27887387</t>
  </si>
  <si>
    <t>Муниципальное унитарное предприятие жилищно-коммунального хозяйства "Теплосеть", г. Туринск</t>
  </si>
  <si>
    <t>6676001127</t>
  </si>
  <si>
    <t>26359744</t>
  </si>
  <si>
    <t>Муниципальное унитарное предприятие жилищно-коммунального хозяйства "Южное", с.Щелкун</t>
  </si>
  <si>
    <t>6652014215</t>
  </si>
  <si>
    <t>04-06-2001 00:00:00</t>
  </si>
  <si>
    <t>26359675</t>
  </si>
  <si>
    <t>Муниципальное унитарное предприятие жилищно-коммунального хозяйства Ачитского городского округа, п.Ачит</t>
  </si>
  <si>
    <t>6637000320</t>
  </si>
  <si>
    <t>13-05-1999 00:00:00</t>
  </si>
  <si>
    <t>26359741</t>
  </si>
  <si>
    <t>Муниципальное унитарное предприятие жилищно-коммунального хозяйства п.Двуреченск Сысертского городского округа, п.Двуреченск</t>
  </si>
  <si>
    <t>6652007232</t>
  </si>
  <si>
    <t>665201001</t>
  </si>
  <si>
    <t>28-03-1994 00:00:00</t>
  </si>
  <si>
    <t>31305828</t>
  </si>
  <si>
    <t>НТ МУП "Горэнерго-НТ"</t>
  </si>
  <si>
    <t>6623090236</t>
  </si>
  <si>
    <t>31518646</t>
  </si>
  <si>
    <t>НТ МУП "Тагилэнерго"</t>
  </si>
  <si>
    <t>6623000144</t>
  </si>
  <si>
    <t>27803147</t>
  </si>
  <si>
    <t>Нижнетагильское МУП "Нижнетагильские тепловые сети", г.Нижний Тагил</t>
  </si>
  <si>
    <t>6623075742</t>
  </si>
  <si>
    <t>27758120</t>
  </si>
  <si>
    <t>ОАО "Тестовая организация"</t>
  </si>
  <si>
    <t>6665554433</t>
  </si>
  <si>
    <t>666100001</t>
  </si>
  <si>
    <t>31648177</t>
  </si>
  <si>
    <t>ООО "Богдановичская Генерирующая Компания"</t>
  </si>
  <si>
    <t>6633029960</t>
  </si>
  <si>
    <t>30985686</t>
  </si>
  <si>
    <t>ООО "Гефест", г.Верхотурье</t>
  </si>
  <si>
    <t>6680007361</t>
  </si>
  <si>
    <t>668001001</t>
  </si>
  <si>
    <t>30956416</t>
  </si>
  <si>
    <t>ООО "Главное управляющее предприятие "Газовые сети", г. Екатеринбург</t>
  </si>
  <si>
    <t>6671064388</t>
  </si>
  <si>
    <t>31449842</t>
  </si>
  <si>
    <t>ООО "Горноуральская Компания Теплоресурс"</t>
  </si>
  <si>
    <t>6623135261</t>
  </si>
  <si>
    <t>31322632</t>
  </si>
  <si>
    <t>ООО "ИНЕКТЕПЛО"</t>
  </si>
  <si>
    <t>6685159304</t>
  </si>
  <si>
    <t>31213988</t>
  </si>
  <si>
    <t>ООО "Комфортный город"</t>
  </si>
  <si>
    <t>6685146231</t>
  </si>
  <si>
    <t>31370396</t>
  </si>
  <si>
    <t>ООО "Метод"</t>
  </si>
  <si>
    <t>6678058369</t>
  </si>
  <si>
    <t>31423255</t>
  </si>
  <si>
    <t>ООО "Новые Технологии"</t>
  </si>
  <si>
    <t>6672315059</t>
  </si>
  <si>
    <t>667201201</t>
  </si>
  <si>
    <t>30958717</t>
  </si>
  <si>
    <t>ООО "ПКП Синергия"</t>
  </si>
  <si>
    <t>7448163811</t>
  </si>
  <si>
    <t>744801001</t>
  </si>
  <si>
    <t>31342443</t>
  </si>
  <si>
    <t>ООО "Полевская коммунальная компания Энерго"</t>
  </si>
  <si>
    <t>6626020935</t>
  </si>
  <si>
    <t>31444128</t>
  </si>
  <si>
    <t>ООО "СТК"</t>
  </si>
  <si>
    <t>6685127528</t>
  </si>
  <si>
    <t>31642283</t>
  </si>
  <si>
    <t>ООО "Система управления объектами" теплоснабжающих компаний</t>
  </si>
  <si>
    <t>6684043297</t>
  </si>
  <si>
    <t>31445752</t>
  </si>
  <si>
    <t>ООО "Теплосеть"</t>
  </si>
  <si>
    <t>6612055568</t>
  </si>
  <si>
    <t>31171552</t>
  </si>
  <si>
    <t>ООО "Территориальная генерирующая компания "Стройком", г. Каменск-Уральский</t>
  </si>
  <si>
    <t>6612053377</t>
  </si>
  <si>
    <t>30959087</t>
  </si>
  <si>
    <t>ООО "УЖК "Территория-Запад", г.Екатеринбург</t>
  </si>
  <si>
    <t>6679041135</t>
  </si>
  <si>
    <t>31354394</t>
  </si>
  <si>
    <t>ООО "Универсал-строй", п.г.т. Горноуральский</t>
  </si>
  <si>
    <t>6623129444</t>
  </si>
  <si>
    <t>31513582</t>
  </si>
  <si>
    <t>ООО "Энергетический Холдинг"</t>
  </si>
  <si>
    <t>5047248091</t>
  </si>
  <si>
    <t>504701001</t>
  </si>
  <si>
    <t>31352937</t>
  </si>
  <si>
    <t>ООО "Энергосервисная компания "Инек", г. Екатеринбург</t>
  </si>
  <si>
    <t>6685148158</t>
  </si>
  <si>
    <t>31449915</t>
  </si>
  <si>
    <t>ООО «Борей Т Плюс»</t>
  </si>
  <si>
    <t>6685179572</t>
  </si>
  <si>
    <t>31431166</t>
  </si>
  <si>
    <t>ООО «ГЭСКО-сервис»</t>
  </si>
  <si>
    <t>6670368369</t>
  </si>
  <si>
    <t>31059220</t>
  </si>
  <si>
    <t>ООО «ЕТК»</t>
  </si>
  <si>
    <t>6670455068</t>
  </si>
  <si>
    <t>31043430</t>
  </si>
  <si>
    <t>ООО «Метод», г. Екатеринбург</t>
  </si>
  <si>
    <t>30795075</t>
  </si>
  <si>
    <t>ООО «Управляющая компания «Финский залив»</t>
  </si>
  <si>
    <t>6658375320</t>
  </si>
  <si>
    <t>31337809</t>
  </si>
  <si>
    <t>ООО ТК "СИСТЕМА", г. Екатеринбург</t>
  </si>
  <si>
    <t>6658527340</t>
  </si>
  <si>
    <t>30796919</t>
  </si>
  <si>
    <t>Обособленное подразделение "Екатеринбургское" Акционерного общества "Главное управление жилищно-коммунального хозяйства"</t>
  </si>
  <si>
    <t>668545001</t>
  </si>
  <si>
    <t>26818852</t>
  </si>
  <si>
    <t>Обособленное подразделение Акционерного общества "НЛМК-Урал", г. Березовский</t>
  </si>
  <si>
    <t>667845001</t>
  </si>
  <si>
    <t>28002819</t>
  </si>
  <si>
    <t>Общество с ограниченной ответственностью "Атрон", г. Екатеринбург</t>
  </si>
  <si>
    <t>6658120636</t>
  </si>
  <si>
    <t>26851316</t>
  </si>
  <si>
    <t>Общество с ограниченной ответственностью "Вертикаль", г.Екатеринбург</t>
  </si>
  <si>
    <t>6671246003</t>
  </si>
  <si>
    <t>26575426</t>
  </si>
  <si>
    <t>Общество с ограниченной ответственностью "Газпром трансгаз Екатеринбург", г.Екатеринбург</t>
  </si>
  <si>
    <t>6608007434</t>
  </si>
  <si>
    <t>546050001</t>
  </si>
  <si>
    <t>26575524</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</si>
  <si>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детский оздоровительный лагерь «Прометей»</t>
  </si>
  <si>
    <t>665232010</t>
  </si>
  <si>
    <t>26481052</t>
  </si>
  <si>
    <t>Общество с ограниченной ответственностью "Газпром трансгаз Югорск" Пелымское линейное производственное управление магистральных газопроводов, п.Пелым</t>
  </si>
  <si>
    <t>8622000931</t>
  </si>
  <si>
    <t>661002001</t>
  </si>
  <si>
    <t>30-06-1999 00:00:00</t>
  </si>
  <si>
    <t>28813978</t>
  </si>
  <si>
    <t>Общество с ограниченной ответственностью "Городская энергосервисная компания", г. Нижняя Тура</t>
  </si>
  <si>
    <t>6670007965</t>
  </si>
  <si>
    <t>16-09-2014 00:00:00</t>
  </si>
  <si>
    <t>31204622</t>
  </si>
  <si>
    <t>Общество с ограниченной ответственностью "Графен", г. Пермь</t>
  </si>
  <si>
    <t>5902011120</t>
  </si>
  <si>
    <t>590201001</t>
  </si>
  <si>
    <t>27584939</t>
  </si>
  <si>
    <t>Общество с ограниченной ответственностью "Качканарская Теплоснабжающая Компания", г.Качканар</t>
  </si>
  <si>
    <t>6615015348</t>
  </si>
  <si>
    <t>26479589</t>
  </si>
  <si>
    <t>Общество с ограниченной ответственностью "Коммунально-эксплуатационное предприятие", г.Екатеринбург</t>
  </si>
  <si>
    <t>6672158470</t>
  </si>
  <si>
    <t>28425591</t>
  </si>
  <si>
    <t>Общество с ограниченной ответственностью "Комплексные решения", г. Екатеринбург</t>
  </si>
  <si>
    <t>6671426937</t>
  </si>
  <si>
    <t>13-11-2013 00:00:00</t>
  </si>
  <si>
    <t>26479566</t>
  </si>
  <si>
    <t>Общество с ограниченной ответственностью "ЛСР. Строительство-Урал", г.Екатеринбург</t>
  </si>
  <si>
    <t>6670345033</t>
  </si>
  <si>
    <t>26322576</t>
  </si>
  <si>
    <t>Общество с ограниченной ответственностью "Машиностроительный завод им. В.В. Воровского", г. Екатеринбург</t>
  </si>
  <si>
    <t>6671461402</t>
  </si>
  <si>
    <t>30-12-1992 00:00:00</t>
  </si>
  <si>
    <t>26632505</t>
  </si>
  <si>
    <t>Общество с ограниченной ответственностью "Новая Энергетика", г.Екатеринбург</t>
  </si>
  <si>
    <t>6671311012</t>
  </si>
  <si>
    <t>28009019</t>
  </si>
  <si>
    <t>Общество с ограниченной ответственностью "РТИ-Энерго", г. Екатеринбург</t>
  </si>
  <si>
    <t>6679022968</t>
  </si>
  <si>
    <t>26479215</t>
  </si>
  <si>
    <t>Общество с ограниченной ответственностью "Райкомхоз-теплосети", г.Нижний Тагил</t>
  </si>
  <si>
    <t>6623019177</t>
  </si>
  <si>
    <t>28256780</t>
  </si>
  <si>
    <t>Общество с ограниченной ответственностью "Региональные коммунальные системы", г. Кушва</t>
  </si>
  <si>
    <t>6620011148</t>
  </si>
  <si>
    <t>662001001</t>
  </si>
  <si>
    <t>16-08-2013 00:00:00</t>
  </si>
  <si>
    <t>28978645</t>
  </si>
  <si>
    <t>Общество с ограниченной ответственностью "Региональные строительные системы", г. Нижний Тагил</t>
  </si>
  <si>
    <t>6623099221</t>
  </si>
  <si>
    <t>23-06-2015 00:00:00</t>
  </si>
  <si>
    <t>26849559</t>
  </si>
  <si>
    <t>Общество с ограниченной ответственностью "Север Мотор", г.Екатеринбург</t>
  </si>
  <si>
    <t>6606034288</t>
  </si>
  <si>
    <t>28254696</t>
  </si>
  <si>
    <t>Общество с ограниченной ответственностью "Север", г. Волчанск</t>
  </si>
  <si>
    <t>6617022686</t>
  </si>
  <si>
    <t>26359649</t>
  </si>
  <si>
    <t>Общество с ограниченной ответственностью "Серовэнерго", г. Серов</t>
  </si>
  <si>
    <t>6680004730</t>
  </si>
  <si>
    <t>20-06-2007 00:00:00</t>
  </si>
  <si>
    <t>28512528</t>
  </si>
  <si>
    <t>Общество с ограниченной ответственностью "Стройразвитие", г. Екатеринбург</t>
  </si>
  <si>
    <t>6670179266</t>
  </si>
  <si>
    <t>09-06-2014 00:00:00</t>
  </si>
  <si>
    <t>26632548</t>
  </si>
  <si>
    <t>Общество с ограниченной ответственностью "Стройсервис-Екатеринбург", г.Екатеринбург</t>
  </si>
  <si>
    <t>6663076654</t>
  </si>
  <si>
    <t>667301001</t>
  </si>
  <si>
    <t>28817098</t>
  </si>
  <si>
    <t>Общество с ограниченной ответственностью "ТагилТеплоСбыт", г. Нижний Тагил</t>
  </si>
  <si>
    <t>7731438233</t>
  </si>
  <si>
    <t>08-10-2014 00:00:00</t>
  </si>
  <si>
    <t>28868851</t>
  </si>
  <si>
    <t>Общество с ограниченной ответственностью "Талицкое молоко", п. Троицкий</t>
  </si>
  <si>
    <t>6633021880</t>
  </si>
  <si>
    <t>13-01-2015 00:00:00</t>
  </si>
  <si>
    <t>28056901</t>
  </si>
  <si>
    <t>Общество с ограниченной ответственностью "ТеплоГенерация", г. Екатеринбург</t>
  </si>
  <si>
    <t>6658411392</t>
  </si>
  <si>
    <t>30807431</t>
  </si>
  <si>
    <t>Общество с ограниченной ответственностью "ТеплоТранс", г. Каменск-Уральский</t>
  </si>
  <si>
    <t>6612049892</t>
  </si>
  <si>
    <t>28855866</t>
  </si>
  <si>
    <t>Общество с ограниченной ответственностью "Теплокомплекс", г. Екатеринбург</t>
  </si>
  <si>
    <t>6670368760</t>
  </si>
  <si>
    <t>10-12-2014 00:00:00</t>
  </si>
  <si>
    <t>30837503</t>
  </si>
  <si>
    <t>Общество с ограниченной ответственностью "Теплоснабжающая компания г. Реж", г. Реж</t>
  </si>
  <si>
    <t>6677006720</t>
  </si>
  <si>
    <t>28506147</t>
  </si>
  <si>
    <t>Общество с ограниченной ответственностью "Теплоэнергоснабжение", г. Екатеринбург</t>
  </si>
  <si>
    <t>6670416799</t>
  </si>
  <si>
    <t>27554299</t>
  </si>
  <si>
    <t>Общество с ограниченной ответственностью "Топливно-энергетический комплекс "Чкаловский", г.Екатеринбург</t>
  </si>
  <si>
    <t>6674352539</t>
  </si>
  <si>
    <t>28978338</t>
  </si>
  <si>
    <t>Общество с ограниченной ответственностью "Управляющая компания "Теплокомплекс", г. Каменск-Уральский</t>
  </si>
  <si>
    <t>6612047373</t>
  </si>
  <si>
    <t>22-06-2015 00:00:00</t>
  </si>
  <si>
    <t>30809025</t>
  </si>
  <si>
    <t>Общество с ограниченной ответственностью "Управляющая компания Мастер-ЖКХ"</t>
  </si>
  <si>
    <t>6685071547</t>
  </si>
  <si>
    <t>28256698</t>
  </si>
  <si>
    <t>Общество с ограниченной ответственностью "Уральская энерготранспортная компания", г. Екатеринбург</t>
  </si>
  <si>
    <t>6678006699</t>
  </si>
  <si>
    <t>23-12-2022 00:00:00</t>
  </si>
  <si>
    <t>26631858</t>
  </si>
  <si>
    <t>Общество с ограниченной ответственностью "Уральский строительный сервис", п.Сосьва</t>
  </si>
  <si>
    <t>6632030441</t>
  </si>
  <si>
    <t>28508365</t>
  </si>
  <si>
    <t>Общество с ограниченной ответственностью "Уралэнергосервис", г. Екатеринбург</t>
  </si>
  <si>
    <t>6671434198</t>
  </si>
  <si>
    <t>20-05-2014 00:00:00</t>
  </si>
  <si>
    <t>28881099</t>
  </si>
  <si>
    <t>Общество с ограниченной ответственностью "Химмаш Энерго", г. Екатеринбург</t>
  </si>
  <si>
    <t>6679059460</t>
  </si>
  <si>
    <t>04-02-2015 00:00:00</t>
  </si>
  <si>
    <t>26479607</t>
  </si>
  <si>
    <t>Общество с ограниченной ответственностью "Хладокомбинат № 3", г.Екатеринбург</t>
  </si>
  <si>
    <t>6659059688</t>
  </si>
  <si>
    <t>26322589</t>
  </si>
  <si>
    <t>Общество с ограниченной ответственностью "ЦКС-Ст", г. Екатеринбург</t>
  </si>
  <si>
    <t>6660121267</t>
  </si>
  <si>
    <t>30852355</t>
  </si>
  <si>
    <t>Общество с ограниченной ответственностью "Энергогаз-инвест", г. Екатеринбург</t>
  </si>
  <si>
    <t>6659159241</t>
  </si>
  <si>
    <t>28799546</t>
  </si>
  <si>
    <t>Общество с ограниченной ответственностью "Энергосфера", г. Асбест</t>
  </si>
  <si>
    <t>6683006239</t>
  </si>
  <si>
    <t>05-09-2014 00:00:00</t>
  </si>
  <si>
    <t>26322593</t>
  </si>
  <si>
    <t>Общество с ограниченной ответственностью "Юг-Энергосервис", г.Екатеринбург</t>
  </si>
  <si>
    <t>6674120383</t>
  </si>
  <si>
    <t>667401001</t>
  </si>
  <si>
    <t>17-07-2003 00:00:00</t>
  </si>
  <si>
    <t>26479385</t>
  </si>
  <si>
    <t>Общество с ограниченной ответственностью "Юшалинская теплоэнергетическая компания", п.Юшала</t>
  </si>
  <si>
    <t>6655005321</t>
  </si>
  <si>
    <t>665501001</t>
  </si>
  <si>
    <t>28812980</t>
  </si>
  <si>
    <t>Общество с ограниченной ответственностью Управляющая компания "Демидовский ключ", п. Калиново</t>
  </si>
  <si>
    <t>6621018273</t>
  </si>
  <si>
    <t>15-09-2014 00:00:00</t>
  </si>
  <si>
    <t>28489205</t>
  </si>
  <si>
    <t>Общество с ограниченной ответственностью Управляющая компания "Лесная", г. Екатеринбург</t>
  </si>
  <si>
    <t>6686037411</t>
  </si>
  <si>
    <t>03-03-2014 00:00:00</t>
  </si>
  <si>
    <t>26359524</t>
  </si>
  <si>
    <t>Открытое акционерное общество "Березовский механический завод", п.Первомайский</t>
  </si>
  <si>
    <t>6604000999</t>
  </si>
  <si>
    <t>660401001</t>
  </si>
  <si>
    <t>28276691</t>
  </si>
  <si>
    <t>Открытое акционерное общество "Богдановичская генерирующая компания", г. Богданович</t>
  </si>
  <si>
    <t>6633016739</t>
  </si>
  <si>
    <t>15-10-2013 00:00:00</t>
  </si>
  <si>
    <t>26854019</t>
  </si>
  <si>
    <t>Открытое акционерное общество "Высокогорский горно-обогатительный комбинат", г.Нижний Тагил</t>
  </si>
  <si>
    <t>6623000708</t>
  </si>
  <si>
    <t>26322598</t>
  </si>
  <si>
    <t>Открытое акционерное общество "Каменск-Уральский металлургический завод", г.Каменск-Уральский</t>
  </si>
  <si>
    <t>6665002150</t>
  </si>
  <si>
    <t>660850001</t>
  </si>
  <si>
    <t>26359622</t>
  </si>
  <si>
    <t>Открытое акционерное общество "Полевская коммунальная компания", г.Полевской</t>
  </si>
  <si>
    <t>6626013800</t>
  </si>
  <si>
    <t>25-07-2003 00:00:00</t>
  </si>
  <si>
    <t>26359652</t>
  </si>
  <si>
    <t>Открытое акционерное общество "Санаторий "Курьи", с.Курьи</t>
  </si>
  <si>
    <t>6633022147</t>
  </si>
  <si>
    <t>26-06-2001 00:00:00</t>
  </si>
  <si>
    <t>26359618</t>
  </si>
  <si>
    <t>Первоуральское муниципальное унитарное предприятие "Производственное жилищно-коммунальное управление поселка Динас", г.Первоуральск</t>
  </si>
  <si>
    <t>6625019239</t>
  </si>
  <si>
    <t>17-09-1997 00:00:00</t>
  </si>
  <si>
    <t>26479655</t>
  </si>
  <si>
    <t>Первоуральское муниципальное унитарное предприятие "Производственное объединение жилищно-коммунального хозяйства", г.Первоуральск</t>
  </si>
  <si>
    <t>6625002820</t>
  </si>
  <si>
    <t>26479548</t>
  </si>
  <si>
    <t>Публичное акционерное общество "Аэропорт Кольцово", г. Екатеринбург</t>
  </si>
  <si>
    <t>6608000446</t>
  </si>
  <si>
    <t>30-12-2002 00:00:00</t>
  </si>
  <si>
    <t>26359739</t>
  </si>
  <si>
    <t>Публичное акционерное общество "Ключевский завод ферросплавов", п.Двуреченск</t>
  </si>
  <si>
    <t>6652002273</t>
  </si>
  <si>
    <t>26479325</t>
  </si>
  <si>
    <t>Публичное акционерное общество "Машиностроительный завод имени М.И.Калинина, г.Екатеринбург", г.Екатеринбург</t>
  </si>
  <si>
    <t>6663003800</t>
  </si>
  <si>
    <t>31-05-1994 00:00:00</t>
  </si>
  <si>
    <t>28980669</t>
  </si>
  <si>
    <t>Публичное акционерное общество "Т Плюс", Красногорский район Московской области</t>
  </si>
  <si>
    <t>6315376946</t>
  </si>
  <si>
    <t>502401001</t>
  </si>
  <si>
    <t>08-07-2015 00:00:00</t>
  </si>
  <si>
    <t>26479526</t>
  </si>
  <si>
    <t>Публичное акционерное общество "Уральский завод резиновых технических изделий", г.Екатеринбург</t>
  </si>
  <si>
    <t>6664002550</t>
  </si>
  <si>
    <t>26479518</t>
  </si>
  <si>
    <t>Публичное акционерное общество междугородной и международной электрической связи "Ростелеком" Екатеринбургский филиал, г. Екатеринбург</t>
  </si>
  <si>
    <t>7707049388</t>
  </si>
  <si>
    <t>26479130</t>
  </si>
  <si>
    <t>Товарищество собственников жилья "Аквамарин", г.Екатеринбург</t>
  </si>
  <si>
    <t>6673088955</t>
  </si>
  <si>
    <t>26479383</t>
  </si>
  <si>
    <t>Товарищество собственников жилья "Мамина-Сибиряка, 126", г.Екатеринбург</t>
  </si>
  <si>
    <t>6672201083</t>
  </si>
  <si>
    <t>667201001</t>
  </si>
  <si>
    <t>26359742</t>
  </si>
  <si>
    <t>Унитарное муниципальное предприятие жилищно-коммунального хозяйства п.Бобровский, п.Бобровский</t>
  </si>
  <si>
    <t>6652008677</t>
  </si>
  <si>
    <t>17-08-1995 00:00:00</t>
  </si>
  <si>
    <t>26479203</t>
  </si>
  <si>
    <t>Уральский технический институт связи и информатики (филиал) Государственного бюджетного образовательного учреждения высшего образования "Сибирский государственный университет телекоммуникаций и информатики", г.Екатеринбург</t>
  </si>
  <si>
    <t>5405101327</t>
  </si>
  <si>
    <t>665802001</t>
  </si>
  <si>
    <t>24-11-1999 00:00:00</t>
  </si>
  <si>
    <t>26322574</t>
  </si>
  <si>
    <t>ФГАОУ ВО "Уральский федеральный университет имени первого Президента России Б.Н. Ельцина", г.Екатеринбург</t>
  </si>
  <si>
    <t>6660003190</t>
  </si>
  <si>
    <t>666002001</t>
  </si>
  <si>
    <t>28543783</t>
  </si>
  <si>
    <t>ФГКОУ ВО "Институт Федеральной службы безопасности Российской Федерации (г. Екатеринбург)", г. Екатеринбург</t>
  </si>
  <si>
    <t>6672155091</t>
  </si>
  <si>
    <t>01-07-2014 00:00:00</t>
  </si>
  <si>
    <t>30919862</t>
  </si>
  <si>
    <t>ФКУ "Уральское окружное управление материально-технического снабжения Министерства внутренних дел Российской Федерации"</t>
  </si>
  <si>
    <t>6661014645</t>
  </si>
  <si>
    <t>31482664</t>
  </si>
  <si>
    <t>Федеральное государственное казенное образовательное учреждение высшего образования «Уральский юридический институт Министерства внутренних дел Российской Федерации»</t>
  </si>
  <si>
    <t>6663032216</t>
  </si>
  <si>
    <t>26479486</t>
  </si>
  <si>
    <t>Федеральное государственное унитарное предприятие "Комбинат "Электрохимприбор", г.Лесной</t>
  </si>
  <si>
    <t>6630002336</t>
  </si>
  <si>
    <t>18-02-2010 00:00:00</t>
  </si>
  <si>
    <t>26479554</t>
  </si>
  <si>
    <t>Федеральное государственное унитарное предприятие "Производственное объединение "Октябрь", г.Каменск-Уральский</t>
  </si>
  <si>
    <t>6612001971</t>
  </si>
  <si>
    <t>28969248</t>
  </si>
  <si>
    <t>Федеральное казенное учреждение "Уральское окружное управление материально-технического снабжения Министерства внутренних дел Российской Федерации", г. Екатеринбург</t>
  </si>
  <si>
    <t>666101001</t>
  </si>
  <si>
    <t>22-05-2015 00:00:00</t>
  </si>
  <si>
    <t>28951102</t>
  </si>
  <si>
    <t>Филиал "Свердловский" ПАО "Т Плюс"</t>
  </si>
  <si>
    <t>667143001</t>
  </si>
  <si>
    <t>01-04-2015 00:00:00</t>
  </si>
  <si>
    <t>26322674</t>
  </si>
  <si>
    <t>Филиал АО "РУСАЛ Урал" в Каменске-Уральском "Объединенная компания РУСАЛ Уральский алюминиевый завод", город Каменск-Уральский</t>
  </si>
  <si>
    <t>6612005052</t>
  </si>
  <si>
    <t>661202001</t>
  </si>
  <si>
    <t>30914574</t>
  </si>
  <si>
    <t>Филиал ФГБУ "ЦЖКУ" МИНОБОРОНЫ РОССИИ (по ЦВО)</t>
  </si>
  <si>
    <t>7729314745</t>
  </si>
  <si>
    <t>667043001</t>
  </si>
  <si>
    <t>№</t>
  </si>
  <si>
    <t>HOT_VS</t>
  </si>
  <si>
    <t>Арамильский городской округ</t>
  </si>
  <si>
    <t>65729000</t>
  </si>
  <si>
    <t>Артемовский городской округ</t>
  </si>
  <si>
    <t>65703000</t>
  </si>
  <si>
    <t>Артинский городской округ</t>
  </si>
  <si>
    <t>65704000</t>
  </si>
  <si>
    <t>Асбестовский городской округ</t>
  </si>
  <si>
    <t>65730000</t>
  </si>
  <si>
    <t>Ачитский городской округ</t>
  </si>
  <si>
    <t>65705000</t>
  </si>
  <si>
    <t>Байкаловский муниципальный район</t>
  </si>
  <si>
    <t>65608000</t>
  </si>
  <si>
    <t>Баженовское сельское поселение</t>
  </si>
  <si>
    <t>65608405</t>
  </si>
  <si>
    <t>Байкаловское сельское поселение</t>
  </si>
  <si>
    <t>65608406</t>
  </si>
  <si>
    <t>Краснополянское сельское поселение</t>
  </si>
  <si>
    <t>65608425</t>
  </si>
  <si>
    <t>Белоярский городской округ</t>
  </si>
  <si>
    <t>65706000</t>
  </si>
  <si>
    <t>Березовский городской округ</t>
  </si>
  <si>
    <t>65731000</t>
  </si>
  <si>
    <t>Бисертский городской округ</t>
  </si>
  <si>
    <t>65759000</t>
  </si>
  <si>
    <t>Верхнесалдинский городской округ</t>
  </si>
  <si>
    <t>65708000</t>
  </si>
  <si>
    <t>Волчанский городской округ</t>
  </si>
  <si>
    <t>65735000</t>
  </si>
  <si>
    <t>Гаринский городской округ</t>
  </si>
  <si>
    <t>65710000</t>
  </si>
  <si>
    <t>Горноуральский городской округ</t>
  </si>
  <si>
    <t>65717000</t>
  </si>
  <si>
    <t>Городской округ "Город Лесной"</t>
  </si>
  <si>
    <t>65749000</t>
  </si>
  <si>
    <t>Ивдельский городской округ</t>
  </si>
  <si>
    <t>65738000</t>
  </si>
  <si>
    <t>Ирбитское муниципальное образование</t>
  </si>
  <si>
    <t>65711000</t>
  </si>
  <si>
    <t>Каменский городской округ</t>
  </si>
  <si>
    <t>65712000</t>
  </si>
  <si>
    <t>Камышловский городской округ</t>
  </si>
  <si>
    <t>65741000</t>
  </si>
  <si>
    <t>Качканарский городской округ</t>
  </si>
  <si>
    <t>65743000</t>
  </si>
  <si>
    <t>Кировградский городской округ</t>
  </si>
  <si>
    <t>65744000</t>
  </si>
  <si>
    <t>Кушвинский городской округ</t>
  </si>
  <si>
    <t>65748000</t>
  </si>
  <si>
    <t>Малышевский городской округ</t>
  </si>
  <si>
    <t>65762000</t>
  </si>
  <si>
    <t>Махнёвское муниципальное образование</t>
  </si>
  <si>
    <t>65769000</t>
  </si>
  <si>
    <t>Невьянский городской округ</t>
  </si>
  <si>
    <t>65714000</t>
  </si>
  <si>
    <t>Нижнесергинский муниципальный район</t>
  </si>
  <si>
    <t>65628000</t>
  </si>
  <si>
    <t>Дружининское городское поселение</t>
  </si>
  <si>
    <t>65628174</t>
  </si>
  <si>
    <t>Кленовское сельское поселение</t>
  </si>
  <si>
    <t>65628420</t>
  </si>
  <si>
    <t>Михайловское муниципальное образование</t>
  </si>
  <si>
    <t>65628104</t>
  </si>
  <si>
    <t>Нижнесергинское городское поселение</t>
  </si>
  <si>
    <t>65628101</t>
  </si>
  <si>
    <t>городское поселение Верхние Серги</t>
  </si>
  <si>
    <t>65628163</t>
  </si>
  <si>
    <t>муниципальное образование рабочий поселок Атиг</t>
  </si>
  <si>
    <t>65628154</t>
  </si>
  <si>
    <t>Нижнетуринский городской округ</t>
  </si>
  <si>
    <t>65715000</t>
  </si>
  <si>
    <t>Новолялинский городской округ</t>
  </si>
  <si>
    <t>65716000</t>
  </si>
  <si>
    <t>Новоуральский городской округ</t>
  </si>
  <si>
    <t>65752000</t>
  </si>
  <si>
    <t>Полевской городской округ</t>
  </si>
  <si>
    <t>65754000</t>
  </si>
  <si>
    <t>Пышминский городской округ</t>
  </si>
  <si>
    <t>65718000</t>
  </si>
  <si>
    <t>Режевской городской округ</t>
  </si>
  <si>
    <t>65720000</t>
  </si>
  <si>
    <t>Североуральский городской округ</t>
  </si>
  <si>
    <t>65755000</t>
  </si>
  <si>
    <t>Серовский городской округ</t>
  </si>
  <si>
    <t>65756000</t>
  </si>
  <si>
    <t>Слободо-Туринский муниципальный район</t>
  </si>
  <si>
    <t>65639000</t>
  </si>
  <si>
    <t>Ницинское сельское поселение</t>
  </si>
  <si>
    <t>65639440</t>
  </si>
  <si>
    <t>Сладковское сельское поселение</t>
  </si>
  <si>
    <t>65639455</t>
  </si>
  <si>
    <t>Слободо-Туринское сельское поселение</t>
  </si>
  <si>
    <t>65639460</t>
  </si>
  <si>
    <t>Усть-Ницинское сельское поселение</t>
  </si>
  <si>
    <t>65639470</t>
  </si>
  <si>
    <t>Сосьвинский городской округ</t>
  </si>
  <si>
    <t>65721000</t>
  </si>
  <si>
    <t>Сысертский городской округ</t>
  </si>
  <si>
    <t>65722000</t>
  </si>
  <si>
    <t>Таборинский муниципальный район</t>
  </si>
  <si>
    <t>65645000</t>
  </si>
  <si>
    <t>Кузнецовское сельское поселение</t>
  </si>
  <si>
    <t>65645415</t>
  </si>
  <si>
    <t>Межселенные территории Таборинского муниципального района, находящиеся вне границ сельских поселений</t>
  </si>
  <si>
    <t>65645701</t>
  </si>
  <si>
    <t>Таборинское сельское поселение</t>
  </si>
  <si>
    <t>65645440</t>
  </si>
  <si>
    <t>Унже-Павинское сельское поселение</t>
  </si>
  <si>
    <t>65645450</t>
  </si>
  <si>
    <t>Тавдинский городской округ</t>
  </si>
  <si>
    <t>65723000</t>
  </si>
  <si>
    <t>Талицкий городской округ</t>
  </si>
  <si>
    <t>65724000</t>
  </si>
  <si>
    <t>Тугулымский городской округ</t>
  </si>
  <si>
    <t>65725000</t>
  </si>
  <si>
    <t>Туринский городской округ</t>
  </si>
  <si>
    <t>65726000</t>
  </si>
  <si>
    <t>Шалинский городской округ</t>
  </si>
  <si>
    <t>65727000</t>
  </si>
  <si>
    <t>город Каменск-Уральский</t>
  </si>
  <si>
    <t>65740000</t>
  </si>
  <si>
    <t>город Нижний Тагил</t>
  </si>
  <si>
    <t>65751000</t>
  </si>
  <si>
    <t>городской округ Богданович</t>
  </si>
  <si>
    <t>65707000</t>
  </si>
  <si>
    <t>городской округ Верх-Нейвинский</t>
  </si>
  <si>
    <t>65761000</t>
  </si>
  <si>
    <t>городской округ Верхнее Дуброво</t>
  </si>
  <si>
    <t>65760000</t>
  </si>
  <si>
    <t>городской округ Верхний Тагил</t>
  </si>
  <si>
    <t>65733000</t>
  </si>
  <si>
    <t>городской округ Верхняя Пышма</t>
  </si>
  <si>
    <t>65732000</t>
  </si>
  <si>
    <t>городской округ Верхняя Тура</t>
  </si>
  <si>
    <t>65734000</t>
  </si>
  <si>
    <t>городской округ Верхотурский</t>
  </si>
  <si>
    <t>65709000</t>
  </si>
  <si>
    <t>городской округ Дегтярск</t>
  </si>
  <si>
    <t>65736000</t>
  </si>
  <si>
    <t>городской округ ЗАТО Свободный</t>
  </si>
  <si>
    <t>65765000</t>
  </si>
  <si>
    <t>городской округ Заречный</t>
  </si>
  <si>
    <t>65737000</t>
  </si>
  <si>
    <t>городской округ Карпинск</t>
  </si>
  <si>
    <t>65742000</t>
  </si>
  <si>
    <t>городской округ Краснотурьинск</t>
  </si>
  <si>
    <t>65745000</t>
  </si>
  <si>
    <t>городской округ Красноуральск</t>
  </si>
  <si>
    <t>65746000</t>
  </si>
  <si>
    <t>городской округ Красноуфимск</t>
  </si>
  <si>
    <t>65747000</t>
  </si>
  <si>
    <t>городской округ Нижняя Салда</t>
  </si>
  <si>
    <t>65750000</t>
  </si>
  <si>
    <t>городской округ Пелым</t>
  </si>
  <si>
    <t>65764000</t>
  </si>
  <si>
    <t>городской округ Первоуральск</t>
  </si>
  <si>
    <t>65753000</t>
  </si>
  <si>
    <t>городской округ Ревда</t>
  </si>
  <si>
    <t>65719000</t>
  </si>
  <si>
    <t>городской округ Рефтинский</t>
  </si>
  <si>
    <t>65763000</t>
  </si>
  <si>
    <t>городской округ Среднеуральск</t>
  </si>
  <si>
    <t>65757000</t>
  </si>
  <si>
    <t>городской округ Староуткинск</t>
  </si>
  <si>
    <t>65766000</t>
  </si>
  <si>
    <t>городской округ Сухой Лог</t>
  </si>
  <si>
    <t>65758000</t>
  </si>
  <si>
    <t>муниципальное образование «поселок Уральский»</t>
  </si>
  <si>
    <t>65767000</t>
  </si>
  <si>
    <t>муниципальное образование Алапаевское</t>
  </si>
  <si>
    <t>65771000</t>
  </si>
  <si>
    <t>муниципальное образование Камышловский муниципальный район</t>
  </si>
  <si>
    <t>65623000</t>
  </si>
  <si>
    <t>Муниципальное образование "Восточное сельское поселение"</t>
  </si>
  <si>
    <t>65623405</t>
  </si>
  <si>
    <t>Муниципальное образование "Галкинское сельское поселение"</t>
  </si>
  <si>
    <t>65623415</t>
  </si>
  <si>
    <t>Муниципальное образование "Зареченское сельское поселение"</t>
  </si>
  <si>
    <t>65623420</t>
  </si>
  <si>
    <t>Муниципальное образование "Калиновское сельское поселение"</t>
  </si>
  <si>
    <t>65623430</t>
  </si>
  <si>
    <t>Муниципальное образование "Обуховское сельское поселение"</t>
  </si>
  <si>
    <t>65623455</t>
  </si>
  <si>
    <t>муниципальное образование Красноуфимский округ</t>
  </si>
  <si>
    <t>65713000</t>
  </si>
  <si>
    <t>муниципальное образование город Алапаевск</t>
  </si>
  <si>
    <t>65728000</t>
  </si>
  <si>
    <t>муниципальное образование город Екатеринбург</t>
  </si>
  <si>
    <t>65701000</t>
  </si>
  <si>
    <t>муниципальное образование город Ирбит</t>
  </si>
  <si>
    <t>65739000</t>
  </si>
  <si>
    <t>МО_ОКТМО</t>
  </si>
  <si>
    <t>623270;Свердловская область,г.Дегтярск,ул.Калинина,д.31А</t>
  </si>
  <si>
    <t>Бармина Дарья Алексеевна</t>
  </si>
  <si>
    <t>07.01.2023 21:58:36</t>
  </si>
  <si>
    <t>городской округ Дегтярск, городской округ Дегтярск (65736000);</t>
  </si>
  <si>
    <t>Вид деятельности:_x000D_
  - Горячее водоснабжение_x000D_
_x000D_
Территория оказания услуг:_x000D_
  - без дифференциации_x000D_
_x000D_
Централизованная система горячего водоснабжения:_x000D_
  - наименование отсутствует</t>
  </si>
  <si>
    <t>наименование отсутствует</t>
  </si>
  <si>
    <t>городской округ Дегтярск (65736000)</t>
  </si>
  <si>
    <t>закрытая система горячего водоснабжения</t>
  </si>
</sst>
</file>

<file path=xl/styles.xml><?xml version="1.0" encoding="utf-8"?>
<styleSheet xmlns="http://schemas.openxmlformats.org/spreadsheetml/2006/main">
  <numFmts count="9">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quot;$&quot;#,##0_);[Red]\(&quot;$&quot;#,##0\)"/>
    <numFmt numFmtId="165" formatCode="_-* #,##0.00[$€-1]_-;\-* #,##0.00[$€-1]_-;_-* &quot;-&quot;??[$€-1]_-"/>
    <numFmt numFmtId="166" formatCode="#,##0.0"/>
    <numFmt numFmtId="167" formatCode="#,##0.000"/>
    <numFmt numFmtId="168" formatCode="#,##0.0000"/>
  </numFmts>
  <fonts count="68">
    <font>
      <sz val="9"/>
      <color indexed="8"/>
      <name val="Tahoma"/>
      <family val="2"/>
      <charset val="204"/>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sz val="9"/>
      <name val="Tahoma"/>
      <family val="2"/>
      <charset val="204"/>
    </font>
    <font>
      <sz val="11"/>
      <color indexed="62"/>
      <name val="Calibri"/>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sz val="11"/>
      <color indexed="8"/>
      <name val="Calibri"/>
      <family val="2"/>
      <charset val="204"/>
    </font>
    <font>
      <sz val="9"/>
      <color indexed="10"/>
      <name val="Tahoma"/>
      <family val="2"/>
      <charset val="204"/>
    </font>
    <font>
      <sz val="9"/>
      <color indexed="60"/>
      <name val="Tahoma"/>
      <family val="2"/>
      <charset val="204"/>
    </font>
    <font>
      <b/>
      <u/>
      <sz val="9"/>
      <color indexed="62"/>
      <name val="Tahoma"/>
      <family val="2"/>
      <charset val="204"/>
    </font>
    <font>
      <b/>
      <sz val="14"/>
      <name val="Franklin Gothic Medium"/>
      <family val="2"/>
      <charset val="204"/>
    </font>
    <font>
      <sz val="9"/>
      <color indexed="55"/>
      <name val="Tahoma"/>
      <family val="2"/>
      <charset val="204"/>
    </font>
    <font>
      <sz val="8"/>
      <name val="Arial"/>
      <family val="2"/>
      <charset val="204"/>
    </font>
    <font>
      <b/>
      <u/>
      <sz val="11"/>
      <color indexed="12"/>
      <name val="Arial"/>
      <family val="2"/>
      <charset val="204"/>
    </font>
    <font>
      <sz val="11"/>
      <color indexed="55"/>
      <name val="Wingdings 2"/>
      <family val="1"/>
      <charset val="2"/>
    </font>
    <font>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vertAlign val="superscript"/>
      <sz val="10"/>
      <name val="Tahoma"/>
      <family val="2"/>
      <charset val="204"/>
    </font>
    <font>
      <sz val="9"/>
      <color indexed="62"/>
      <name val="Tahoma"/>
      <family val="2"/>
      <charset val="204"/>
    </font>
    <font>
      <sz val="8"/>
      <color indexed="8"/>
      <name val="Tahoma"/>
      <family val="2"/>
      <charset val="204"/>
    </font>
    <font>
      <b/>
      <sz val="11"/>
      <color indexed="8"/>
      <name val="Calibri"/>
      <family val="2"/>
      <charset val="204"/>
    </font>
    <font>
      <vertAlign val="superscript"/>
      <sz val="9"/>
      <color indexed="9"/>
      <name val="Tahoma"/>
      <family val="2"/>
      <charset val="204"/>
    </font>
    <font>
      <sz val="12"/>
      <name val="Marlett"/>
      <charset val="2"/>
    </font>
    <font>
      <sz val="12"/>
      <color indexed="9"/>
      <name val="Tahoma"/>
      <family val="2"/>
      <charset val="204"/>
    </font>
    <font>
      <sz val="12"/>
      <name val="Tahoma"/>
      <family val="2"/>
      <charset val="204"/>
    </font>
    <font>
      <sz val="12"/>
      <color indexed="8"/>
      <name val="Tahoma"/>
      <family val="2"/>
      <charset val="204"/>
    </font>
    <font>
      <u/>
      <sz val="9"/>
      <color rgb="FF333399"/>
      <name val="Tahoma"/>
      <family val="2"/>
      <charset val="204"/>
    </font>
    <font>
      <sz val="11"/>
      <color theme="1"/>
      <name val="Calibri"/>
      <family val="2"/>
      <scheme val="minor"/>
    </font>
    <font>
      <sz val="9"/>
      <color theme="0"/>
      <name val="Tahoma"/>
      <family val="2"/>
      <charset val="204"/>
    </font>
    <font>
      <sz val="9"/>
      <color theme="1"/>
      <name val="Tahoma"/>
      <family val="2"/>
      <charset val="204"/>
    </font>
    <font>
      <b/>
      <sz val="11"/>
      <color theme="0"/>
      <name val="Calibri"/>
      <family val="2"/>
      <charset val="204"/>
    </font>
    <font>
      <sz val="1"/>
      <color theme="0"/>
      <name val="Tahoma"/>
      <family val="2"/>
      <charset val="204"/>
    </font>
    <font>
      <sz val="12"/>
      <color theme="0"/>
      <name val="Tahoma"/>
      <family val="2"/>
      <charset val="204"/>
    </font>
    <font>
      <b/>
      <sz val="18"/>
      <color theme="3"/>
      <name val="Cambria"/>
      <family val="2"/>
      <charset val="204"/>
      <scheme val="major"/>
    </font>
    <font>
      <b/>
      <sz val="15"/>
      <color theme="3"/>
      <name val="Tahoma"/>
      <family val="2"/>
      <charset val="204"/>
    </font>
    <font>
      <b/>
      <sz val="13"/>
      <color theme="3"/>
      <name val="Tahoma"/>
      <family val="2"/>
      <charset val="204"/>
    </font>
    <font>
      <b/>
      <sz val="11"/>
      <color theme="3"/>
      <name val="Tahoma"/>
      <family val="2"/>
      <charset val="204"/>
    </font>
    <font>
      <sz val="9"/>
      <color rgb="FF006100"/>
      <name val="Tahoma"/>
      <family val="2"/>
      <charset val="204"/>
    </font>
    <font>
      <sz val="9"/>
      <color rgb="FF9C0006"/>
      <name val="Tahoma"/>
      <family val="2"/>
      <charset val="204"/>
    </font>
    <font>
      <sz val="9"/>
      <color rgb="FF9C6500"/>
      <name val="Tahoma"/>
      <family val="2"/>
      <charset val="204"/>
    </font>
    <font>
      <b/>
      <sz val="9"/>
      <color rgb="FF3F3F3F"/>
      <name val="Tahoma"/>
      <family val="2"/>
      <charset val="204"/>
    </font>
    <font>
      <b/>
      <sz val="9"/>
      <color rgb="FFFA7D00"/>
      <name val="Tahoma"/>
      <family val="2"/>
      <charset val="204"/>
    </font>
    <font>
      <sz val="9"/>
      <color rgb="FFFA7D00"/>
      <name val="Tahoma"/>
      <family val="2"/>
      <charset val="204"/>
    </font>
    <font>
      <b/>
      <sz val="9"/>
      <color theme="0"/>
      <name val="Tahoma"/>
      <family val="2"/>
      <charset val="204"/>
    </font>
    <font>
      <sz val="9"/>
      <color rgb="FFFF0000"/>
      <name val="Tahoma"/>
      <family val="2"/>
      <charset val="204"/>
    </font>
    <font>
      <i/>
      <sz val="9"/>
      <color rgb="FF7F7F7F"/>
      <name val="Tahoma"/>
      <family val="2"/>
      <charset val="204"/>
    </font>
    <font>
      <b/>
      <sz val="9"/>
      <color theme="1"/>
      <name val="Tahoma"/>
      <family val="2"/>
      <charset val="204"/>
    </font>
    <font>
      <sz val="18"/>
      <name val="Tahoma"/>
      <family val="2"/>
      <charset val="204"/>
    </font>
    <font>
      <b/>
      <sz val="9"/>
      <color indexed="9"/>
      <name val="Tahoma"/>
      <family val="2"/>
      <charset val="204"/>
    </font>
    <font>
      <vertAlign val="superscript"/>
      <sz val="9"/>
      <name val="Tahoma"/>
      <family val="2"/>
      <charset val="204"/>
    </font>
    <font>
      <sz val="9"/>
      <color rgb="FFBCBCBC"/>
      <name val="Tahoma"/>
      <family val="2"/>
      <charset val="204"/>
    </font>
    <font>
      <sz val="9"/>
      <color indexed="81"/>
      <name val="Tahoma"/>
      <family val="2"/>
      <charset val="204"/>
    </font>
    <font>
      <u/>
      <sz val="9"/>
      <color theme="11"/>
      <name val="Tahoma"/>
      <family val="2"/>
      <charset val="204"/>
    </font>
  </fonts>
  <fills count="44">
    <fill>
      <patternFill patternType="none"/>
    </fill>
    <fill>
      <patternFill patternType="gray125"/>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43"/>
        <bgColor indexed="64"/>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41"/>
        <bgColor indexed="64"/>
      </patternFill>
    </fill>
    <fill>
      <patternFill patternType="lightDown">
        <fgColor indexed="22"/>
      </patternFill>
    </fill>
    <fill>
      <patternFill patternType="solid">
        <fgColor indexed="44"/>
        <bgColor indexed="64"/>
      </patternFill>
    </fill>
    <fill>
      <patternFill patternType="solid">
        <fgColor indexed="2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5">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style="thin">
        <color indexed="22"/>
      </right>
      <top/>
      <bottom/>
      <diagonal/>
    </border>
    <border>
      <left/>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indexed="22"/>
      </left>
      <right/>
      <top/>
      <bottom/>
      <diagonal/>
    </border>
    <border>
      <left/>
      <right/>
      <top/>
      <bottom style="thin">
        <color indexed="22"/>
      </bottom>
      <diagonal/>
    </border>
    <border>
      <left style="thin">
        <color rgb="FFBCBCBC"/>
      </left>
      <right style="thin">
        <color rgb="FFBCBCBC"/>
      </right>
      <top style="thin">
        <color rgb="FFBCBCBC"/>
      </top>
      <bottom style="thin">
        <color rgb="FFBCBCBC"/>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right/>
      <top style="thin">
        <color rgb="FFBCBCBC"/>
      </top>
      <bottom style="thin">
        <color rgb="FFBCBCBC"/>
      </bottom>
      <diagonal/>
    </border>
    <border>
      <left/>
      <right/>
      <top style="thin">
        <color rgb="FFBCBCBC"/>
      </top>
      <bottom/>
      <diagonal/>
    </border>
    <border>
      <left/>
      <right/>
      <top/>
      <bottom style="thin">
        <color rgb="FFBCBCBC"/>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D3DBDB"/>
      </left>
      <right style="thin">
        <color rgb="FFD3DBDB"/>
      </right>
      <top style="thin">
        <color rgb="FFD3DBDB"/>
      </top>
      <bottom style="thin">
        <color rgb="FFD3DBDB"/>
      </bottom>
      <diagonal/>
    </border>
  </borders>
  <cellStyleXfs count="105">
    <xf numFmtId="49" fontId="0" fillId="0" borderId="0" applyBorder="0">
      <alignment vertical="top"/>
    </xf>
    <xf numFmtId="0" fontId="2" fillId="0" borderId="0"/>
    <xf numFmtId="165" fontId="2" fillId="0" borderId="0"/>
    <xf numFmtId="0" fontId="31" fillId="0" borderId="0"/>
    <xf numFmtId="38" fontId="24" fillId="0" borderId="0">
      <alignment vertical="top"/>
    </xf>
    <xf numFmtId="38" fontId="24" fillId="0" borderId="0">
      <alignment vertical="top"/>
    </xf>
    <xf numFmtId="38" fontId="24" fillId="0" borderId="0">
      <alignment vertical="top"/>
    </xf>
    <xf numFmtId="38" fontId="24" fillId="0" borderId="0">
      <alignment vertical="top"/>
    </xf>
    <xf numFmtId="38" fontId="24" fillId="0" borderId="0">
      <alignment vertical="top"/>
    </xf>
    <xf numFmtId="38" fontId="24" fillId="0" borderId="0">
      <alignment vertical="top"/>
    </xf>
    <xf numFmtId="38" fontId="24" fillId="0" borderId="0">
      <alignment vertical="top"/>
    </xf>
    <xf numFmtId="38" fontId="24" fillId="0" borderId="0">
      <alignment vertical="top"/>
    </xf>
    <xf numFmtId="38" fontId="24" fillId="0" borderId="0">
      <alignment vertical="top"/>
    </xf>
    <xf numFmtId="38" fontId="24" fillId="0" borderId="0">
      <alignment vertical="top"/>
    </xf>
    <xf numFmtId="38" fontId="24" fillId="0" borderId="0">
      <alignment vertical="top"/>
    </xf>
    <xf numFmtId="38" fontId="24" fillId="0" borderId="0">
      <alignment vertical="top"/>
    </xf>
    <xf numFmtId="164" fontId="3" fillId="0" borderId="0" applyFont="0" applyFill="0" applyBorder="0" applyAlignment="0" applyProtection="0"/>
    <xf numFmtId="0" fontId="13" fillId="0" borderId="0" applyFill="0" applyBorder="0" applyProtection="0">
      <alignment vertical="center"/>
    </xf>
    <xf numFmtId="0" fontId="14" fillId="0" borderId="0" applyNumberFormat="0" applyFill="0" applyBorder="0" applyAlignment="0" applyProtection="0">
      <alignment vertical="top"/>
      <protection locked="0"/>
    </xf>
    <xf numFmtId="0" fontId="16" fillId="2" borderId="1" applyNumberFormat="0" applyAlignment="0"/>
    <xf numFmtId="0" fontId="15" fillId="0" borderId="0" applyNumberFormat="0" applyFill="0" applyBorder="0" applyAlignment="0" applyProtection="0">
      <alignment vertical="top"/>
      <protection locked="0"/>
    </xf>
    <xf numFmtId="0" fontId="6" fillId="0" borderId="0" applyNumberFormat="0" applyFill="0" applyBorder="0" applyAlignment="0" applyProtection="0"/>
    <xf numFmtId="0" fontId="4" fillId="0" borderId="0"/>
    <xf numFmtId="0" fontId="13" fillId="0" borderId="0" applyFill="0" applyBorder="0" applyProtection="0">
      <alignment vertical="center"/>
    </xf>
    <xf numFmtId="0" fontId="13" fillId="0" borderId="0" applyFill="0" applyBorder="0" applyProtection="0">
      <alignment vertical="center"/>
    </xf>
    <xf numFmtId="49" fontId="30" fillId="3" borderId="2" applyNumberFormat="0">
      <alignment horizontal="center" vertical="center"/>
    </xf>
    <xf numFmtId="0" fontId="12" fillId="4" borderId="1" applyNumberFormat="0" applyAlignment="0" applyProtection="0"/>
    <xf numFmtId="0" fontId="41"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22" fillId="0" borderId="0" applyBorder="0">
      <alignment horizontal="center" vertical="center" wrapText="1"/>
    </xf>
    <xf numFmtId="0" fontId="7" fillId="0" borderId="3" applyBorder="0">
      <alignment horizontal="center" vertical="center" wrapText="1"/>
    </xf>
    <xf numFmtId="4" fontId="5" fillId="5" borderId="4" applyBorder="0">
      <alignment horizontal="right"/>
    </xf>
    <xf numFmtId="0" fontId="18" fillId="0" borderId="0"/>
    <xf numFmtId="0" fontId="42" fillId="0" borderId="0"/>
    <xf numFmtId="0" fontId="1" fillId="0" borderId="0"/>
    <xf numFmtId="0" fontId="29" fillId="6" borderId="0" applyNumberFormat="0" applyBorder="0" applyAlignment="0">
      <alignment horizontal="left" vertical="center"/>
    </xf>
    <xf numFmtId="49" fontId="5" fillId="0" borderId="0" applyBorder="0">
      <alignment vertical="top"/>
    </xf>
    <xf numFmtId="49" fontId="29" fillId="0" borderId="0" applyBorder="0">
      <alignment vertical="top"/>
    </xf>
    <xf numFmtId="49" fontId="5" fillId="6" borderId="0" applyBorder="0">
      <alignment vertical="top"/>
    </xf>
    <xf numFmtId="49" fontId="29" fillId="0" borderId="0" applyBorder="0">
      <alignment vertical="top"/>
    </xf>
    <xf numFmtId="49" fontId="5" fillId="0" borderId="0" applyBorder="0">
      <alignment vertical="top"/>
    </xf>
    <xf numFmtId="0" fontId="18" fillId="0" borderId="0"/>
    <xf numFmtId="49" fontId="5" fillId="0" borderId="0" applyBorder="0">
      <alignment vertical="top"/>
    </xf>
    <xf numFmtId="0" fontId="18" fillId="0" borderId="0"/>
    <xf numFmtId="0" fontId="1" fillId="0" borderId="0"/>
    <xf numFmtId="49" fontId="5" fillId="0" borderId="0" applyBorder="0">
      <alignment vertical="top"/>
    </xf>
    <xf numFmtId="0" fontId="1" fillId="0" borderId="0"/>
    <xf numFmtId="0" fontId="5" fillId="0" borderId="0">
      <alignment horizontal="left" vertical="center"/>
    </xf>
    <xf numFmtId="0" fontId="1" fillId="0" borderId="0"/>
    <xf numFmtId="0" fontId="18" fillId="0" borderId="0"/>
    <xf numFmtId="0" fontId="1" fillId="0" borderId="0"/>
    <xf numFmtId="0" fontId="1" fillId="0" borderId="0"/>
    <xf numFmtId="0" fontId="48" fillId="0" borderId="0" applyNumberFormat="0" applyFill="0" applyBorder="0" applyAlignment="0" applyProtection="0"/>
    <xf numFmtId="0" fontId="49" fillId="0" borderId="25" applyNumberFormat="0" applyFill="0" applyAlignment="0" applyProtection="0"/>
    <xf numFmtId="0" fontId="50" fillId="0" borderId="26" applyNumberFormat="0" applyFill="0" applyAlignment="0" applyProtection="0"/>
    <xf numFmtId="0" fontId="51" fillId="0" borderId="27" applyNumberFormat="0" applyFill="0" applyAlignment="0" applyProtection="0"/>
    <xf numFmtId="0" fontId="51" fillId="0" borderId="0" applyNumberFormat="0" applyFill="0" applyBorder="0" applyAlignment="0" applyProtection="0"/>
    <xf numFmtId="0" fontId="52" fillId="14" borderId="0" applyNumberFormat="0" applyBorder="0" applyAlignment="0" applyProtection="0"/>
    <xf numFmtId="0" fontId="53" fillId="15" borderId="0" applyNumberFormat="0" applyBorder="0" applyAlignment="0" applyProtection="0"/>
    <xf numFmtId="0" fontId="54" fillId="16" borderId="0" applyNumberFormat="0" applyBorder="0" applyAlignment="0" applyProtection="0"/>
    <xf numFmtId="0" fontId="55" fillId="17" borderId="28" applyNumberFormat="0" applyAlignment="0" applyProtection="0"/>
    <xf numFmtId="0" fontId="56" fillId="17" borderId="29" applyNumberFormat="0" applyAlignment="0" applyProtection="0"/>
    <xf numFmtId="0" fontId="57" fillId="0" borderId="30" applyNumberFormat="0" applyFill="0" applyAlignment="0" applyProtection="0"/>
    <xf numFmtId="0" fontId="58" fillId="18" borderId="31" applyNumberFormat="0" applyAlignment="0" applyProtection="0"/>
    <xf numFmtId="0" fontId="59" fillId="0" borderId="0" applyNumberFormat="0" applyFill="0" applyBorder="0" applyAlignment="0" applyProtection="0"/>
    <xf numFmtId="0" fontId="27" fillId="19" borderId="32" applyNumberFormat="0" applyFont="0" applyAlignment="0" applyProtection="0"/>
    <xf numFmtId="0" fontId="60" fillId="0" borderId="0" applyNumberFormat="0" applyFill="0" applyBorder="0" applyAlignment="0" applyProtection="0"/>
    <xf numFmtId="0" fontId="61" fillId="0" borderId="33" applyNumberFormat="0" applyFill="0" applyAlignment="0" applyProtection="0"/>
    <xf numFmtId="0" fontId="43" fillId="20" borderId="0" applyNumberFormat="0" applyBorder="0" applyAlignment="0" applyProtection="0"/>
    <xf numFmtId="0" fontId="44" fillId="21" borderId="0" applyNumberFormat="0" applyBorder="0" applyAlignment="0" applyProtection="0"/>
    <xf numFmtId="0" fontId="44" fillId="22"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4" fillId="25" borderId="0" applyNumberFormat="0" applyBorder="0" applyAlignment="0" applyProtection="0"/>
    <xf numFmtId="0" fontId="44" fillId="26" borderId="0" applyNumberFormat="0" applyBorder="0" applyAlignment="0" applyProtection="0"/>
    <xf numFmtId="0" fontId="43" fillId="27" borderId="0" applyNumberFormat="0" applyBorder="0" applyAlignment="0" applyProtection="0"/>
    <xf numFmtId="0" fontId="43" fillId="28" borderId="0" applyNumberFormat="0" applyBorder="0" applyAlignment="0" applyProtection="0"/>
    <xf numFmtId="0" fontId="44" fillId="29" borderId="0" applyNumberFormat="0" applyBorder="0" applyAlignment="0" applyProtection="0"/>
    <xf numFmtId="0" fontId="44" fillId="30" borderId="0" applyNumberFormat="0" applyBorder="0" applyAlignment="0" applyProtection="0"/>
    <xf numFmtId="0" fontId="43" fillId="31" borderId="0" applyNumberFormat="0" applyBorder="0" applyAlignment="0" applyProtection="0"/>
    <xf numFmtId="0" fontId="43" fillId="32" borderId="0" applyNumberFormat="0" applyBorder="0" applyAlignment="0" applyProtection="0"/>
    <xf numFmtId="0" fontId="44" fillId="33" borderId="0" applyNumberFormat="0" applyBorder="0" applyAlignment="0" applyProtection="0"/>
    <xf numFmtId="0" fontId="44" fillId="34" borderId="0" applyNumberFormat="0" applyBorder="0" applyAlignment="0" applyProtection="0"/>
    <xf numFmtId="0" fontId="43" fillId="35" borderId="0" applyNumberFormat="0" applyBorder="0" applyAlignment="0" applyProtection="0"/>
    <xf numFmtId="0" fontId="43" fillId="36" borderId="0" applyNumberFormat="0" applyBorder="0" applyAlignment="0" applyProtection="0"/>
    <xf numFmtId="0" fontId="44" fillId="37" borderId="0" applyNumberFormat="0" applyBorder="0" applyAlignment="0" applyProtection="0"/>
    <xf numFmtId="0" fontId="44" fillId="38" borderId="0" applyNumberFormat="0" applyBorder="0" applyAlignment="0" applyProtection="0"/>
    <xf numFmtId="0" fontId="43" fillId="39" borderId="0" applyNumberFormat="0" applyBorder="0" applyAlignment="0" applyProtection="0"/>
    <xf numFmtId="0" fontId="43" fillId="40" borderId="0" applyNumberFormat="0" applyBorder="0" applyAlignment="0" applyProtection="0"/>
    <xf numFmtId="0" fontId="44" fillId="41" borderId="0" applyNumberFormat="0" applyBorder="0" applyAlignment="0" applyProtection="0"/>
    <xf numFmtId="0" fontId="44" fillId="42" borderId="0" applyNumberFormat="0" applyBorder="0" applyAlignment="0" applyProtection="0"/>
    <xf numFmtId="0" fontId="43" fillId="43" borderId="0" applyNumberFormat="0" applyBorder="0" applyAlignment="0" applyProtection="0"/>
    <xf numFmtId="166" fontId="5" fillId="5" borderId="0">
      <protection locked="0"/>
    </xf>
    <xf numFmtId="167" fontId="5" fillId="5" borderId="0">
      <protection locked="0"/>
    </xf>
    <xf numFmtId="168" fontId="5" fillId="5" borderId="0">
      <protection locked="0"/>
    </xf>
    <xf numFmtId="49" fontId="5" fillId="0" borderId="0" applyBorder="0">
      <alignment vertical="top"/>
    </xf>
    <xf numFmtId="49" fontId="29" fillId="0" borderId="0" applyBorder="0">
      <alignment vertical="top"/>
    </xf>
    <xf numFmtId="49" fontId="67" fillId="0" borderId="0" applyNumberFormat="0" applyFill="0" applyBorder="0" applyAlignment="0" applyProtection="0">
      <alignment vertical="top"/>
    </xf>
    <xf numFmtId="43" fontId="27" fillId="0" borderId="0" applyFont="0" applyFill="0" applyBorder="0" applyAlignment="0" applyProtection="0"/>
    <xf numFmtId="41" fontId="27" fillId="0" borderId="0" applyFont="0" applyFill="0" applyBorder="0" applyAlignment="0" applyProtection="0"/>
    <xf numFmtId="44" fontId="27" fillId="0" borderId="0" applyFont="0" applyFill="0" applyBorder="0" applyAlignment="0" applyProtection="0"/>
    <xf numFmtId="42" fontId="27" fillId="0" borderId="0" applyFont="0" applyFill="0" applyBorder="0" applyAlignment="0" applyProtection="0"/>
    <xf numFmtId="9" fontId="27" fillId="0" borderId="0" applyFont="0" applyFill="0" applyBorder="0" applyAlignment="0" applyProtection="0"/>
  </cellStyleXfs>
  <cellXfs count="328">
    <xf numFmtId="49" fontId="0" fillId="0" borderId="0" xfId="0">
      <alignment vertical="top"/>
    </xf>
    <xf numFmtId="49" fontId="5" fillId="7" borderId="4" xfId="0" applyFont="1" applyFill="1" applyBorder="1" applyAlignment="1" applyProtection="1">
      <alignment horizontal="center" vertical="top"/>
    </xf>
    <xf numFmtId="49" fontId="5" fillId="0" borderId="0" xfId="47" applyFont="1" applyAlignment="1" applyProtection="1">
      <alignment vertical="center" wrapText="1"/>
    </xf>
    <xf numFmtId="49" fontId="10" fillId="0" borderId="0" xfId="47" applyFont="1" applyAlignment="1" applyProtection="1">
      <alignment vertical="center"/>
    </xf>
    <xf numFmtId="0" fontId="10" fillId="0" borderId="0" xfId="46" applyFont="1" applyAlignment="1" applyProtection="1">
      <alignment horizontal="center" vertical="center" wrapText="1"/>
    </xf>
    <xf numFmtId="0" fontId="5" fillId="0" borderId="0" xfId="46" applyFont="1" applyAlignment="1" applyProtection="1">
      <alignment vertical="center" wrapText="1"/>
    </xf>
    <xf numFmtId="0" fontId="5" fillId="0" borderId="0" xfId="46" applyFont="1" applyAlignment="1" applyProtection="1">
      <alignment horizontal="left" vertical="center" wrapText="1"/>
    </xf>
    <xf numFmtId="0" fontId="5" fillId="0" borderId="0" xfId="46" applyFont="1" applyProtection="1"/>
    <xf numFmtId="49" fontId="5" fillId="0" borderId="0" xfId="42" applyFont="1" applyProtection="1">
      <alignment vertical="top"/>
    </xf>
    <xf numFmtId="49" fontId="5" fillId="0" borderId="0" xfId="42" applyProtection="1">
      <alignment vertical="top"/>
    </xf>
    <xf numFmtId="0" fontId="10" fillId="0" borderId="0" xfId="49" applyNumberFormat="1" applyFont="1" applyFill="1" applyAlignment="1" applyProtection="1">
      <alignment vertical="center" wrapText="1"/>
    </xf>
    <xf numFmtId="0" fontId="10" fillId="0" borderId="0" xfId="49" applyFont="1" applyFill="1" applyAlignment="1" applyProtection="1">
      <alignment horizontal="left" vertical="center" wrapText="1"/>
    </xf>
    <xf numFmtId="0" fontId="10" fillId="0" borderId="0" xfId="49" applyFont="1" applyFill="1" applyAlignment="1" applyProtection="1">
      <alignment vertical="center" wrapText="1"/>
    </xf>
    <xf numFmtId="0" fontId="5" fillId="0" borderId="0" xfId="49" applyFont="1" applyAlignment="1" applyProtection="1">
      <alignment vertical="center" wrapText="1"/>
    </xf>
    <xf numFmtId="0" fontId="5" fillId="0" borderId="0" xfId="49" applyFont="1" applyFill="1" applyAlignment="1" applyProtection="1">
      <alignment vertical="center"/>
    </xf>
    <xf numFmtId="0" fontId="10" fillId="0" borderId="0" xfId="49" applyFont="1" applyFill="1" applyBorder="1" applyAlignment="1" applyProtection="1">
      <alignment vertical="center" wrapText="1"/>
    </xf>
    <xf numFmtId="49" fontId="10" fillId="0" borderId="0" xfId="49" applyNumberFormat="1" applyFont="1" applyFill="1" applyBorder="1" applyAlignment="1" applyProtection="1">
      <alignment horizontal="left" vertical="center" wrapText="1"/>
    </xf>
    <xf numFmtId="49" fontId="0" fillId="8" borderId="0" xfId="0" applyFill="1" applyProtection="1">
      <alignment vertical="top"/>
    </xf>
    <xf numFmtId="0" fontId="5" fillId="0" borderId="0" xfId="52" applyFont="1" applyFill="1" applyAlignment="1" applyProtection="1">
      <alignment vertical="center" wrapText="1"/>
    </xf>
    <xf numFmtId="0" fontId="18" fillId="0" borderId="0" xfId="45" applyProtection="1"/>
    <xf numFmtId="0" fontId="17" fillId="8" borderId="0" xfId="52" applyFont="1" applyFill="1" applyAlignment="1" applyProtection="1">
      <alignment horizontal="center" vertical="center" wrapText="1"/>
    </xf>
    <xf numFmtId="0" fontId="5" fillId="0" borderId="5" xfId="48" applyFont="1" applyFill="1" applyBorder="1" applyAlignment="1" applyProtection="1">
      <alignment vertical="center" wrapText="1"/>
    </xf>
    <xf numFmtId="0" fontId="0" fillId="0" borderId="5" xfId="48" applyFont="1" applyFill="1" applyBorder="1" applyAlignment="1" applyProtection="1">
      <alignment vertical="center" wrapText="1"/>
    </xf>
    <xf numFmtId="0" fontId="43" fillId="0" borderId="0" xfId="49" applyFont="1" applyAlignment="1" applyProtection="1">
      <alignment horizontal="center" vertical="center" wrapText="1"/>
    </xf>
    <xf numFmtId="0" fontId="0" fillId="0" borderId="0" xfId="48" applyFont="1" applyFill="1" applyBorder="1" applyAlignment="1" applyProtection="1">
      <alignment vertical="center" wrapText="1"/>
    </xf>
    <xf numFmtId="49" fontId="0" fillId="8" borderId="0" xfId="0" applyNumberFormat="1" applyFont="1" applyFill="1" applyAlignment="1" applyProtection="1">
      <alignment horizontal="center" vertical="top" wrapText="1"/>
    </xf>
    <xf numFmtId="49" fontId="0" fillId="0" borderId="0" xfId="0" applyNumberFormat="1" applyFont="1" applyFill="1" applyAlignment="1" applyProtection="1">
      <alignment horizontal="center" vertical="top" wrapText="1"/>
    </xf>
    <xf numFmtId="0" fontId="10" fillId="0" borderId="0" xfId="52" applyFont="1" applyFill="1" applyAlignment="1" applyProtection="1">
      <alignment vertical="center" wrapText="1"/>
    </xf>
    <xf numFmtId="49" fontId="7" fillId="8" borderId="0" xfId="0" applyNumberFormat="1" applyFont="1" applyFill="1" applyAlignment="1" applyProtection="1">
      <alignment horizontal="center" vertical="center"/>
    </xf>
    <xf numFmtId="0" fontId="1" fillId="0" borderId="0" xfId="36"/>
    <xf numFmtId="0" fontId="5" fillId="0" borderId="0" xfId="41" applyNumberFormat="1" applyFont="1">
      <alignment vertical="top"/>
    </xf>
    <xf numFmtId="0" fontId="0" fillId="0" borderId="0" xfId="52" applyFont="1" applyFill="1" applyAlignment="1" applyProtection="1">
      <alignment vertical="center" wrapText="1"/>
    </xf>
    <xf numFmtId="0" fontId="23" fillId="0" borderId="0" xfId="52" applyFont="1" applyFill="1" applyAlignment="1" applyProtection="1">
      <alignment horizontal="center" vertical="center" wrapText="1"/>
    </xf>
    <xf numFmtId="0" fontId="26" fillId="0" borderId="0" xfId="52" applyFont="1" applyFill="1" applyBorder="1" applyAlignment="1" applyProtection="1">
      <alignment horizontal="center" vertical="center" wrapText="1"/>
    </xf>
    <xf numFmtId="49" fontId="5" fillId="0" borderId="0" xfId="49" applyNumberFormat="1" applyFont="1" applyFill="1" applyBorder="1" applyAlignment="1" applyProtection="1">
      <alignment horizontal="center" vertical="center" wrapText="1"/>
    </xf>
    <xf numFmtId="0" fontId="26" fillId="0" borderId="0" xfId="46" applyFont="1" applyAlignment="1" applyProtection="1">
      <alignment horizontal="center" vertical="center"/>
    </xf>
    <xf numFmtId="49" fontId="17" fillId="8" borderId="0" xfId="52" applyNumberFormat="1" applyFont="1" applyFill="1" applyAlignment="1" applyProtection="1">
      <alignment horizontal="center" vertical="center" wrapText="1"/>
    </xf>
    <xf numFmtId="0" fontId="5" fillId="0" borderId="17" xfId="46" applyFont="1" applyFill="1" applyBorder="1" applyAlignment="1" applyProtection="1">
      <alignment horizontal="center" vertical="center" wrapText="1"/>
    </xf>
    <xf numFmtId="0" fontId="5" fillId="7" borderId="17" xfId="49" applyFont="1" applyFill="1" applyBorder="1" applyAlignment="1" applyProtection="1">
      <alignment horizontal="center" vertical="center"/>
    </xf>
    <xf numFmtId="49" fontId="5" fillId="7" borderId="17" xfId="49" applyNumberFormat="1" applyFont="1" applyFill="1" applyBorder="1" applyAlignment="1" applyProtection="1">
      <alignment horizontal="center" vertical="center" wrapText="1"/>
    </xf>
    <xf numFmtId="49" fontId="5" fillId="0" borderId="17" xfId="49" applyNumberFormat="1" applyFont="1" applyFill="1" applyBorder="1" applyAlignment="1" applyProtection="1">
      <alignment horizontal="center" vertical="center" wrapText="1"/>
    </xf>
    <xf numFmtId="0" fontId="5" fillId="0" borderId="17" xfId="32" applyFont="1" applyFill="1" applyBorder="1" applyAlignment="1" applyProtection="1">
      <alignment horizontal="center" vertical="center" wrapText="1"/>
    </xf>
    <xf numFmtId="0" fontId="5" fillId="0" borderId="17" xfId="52" applyFont="1" applyFill="1" applyBorder="1" applyAlignment="1" applyProtection="1">
      <alignment horizontal="center" vertical="center" wrapText="1"/>
    </xf>
    <xf numFmtId="49" fontId="5" fillId="0" borderId="17" xfId="46" applyNumberFormat="1" applyFont="1" applyFill="1" applyBorder="1" applyAlignment="1" applyProtection="1">
      <alignment horizontal="left" vertical="center" wrapText="1"/>
    </xf>
    <xf numFmtId="49" fontId="5" fillId="9" borderId="17" xfId="46" applyNumberFormat="1" applyFont="1" applyFill="1" applyBorder="1" applyAlignment="1" applyProtection="1">
      <alignment horizontal="left" vertical="center" wrapText="1"/>
      <protection locked="0"/>
    </xf>
    <xf numFmtId="49" fontId="5" fillId="9" borderId="17" xfId="49" applyNumberFormat="1" applyFont="1" applyFill="1" applyBorder="1" applyAlignment="1" applyProtection="1">
      <alignment horizontal="center" vertical="center" wrapText="1"/>
      <protection locked="0"/>
    </xf>
    <xf numFmtId="49" fontId="5" fillId="0" borderId="0" xfId="0" applyFont="1" applyFill="1" applyProtection="1">
      <alignment vertical="top"/>
    </xf>
    <xf numFmtId="49" fontId="0" fillId="0" borderId="0" xfId="0" applyFill="1" applyProtection="1">
      <alignment vertical="top"/>
    </xf>
    <xf numFmtId="49" fontId="7" fillId="0" borderId="0" xfId="0" applyNumberFormat="1" applyFont="1" applyFill="1" applyAlignment="1" applyProtection="1">
      <alignment horizontal="center" vertical="center"/>
    </xf>
    <xf numFmtId="49" fontId="0" fillId="0" borderId="0" xfId="50" applyNumberFormat="1" applyFont="1" applyFill="1" applyAlignment="1" applyProtection="1">
      <alignment vertical="center" wrapText="1"/>
    </xf>
    <xf numFmtId="49" fontId="11" fillId="0" borderId="0" xfId="0" applyNumberFormat="1" applyFont="1" applyFill="1" applyAlignment="1" applyProtection="1">
      <alignment horizontal="center" vertical="top"/>
    </xf>
    <xf numFmtId="49" fontId="0" fillId="0" borderId="0" xfId="0" applyNumberFormat="1" applyFont="1" applyFill="1" applyAlignment="1" applyProtection="1">
      <alignment horizontal="center" vertical="center"/>
    </xf>
    <xf numFmtId="49" fontId="11" fillId="0" borderId="0" xfId="0" applyNumberFormat="1" applyFont="1" applyFill="1" applyProtection="1">
      <alignment vertical="top"/>
    </xf>
    <xf numFmtId="49" fontId="5" fillId="0" borderId="0" xfId="50" applyNumberFormat="1" applyFont="1" applyFill="1" applyAlignment="1" applyProtection="1">
      <alignment vertical="center" wrapText="1"/>
    </xf>
    <xf numFmtId="0" fontId="5" fillId="0" borderId="0" xfId="50" applyFont="1" applyFill="1" applyAlignment="1" applyProtection="1">
      <alignment vertical="center"/>
    </xf>
    <xf numFmtId="49" fontId="5" fillId="0" borderId="0" xfId="0" applyNumberFormat="1" applyFont="1" applyFill="1" applyAlignment="1" applyProtection="1">
      <alignment vertical="center" wrapText="1"/>
    </xf>
    <xf numFmtId="49" fontId="0" fillId="0" borderId="0" xfId="0" applyFill="1" applyAlignment="1" applyProtection="1">
      <alignment horizontal="center" vertical="top"/>
    </xf>
    <xf numFmtId="49" fontId="0" fillId="0" borderId="0" xfId="0" applyFont="1" applyFill="1" applyProtection="1">
      <alignment vertical="top"/>
    </xf>
    <xf numFmtId="49" fontId="0" fillId="0" borderId="0" xfId="0" applyFill="1" applyAlignment="1" applyProtection="1">
      <alignment vertical="top" wrapText="1"/>
    </xf>
    <xf numFmtId="0" fontId="17" fillId="0" borderId="18" xfId="52" applyFont="1" applyFill="1" applyBorder="1" applyAlignment="1" applyProtection="1">
      <alignment horizontal="center" vertical="center" wrapText="1"/>
    </xf>
    <xf numFmtId="49" fontId="0" fillId="0" borderId="18" xfId="0" applyFill="1" applyBorder="1" applyAlignment="1" applyProtection="1">
      <alignment horizontal="center" vertical="center" wrapText="1"/>
    </xf>
    <xf numFmtId="0" fontId="0" fillId="0" borderId="18" xfId="0" applyNumberFormat="1" applyFill="1" applyBorder="1" applyAlignment="1" applyProtection="1">
      <alignment horizontal="center" vertical="center" wrapText="1"/>
    </xf>
    <xf numFmtId="0" fontId="23" fillId="0" borderId="0" xfId="52" applyFont="1" applyFill="1" applyBorder="1" applyAlignment="1" applyProtection="1">
      <alignment horizontal="center" vertical="center" wrapText="1"/>
    </xf>
    <xf numFmtId="0" fontId="5" fillId="0" borderId="0" xfId="52" applyFont="1" applyFill="1" applyBorder="1" applyAlignment="1" applyProtection="1">
      <alignment vertical="center" wrapText="1"/>
    </xf>
    <xf numFmtId="49" fontId="23" fillId="0" borderId="0" xfId="32" applyNumberFormat="1" applyFont="1" applyFill="1" applyBorder="1" applyAlignment="1" applyProtection="1">
      <alignment horizontal="center" vertical="center" wrapText="1"/>
    </xf>
    <xf numFmtId="49" fontId="10" fillId="0" borderId="0" xfId="0" applyFont="1" applyFill="1" applyBorder="1" applyProtection="1">
      <alignment vertical="top"/>
    </xf>
    <xf numFmtId="49" fontId="0" fillId="0" borderId="0" xfId="0" applyFont="1" applyFill="1" applyBorder="1" applyProtection="1">
      <alignment vertical="top"/>
    </xf>
    <xf numFmtId="0" fontId="26" fillId="0" borderId="0" xfId="46" applyFont="1" applyFill="1" applyAlignment="1" applyProtection="1">
      <alignment horizontal="center" vertical="center"/>
    </xf>
    <xf numFmtId="0" fontId="5" fillId="0" borderId="0" xfId="46" applyFont="1" applyFill="1" applyProtection="1"/>
    <xf numFmtId="0" fontId="26" fillId="0" borderId="0" xfId="46" applyFont="1" applyFill="1" applyBorder="1" applyAlignment="1" applyProtection="1">
      <alignment horizontal="center" vertical="center"/>
    </xf>
    <xf numFmtId="0" fontId="5" fillId="0" borderId="0" xfId="46" applyFont="1" applyFill="1" applyBorder="1" applyProtection="1"/>
    <xf numFmtId="0" fontId="5" fillId="0" borderId="17" xfId="46" applyFont="1" applyFill="1" applyBorder="1" applyAlignment="1" applyProtection="1">
      <alignment horizontal="center" vertical="center"/>
    </xf>
    <xf numFmtId="0" fontId="26" fillId="0" borderId="0" xfId="46" applyFont="1" applyFill="1" applyBorder="1" applyAlignment="1" applyProtection="1">
      <alignment horizontal="center" vertical="center" wrapText="1"/>
    </xf>
    <xf numFmtId="49" fontId="8" fillId="0" borderId="0" xfId="0" applyFont="1" applyFill="1" applyAlignment="1" applyProtection="1">
      <alignment horizontal="left" vertical="top" wrapText="1"/>
    </xf>
    <xf numFmtId="49" fontId="8" fillId="0" borderId="0" xfId="0" applyFont="1" applyFill="1" applyAlignment="1" applyProtection="1">
      <alignment vertical="top"/>
    </xf>
    <xf numFmtId="49" fontId="7" fillId="10" borderId="19" xfId="0" applyFont="1" applyFill="1" applyBorder="1" applyAlignment="1" applyProtection="1">
      <alignment horizontal="center" vertical="center"/>
    </xf>
    <xf numFmtId="49" fontId="33" fillId="10" borderId="20" xfId="0" applyFont="1" applyFill="1" applyBorder="1" applyAlignment="1" applyProtection="1">
      <alignment horizontal="left" vertical="center"/>
    </xf>
    <xf numFmtId="0" fontId="19" fillId="0" borderId="0" xfId="49" applyFont="1" applyFill="1" applyAlignment="1" applyProtection="1">
      <alignment vertical="center" wrapText="1"/>
    </xf>
    <xf numFmtId="0" fontId="5" fillId="0" borderId="0" xfId="49" applyFont="1" applyFill="1" applyAlignment="1" applyProtection="1">
      <alignment vertical="center" wrapText="1"/>
    </xf>
    <xf numFmtId="0" fontId="5" fillId="0" borderId="0" xfId="49" applyFont="1" applyFill="1" applyBorder="1" applyAlignment="1" applyProtection="1">
      <alignment vertical="center" wrapText="1"/>
    </xf>
    <xf numFmtId="0" fontId="5" fillId="0" borderId="0" xfId="49" applyFont="1" applyFill="1" applyBorder="1" applyAlignment="1" applyProtection="1">
      <alignment horizontal="right" vertical="center" wrapText="1" indent="1"/>
    </xf>
    <xf numFmtId="14" fontId="10" fillId="0" borderId="0" xfId="49" applyNumberFormat="1" applyFont="1" applyFill="1" applyBorder="1" applyAlignment="1" applyProtection="1">
      <alignment horizontal="center" vertical="center" wrapText="1"/>
    </xf>
    <xf numFmtId="0" fontId="10" fillId="0" borderId="0" xfId="49" applyNumberFormat="1" applyFont="1" applyFill="1" applyBorder="1" applyAlignment="1" applyProtection="1">
      <alignment horizontal="center" vertical="center" wrapText="1"/>
    </xf>
    <xf numFmtId="0" fontId="0" fillId="0" borderId="0" xfId="49" applyFont="1" applyFill="1" applyBorder="1" applyAlignment="1" applyProtection="1">
      <alignment horizontal="right" vertical="center" wrapText="1" indent="1"/>
    </xf>
    <xf numFmtId="0" fontId="19" fillId="0" borderId="0" xfId="49" applyFont="1" applyFill="1" applyAlignment="1" applyProtection="1">
      <alignment horizontal="center" vertical="center" wrapText="1"/>
    </xf>
    <xf numFmtId="0" fontId="5" fillId="0" borderId="0" xfId="49" applyNumberFormat="1" applyFont="1" applyFill="1" applyBorder="1" applyAlignment="1" applyProtection="1">
      <alignment horizontal="right" vertical="center" wrapText="1" indent="1"/>
    </xf>
    <xf numFmtId="0" fontId="0" fillId="0" borderId="0" xfId="49" applyNumberFormat="1" applyFont="1" applyFill="1" applyBorder="1" applyAlignment="1" applyProtection="1">
      <alignment horizontal="right" vertical="center" wrapText="1" indent="1"/>
    </xf>
    <xf numFmtId="49" fontId="5" fillId="0" borderId="0" xfId="49" applyNumberFormat="1" applyFont="1" applyFill="1" applyBorder="1" applyAlignment="1" applyProtection="1">
      <alignment horizontal="right" vertical="center" wrapText="1" indent="1"/>
    </xf>
    <xf numFmtId="0" fontId="10" fillId="0" borderId="0" xfId="49" applyFont="1" applyFill="1" applyAlignment="1" applyProtection="1">
      <alignment horizontal="center" vertical="center" wrapText="1"/>
    </xf>
    <xf numFmtId="0" fontId="43" fillId="0" borderId="0" xfId="49" applyFont="1" applyFill="1" applyAlignment="1" applyProtection="1">
      <alignment horizontal="center" vertical="center" wrapText="1"/>
    </xf>
    <xf numFmtId="0" fontId="5" fillId="0" borderId="0" xfId="49" applyFont="1" applyFill="1" applyAlignment="1" applyProtection="1">
      <alignment horizontal="center" vertical="center" wrapText="1"/>
    </xf>
    <xf numFmtId="0" fontId="5" fillId="0" borderId="0" xfId="49" applyFont="1" applyFill="1" applyAlignment="1" applyProtection="1">
      <alignment horizontal="right" vertical="center"/>
    </xf>
    <xf numFmtId="0" fontId="7" fillId="0" borderId="0" xfId="49" applyFont="1" applyFill="1" applyBorder="1" applyAlignment="1" applyProtection="1">
      <alignment vertical="center" wrapText="1"/>
    </xf>
    <xf numFmtId="0" fontId="20"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wrapText="1"/>
    </xf>
    <xf numFmtId="14" fontId="5" fillId="0" borderId="0" xfId="49" applyNumberFormat="1" applyFont="1" applyFill="1" applyBorder="1" applyAlignment="1" applyProtection="1">
      <alignment horizontal="center" vertical="center" wrapText="1"/>
    </xf>
    <xf numFmtId="0" fontId="5" fillId="0" borderId="0" xfId="49" applyNumberFormat="1" applyFont="1" applyFill="1" applyBorder="1" applyAlignment="1" applyProtection="1">
      <alignment horizontal="center" vertical="center" wrapText="1"/>
    </xf>
    <xf numFmtId="0" fontId="26" fillId="0" borderId="0" xfId="46" applyFont="1" applyFill="1" applyBorder="1" applyAlignment="1" applyProtection="1">
      <alignment horizontal="center"/>
    </xf>
    <xf numFmtId="49" fontId="0" fillId="0" borderId="0" xfId="0" applyFill="1" applyBorder="1" applyProtection="1">
      <alignment vertical="top"/>
    </xf>
    <xf numFmtId="49" fontId="0" fillId="0" borderId="0" xfId="0" applyNumberFormat="1" applyFill="1" applyProtection="1">
      <alignment vertical="top"/>
    </xf>
    <xf numFmtId="0" fontId="0" fillId="0" borderId="0" xfId="0" applyNumberFormat="1" applyFill="1" applyProtection="1">
      <alignment vertical="top"/>
    </xf>
    <xf numFmtId="49" fontId="43" fillId="0" borderId="0" xfId="0" applyFont="1" applyFill="1" applyProtection="1">
      <alignment vertical="top"/>
    </xf>
    <xf numFmtId="49" fontId="0" fillId="5" borderId="24" xfId="0" applyFill="1" applyBorder="1" applyAlignment="1" applyProtection="1">
      <alignment horizontal="left" vertical="center" wrapText="1"/>
      <protection locked="0"/>
    </xf>
    <xf numFmtId="49" fontId="0" fillId="0" borderId="24" xfId="0" applyFill="1" applyBorder="1" applyAlignment="1" applyProtection="1">
      <alignment horizontal="left" vertical="center" wrapText="1"/>
    </xf>
    <xf numFmtId="0" fontId="0" fillId="0" borderId="24"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49" fontId="0" fillId="0" borderId="5" xfId="0" applyFill="1" applyBorder="1" applyAlignment="1" applyProtection="1">
      <alignment horizontal="right" vertical="center" wrapText="1" indent="1"/>
    </xf>
    <xf numFmtId="0" fontId="0" fillId="0" borderId="5" xfId="0" applyNumberFormat="1" applyFill="1" applyBorder="1" applyAlignment="1" applyProtection="1">
      <alignment horizontal="right" vertical="center" wrapText="1"/>
    </xf>
    <xf numFmtId="49" fontId="5" fillId="0" borderId="0" xfId="0" applyNumberFormat="1" applyFont="1" applyFill="1" applyProtection="1">
      <alignment vertical="top"/>
    </xf>
    <xf numFmtId="0" fontId="0" fillId="0" borderId="0" xfId="0" applyNumberFormat="1">
      <alignment vertical="top"/>
    </xf>
    <xf numFmtId="0" fontId="1" fillId="0" borderId="0" xfId="53"/>
    <xf numFmtId="49" fontId="5" fillId="0" borderId="0" xfId="38">
      <alignment vertical="top"/>
    </xf>
    <xf numFmtId="0" fontId="32" fillId="0" borderId="0" xfId="49" applyFont="1" applyFill="1" applyAlignment="1" applyProtection="1">
      <alignment vertical="top" wrapText="1"/>
    </xf>
    <xf numFmtId="0" fontId="32" fillId="0" borderId="0" xfId="49" applyFont="1" applyFill="1" applyAlignment="1" applyProtection="1">
      <alignment horizontal="right" vertical="top" wrapText="1"/>
    </xf>
    <xf numFmtId="0" fontId="43" fillId="0" borderId="0" xfId="49" applyFont="1" applyFill="1" applyBorder="1" applyAlignment="1" applyProtection="1">
      <alignment horizontal="right" vertical="center" wrapText="1" indent="1"/>
    </xf>
    <xf numFmtId="49" fontId="43" fillId="0" borderId="0" xfId="49" applyNumberFormat="1" applyFont="1" applyFill="1" applyBorder="1" applyAlignment="1" applyProtection="1">
      <alignment horizontal="center" vertical="center" wrapText="1"/>
    </xf>
    <xf numFmtId="0" fontId="26" fillId="0" borderId="0" xfId="52" applyFont="1" applyFill="1" applyAlignment="1" applyProtection="1">
      <alignment horizontal="center" vertical="center" wrapText="1"/>
    </xf>
    <xf numFmtId="0" fontId="29" fillId="0" borderId="0" xfId="39" applyNumberFormat="1" applyAlignment="1">
      <alignment vertical="center"/>
    </xf>
    <xf numFmtId="0" fontId="43" fillId="0" borderId="0" xfId="39" applyNumberFormat="1" applyFont="1" applyAlignment="1">
      <alignment vertical="center"/>
    </xf>
    <xf numFmtId="0" fontId="5" fillId="0" borderId="0" xfId="43" applyFont="1" applyFill="1" applyBorder="1" applyAlignment="1" applyProtection="1">
      <alignment vertical="center" wrapText="1"/>
    </xf>
    <xf numFmtId="0" fontId="5" fillId="0" borderId="0" xfId="43" applyFont="1" applyFill="1" applyBorder="1" applyAlignment="1" applyProtection="1">
      <alignment horizontal="center" vertical="center" wrapText="1"/>
    </xf>
    <xf numFmtId="0" fontId="5" fillId="0" borderId="0" xfId="32" applyNumberFormat="1" applyFont="1" applyFill="1" applyBorder="1" applyAlignment="1" applyProtection="1">
      <alignment horizontal="center" vertical="center" wrapText="1"/>
    </xf>
    <xf numFmtId="0" fontId="29" fillId="0" borderId="0" xfId="39" applyNumberFormat="1" applyFill="1" applyAlignment="1" applyProtection="1">
      <alignment vertical="center"/>
    </xf>
    <xf numFmtId="0" fontId="7" fillId="0" borderId="6" xfId="34" applyFont="1" applyBorder="1" applyAlignment="1" applyProtection="1">
      <alignment horizontal="justify" vertical="center" wrapText="1"/>
    </xf>
    <xf numFmtId="0" fontId="5" fillId="0" borderId="6" xfId="34" applyFont="1" applyBorder="1" applyAlignment="1" applyProtection="1">
      <alignment horizontal="justify" vertical="center" wrapText="1"/>
    </xf>
    <xf numFmtId="0" fontId="5" fillId="0" borderId="5" xfId="52" applyFont="1" applyFill="1" applyBorder="1" applyAlignment="1" applyProtection="1">
      <alignment horizontal="center" vertical="center" wrapText="1"/>
    </xf>
    <xf numFmtId="49" fontId="7" fillId="10" borderId="7" xfId="38" applyFont="1" applyFill="1" applyBorder="1" applyAlignment="1" applyProtection="1">
      <alignment horizontal="right" vertical="center" wrapText="1"/>
    </xf>
    <xf numFmtId="0" fontId="43" fillId="0" borderId="0" xfId="52" applyFont="1" applyFill="1" applyAlignment="1" applyProtection="1">
      <alignment vertical="center" wrapText="1"/>
    </xf>
    <xf numFmtId="49" fontId="5" fillId="7" borderId="5" xfId="52" applyNumberFormat="1" applyFont="1" applyFill="1" applyBorder="1" applyAlignment="1" applyProtection="1">
      <alignment horizontal="center" vertical="center" wrapText="1"/>
    </xf>
    <xf numFmtId="49" fontId="33" fillId="10" borderId="8" xfId="38" applyFont="1" applyFill="1" applyBorder="1" applyAlignment="1" applyProtection="1">
      <alignment horizontal="left" vertical="center" indent="1"/>
    </xf>
    <xf numFmtId="0" fontId="43" fillId="0" borderId="0" xfId="39" applyNumberFormat="1" applyFont="1" applyFill="1" applyAlignment="1" applyProtection="1">
      <alignment vertical="center"/>
    </xf>
    <xf numFmtId="49" fontId="5" fillId="0" borderId="5" xfId="32" applyNumberFormat="1" applyFont="1" applyFill="1" applyBorder="1" applyAlignment="1" applyProtection="1">
      <alignment horizontal="center" vertical="center" wrapText="1"/>
    </xf>
    <xf numFmtId="49" fontId="7" fillId="10" borderId="8" xfId="38" applyFont="1" applyFill="1" applyBorder="1" applyAlignment="1" applyProtection="1">
      <alignment horizontal="right" vertical="center" wrapText="1"/>
    </xf>
    <xf numFmtId="49" fontId="7" fillId="10" borderId="9" xfId="38" applyFont="1" applyFill="1" applyBorder="1" applyAlignment="1" applyProtection="1">
      <alignment horizontal="right" vertical="center" wrapText="1"/>
    </xf>
    <xf numFmtId="49" fontId="5" fillId="0" borderId="0" xfId="50" applyNumberFormat="1" applyFont="1" applyFill="1" applyBorder="1" applyAlignment="1" applyProtection="1">
      <alignment vertical="center" wrapText="1"/>
    </xf>
    <xf numFmtId="49" fontId="5" fillId="0" borderId="11" xfId="32" applyNumberFormat="1" applyFont="1" applyFill="1" applyBorder="1" applyAlignment="1" applyProtection="1">
      <alignment horizontal="center" vertical="center" wrapText="1"/>
    </xf>
    <xf numFmtId="49" fontId="5" fillId="0" borderId="10" xfId="32" applyNumberFormat="1" applyFont="1" applyFill="1" applyBorder="1" applyAlignment="1" applyProtection="1">
      <alignment horizontal="center" vertical="center" wrapText="1"/>
    </xf>
    <xf numFmtId="49" fontId="33" fillId="10" borderId="8" xfId="0" applyFont="1" applyFill="1" applyBorder="1" applyAlignment="1" applyProtection="1">
      <alignment horizontal="left" vertical="center" indent="1"/>
    </xf>
    <xf numFmtId="49" fontId="43" fillId="0" borderId="0" xfId="50" applyNumberFormat="1" applyFont="1" applyFill="1" applyBorder="1" applyAlignment="1" applyProtection="1">
      <alignment horizontal="center" vertical="center" wrapText="1"/>
    </xf>
    <xf numFmtId="3" fontId="43" fillId="0" borderId="0" xfId="51" applyNumberFormat="1" applyFont="1" applyFill="1" applyBorder="1" applyAlignment="1" applyProtection="1">
      <alignment horizontal="center" vertical="center" wrapText="1"/>
    </xf>
    <xf numFmtId="49" fontId="33" fillId="10" borderId="9" xfId="38" applyFont="1" applyFill="1" applyBorder="1" applyAlignment="1" applyProtection="1">
      <alignment horizontal="left" vertical="center" indent="1"/>
    </xf>
    <xf numFmtId="49" fontId="44" fillId="0" borderId="5" xfId="35" applyNumberFormat="1" applyFont="1" applyFill="1" applyBorder="1" applyAlignment="1" applyProtection="1">
      <alignment horizontal="left" vertical="center" wrapText="1" indent="1"/>
    </xf>
    <xf numFmtId="49" fontId="44" fillId="9" borderId="5" xfId="35" applyNumberFormat="1" applyFont="1" applyFill="1" applyBorder="1" applyAlignment="1" applyProtection="1">
      <alignment horizontal="left" vertical="center" wrapText="1" indent="1"/>
      <protection locked="0"/>
    </xf>
    <xf numFmtId="0" fontId="29" fillId="0" borderId="0" xfId="39" applyNumberFormat="1" applyAlignment="1" applyProtection="1">
      <alignment vertical="center"/>
    </xf>
    <xf numFmtId="0" fontId="43" fillId="0" borderId="0" xfId="39" applyNumberFormat="1" applyFont="1" applyAlignment="1" applyProtection="1">
      <alignment vertical="center"/>
    </xf>
    <xf numFmtId="0" fontId="5" fillId="0" borderId="0" xfId="39" applyNumberFormat="1" applyFont="1" applyBorder="1" applyAlignment="1" applyProtection="1">
      <alignment vertical="center"/>
    </xf>
    <xf numFmtId="0" fontId="45" fillId="0" borderId="0" xfId="39" applyNumberFormat="1" applyFont="1" applyAlignment="1" applyProtection="1">
      <alignment vertical="center"/>
    </xf>
    <xf numFmtId="0" fontId="35" fillId="0" borderId="0" xfId="39" applyNumberFormat="1" applyFont="1" applyAlignment="1" applyProtection="1">
      <alignment vertical="center"/>
    </xf>
    <xf numFmtId="0" fontId="35" fillId="0" borderId="0" xfId="39" applyNumberFormat="1" applyFont="1" applyBorder="1" applyAlignment="1" applyProtection="1">
      <alignment vertical="center"/>
    </xf>
    <xf numFmtId="0" fontId="45" fillId="0" borderId="0" xfId="39" applyNumberFormat="1" applyFont="1" applyBorder="1" applyAlignment="1" applyProtection="1">
      <alignment vertical="center"/>
    </xf>
    <xf numFmtId="0" fontId="18" fillId="0" borderId="0" xfId="39" applyNumberFormat="1" applyFont="1" applyBorder="1" applyAlignment="1" applyProtection="1">
      <alignment vertical="center"/>
    </xf>
    <xf numFmtId="0" fontId="46" fillId="0" borderId="0" xfId="39" applyNumberFormat="1" applyFont="1" applyBorder="1" applyAlignment="1" applyProtection="1">
      <alignment horizontal="center" vertical="center"/>
    </xf>
    <xf numFmtId="0" fontId="44" fillId="13" borderId="0" xfId="35" applyFont="1" applyFill="1" applyBorder="1" applyAlignment="1" applyProtection="1">
      <alignment vertical="top"/>
    </xf>
    <xf numFmtId="49" fontId="0" fillId="0" borderId="5" xfId="0" applyFill="1" applyBorder="1" applyAlignment="1" applyProtection="1">
      <alignment horizontal="center" vertical="center" wrapText="1"/>
    </xf>
    <xf numFmtId="49" fontId="0" fillId="0" borderId="24" xfId="0" applyNumberFormat="1" applyFill="1" applyBorder="1" applyAlignment="1" applyProtection="1">
      <alignment horizontal="center" vertical="center" wrapText="1"/>
    </xf>
    <xf numFmtId="0" fontId="5" fillId="9" borderId="17" xfId="50" applyNumberFormat="1" applyFont="1" applyFill="1" applyBorder="1" applyAlignment="1" applyProtection="1">
      <alignment horizontal="center" vertical="center" wrapText="1"/>
      <protection locked="0"/>
    </xf>
    <xf numFmtId="49" fontId="0" fillId="10" borderId="8" xfId="0" applyFont="1" applyFill="1" applyBorder="1" applyAlignment="1" applyProtection="1">
      <alignment horizontal="right" vertical="center" wrapText="1"/>
    </xf>
    <xf numFmtId="49" fontId="0" fillId="10" borderId="9" xfId="0" applyFont="1" applyFill="1" applyBorder="1" applyAlignment="1" applyProtection="1">
      <alignment horizontal="right" vertical="center" wrapText="1"/>
    </xf>
    <xf numFmtId="0" fontId="5" fillId="0" borderId="0" xfId="52" applyFont="1" applyFill="1" applyBorder="1" applyAlignment="1" applyProtection="1">
      <alignment horizontal="left" vertical="center" wrapText="1"/>
    </xf>
    <xf numFmtId="0" fontId="5" fillId="0" borderId="5" xfId="32" applyFont="1" applyFill="1" applyBorder="1" applyAlignment="1" applyProtection="1">
      <alignment horizontal="left" vertical="center" wrapText="1"/>
    </xf>
    <xf numFmtId="0" fontId="5" fillId="0" borderId="5" xfId="52" applyFont="1" applyFill="1" applyBorder="1" applyAlignment="1" applyProtection="1">
      <alignment horizontal="left" vertical="center" wrapText="1"/>
    </xf>
    <xf numFmtId="0" fontId="43" fillId="0" borderId="0" xfId="52" applyFont="1" applyFill="1" applyAlignment="1" applyProtection="1">
      <alignment horizontal="center" vertical="center" wrapText="1"/>
    </xf>
    <xf numFmtId="0" fontId="23" fillId="0" borderId="0" xfId="32" applyNumberFormat="1" applyFont="1" applyFill="1" applyBorder="1" applyAlignment="1" applyProtection="1">
      <alignment horizontal="center" vertical="center" wrapText="1"/>
    </xf>
    <xf numFmtId="0" fontId="43" fillId="0" borderId="0" xfId="52" applyFont="1" applyFill="1" applyBorder="1" applyAlignment="1" applyProtection="1">
      <alignment vertical="center" wrapText="1"/>
    </xf>
    <xf numFmtId="0" fontId="43" fillId="0" borderId="15" xfId="39" applyNumberFormat="1" applyFont="1" applyBorder="1" applyAlignment="1">
      <alignment vertical="center"/>
    </xf>
    <xf numFmtId="0" fontId="5" fillId="0" borderId="5" xfId="46" applyFont="1" applyFill="1" applyBorder="1" applyAlignment="1" applyProtection="1">
      <alignment horizontal="center" vertical="center"/>
    </xf>
    <xf numFmtId="49" fontId="5" fillId="9" borderId="5" xfId="46" applyNumberFormat="1" applyFont="1" applyFill="1" applyBorder="1" applyAlignment="1" applyProtection="1">
      <alignment horizontal="left" vertical="center" wrapText="1"/>
      <protection locked="0"/>
    </xf>
    <xf numFmtId="49" fontId="5" fillId="5" borderId="5" xfId="46" applyNumberFormat="1" applyFont="1" applyFill="1" applyBorder="1" applyAlignment="1" applyProtection="1">
      <alignment horizontal="left" vertical="center" wrapText="1"/>
      <protection locked="0"/>
    </xf>
    <xf numFmtId="49" fontId="43" fillId="0" borderId="0" xfId="0" applyFont="1" applyFill="1" applyAlignment="1" applyProtection="1">
      <alignment vertical="top"/>
    </xf>
    <xf numFmtId="49" fontId="43" fillId="8" borderId="0" xfId="0" applyFont="1" applyFill="1" applyAlignment="1" applyProtection="1">
      <alignment vertical="top"/>
    </xf>
    <xf numFmtId="0" fontId="38" fillId="0" borderId="0" xfId="49" applyFont="1" applyFill="1" applyAlignment="1" applyProtection="1">
      <alignment vertical="center" wrapText="1"/>
    </xf>
    <xf numFmtId="0" fontId="39" fillId="0" borderId="0" xfId="49" applyFont="1" applyFill="1" applyAlignment="1" applyProtection="1">
      <alignment vertical="center" wrapText="1"/>
    </xf>
    <xf numFmtId="0" fontId="39" fillId="0" borderId="0" xfId="49" applyFont="1" applyAlignment="1" applyProtection="1">
      <alignment vertical="center" wrapText="1"/>
    </xf>
    <xf numFmtId="0" fontId="39" fillId="0" borderId="0" xfId="52" applyFont="1" applyFill="1" applyAlignment="1" applyProtection="1">
      <alignment vertical="center" wrapText="1"/>
    </xf>
    <xf numFmtId="0" fontId="47" fillId="0" borderId="0" xfId="52" applyFont="1" applyFill="1" applyAlignment="1" applyProtection="1">
      <alignment vertical="center" wrapText="1"/>
    </xf>
    <xf numFmtId="0" fontId="47" fillId="0" borderId="0" xfId="39" applyNumberFormat="1" applyFont="1" applyAlignment="1">
      <alignment vertical="center"/>
    </xf>
    <xf numFmtId="49" fontId="40" fillId="0" borderId="0" xfId="0" applyFont="1" applyFill="1" applyBorder="1" applyProtection="1">
      <alignment vertical="top"/>
    </xf>
    <xf numFmtId="0" fontId="40" fillId="0" borderId="0" xfId="52" applyFont="1" applyFill="1" applyAlignment="1" applyProtection="1">
      <alignment vertical="center" wrapText="1"/>
    </xf>
    <xf numFmtId="0" fontId="39" fillId="0" borderId="0" xfId="46" applyFont="1" applyFill="1" applyProtection="1"/>
    <xf numFmtId="0" fontId="39" fillId="0" borderId="0" xfId="46" applyFont="1" applyProtection="1"/>
    <xf numFmtId="49" fontId="40" fillId="8" borderId="0" xfId="0" applyFont="1" applyFill="1" applyProtection="1">
      <alignment vertical="top"/>
    </xf>
    <xf numFmtId="49" fontId="40" fillId="0" borderId="0" xfId="0" applyFont="1" applyFill="1" applyProtection="1">
      <alignment vertical="top"/>
    </xf>
    <xf numFmtId="49" fontId="46" fillId="0" borderId="0" xfId="0" applyFont="1" applyFill="1" applyProtection="1">
      <alignment vertical="top"/>
    </xf>
    <xf numFmtId="0" fontId="43" fillId="0" borderId="0" xfId="49" applyFont="1" applyFill="1" applyAlignment="1" applyProtection="1">
      <alignment vertical="center"/>
    </xf>
    <xf numFmtId="0" fontId="5" fillId="0" borderId="5" xfId="44" applyNumberFormat="1" applyFont="1" applyFill="1" applyBorder="1" applyAlignment="1" applyProtection="1">
      <alignment horizontal="center" vertical="center" wrapText="1"/>
    </xf>
    <xf numFmtId="0" fontId="0" fillId="0" borderId="0" xfId="0" applyNumberFormat="1" applyFill="1" applyProtection="1">
      <alignment vertical="top"/>
    </xf>
    <xf numFmtId="0" fontId="5" fillId="0" borderId="5" xfId="52"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0" fontId="5" fillId="0" borderId="5" xfId="52" applyFont="1" applyFill="1" applyBorder="1" applyAlignment="1" applyProtection="1">
      <alignment horizontal="left" vertical="center" wrapText="1"/>
    </xf>
    <xf numFmtId="0" fontId="5" fillId="9" borderId="17" xfId="49" applyNumberFormat="1" applyFont="1" applyFill="1" applyBorder="1" applyAlignment="1" applyProtection="1">
      <alignment horizontal="center" vertical="center" wrapText="1"/>
      <protection locked="0"/>
    </xf>
    <xf numFmtId="49" fontId="10" fillId="0" borderId="0" xfId="38" applyFont="1" applyBorder="1" applyProtection="1">
      <alignment vertical="top"/>
    </xf>
    <xf numFmtId="49" fontId="5" fillId="0" borderId="0" xfId="38" applyFont="1" applyBorder="1" applyProtection="1">
      <alignment vertical="top"/>
    </xf>
    <xf numFmtId="49" fontId="26" fillId="0" borderId="0" xfId="38" applyFont="1" applyBorder="1" applyAlignment="1" applyProtection="1">
      <alignment horizontal="center" vertical="center"/>
    </xf>
    <xf numFmtId="49" fontId="5" fillId="0" borderId="0" xfId="38" applyBorder="1" applyProtection="1">
      <alignment vertical="top"/>
    </xf>
    <xf numFmtId="0" fontId="62" fillId="0" borderId="0" xfId="31" applyFont="1" applyFill="1" applyBorder="1" applyAlignment="1" applyProtection="1">
      <alignment vertical="center" wrapText="1"/>
    </xf>
    <xf numFmtId="49" fontId="43" fillId="0" borderId="0" xfId="39" applyFont="1">
      <alignment vertical="top"/>
    </xf>
    <xf numFmtId="49" fontId="5" fillId="0" borderId="0" xfId="38" applyFont="1">
      <alignment vertical="top"/>
    </xf>
    <xf numFmtId="49" fontId="26" fillId="0" borderId="0" xfId="38" applyFont="1" applyAlignment="1">
      <alignment horizontal="center" vertical="center" wrapText="1"/>
    </xf>
    <xf numFmtId="49" fontId="5" fillId="0" borderId="5" xfId="44" applyNumberFormat="1" applyFont="1" applyFill="1" applyBorder="1" applyAlignment="1" applyProtection="1">
      <alignment horizontal="center" vertical="center" wrapText="1"/>
    </xf>
    <xf numFmtId="0" fontId="5" fillId="9" borderId="5" xfId="50" applyNumberFormat="1" applyFont="1" applyFill="1" applyBorder="1" applyAlignment="1" applyProtection="1">
      <alignment horizontal="left" vertical="center" wrapText="1"/>
      <protection locked="0"/>
    </xf>
    <xf numFmtId="49" fontId="5" fillId="9" borderId="5" xfId="50" applyNumberFormat="1" applyFont="1" applyFill="1" applyBorder="1" applyAlignment="1" applyProtection="1">
      <alignment horizontal="left" vertical="center" wrapText="1"/>
      <protection locked="0"/>
    </xf>
    <xf numFmtId="49" fontId="0" fillId="9" borderId="5" xfId="50" applyNumberFormat="1" applyFont="1" applyFill="1" applyBorder="1" applyAlignment="1" applyProtection="1">
      <alignment horizontal="center" vertical="center" wrapText="1"/>
      <protection locked="0"/>
    </xf>
    <xf numFmtId="49" fontId="41" fillId="9" borderId="5" xfId="27" applyNumberFormat="1" applyFill="1" applyBorder="1" applyAlignment="1" applyProtection="1">
      <alignment horizontal="left" vertical="center" wrapText="1"/>
      <protection locked="0"/>
    </xf>
    <xf numFmtId="0" fontId="46" fillId="0" borderId="0" xfId="38" applyNumberFormat="1" applyFont="1">
      <alignment vertical="top"/>
    </xf>
    <xf numFmtId="49" fontId="46" fillId="0" borderId="0" xfId="38" applyNumberFormat="1" applyFont="1">
      <alignment vertical="top"/>
    </xf>
    <xf numFmtId="0" fontId="5" fillId="10" borderId="7" xfId="52" applyFont="1" applyFill="1" applyBorder="1" applyAlignment="1" applyProtection="1">
      <alignment vertical="center" wrapText="1"/>
    </xf>
    <xf numFmtId="49" fontId="33" fillId="10" borderId="8" xfId="38" applyFont="1" applyFill="1" applyBorder="1" applyAlignment="1" applyProtection="1">
      <alignment horizontal="left" vertical="center"/>
    </xf>
    <xf numFmtId="49" fontId="21" fillId="10" borderId="8" xfId="38" applyFont="1" applyFill="1" applyBorder="1" applyAlignment="1" applyProtection="1">
      <alignment horizontal="center" vertical="top"/>
    </xf>
    <xf numFmtId="49" fontId="21" fillId="10" borderId="9" xfId="38" applyFont="1" applyFill="1" applyBorder="1" applyAlignment="1" applyProtection="1">
      <alignment horizontal="center" vertical="top"/>
    </xf>
    <xf numFmtId="49" fontId="5" fillId="0" borderId="0" xfId="38" applyProtection="1">
      <alignment vertical="top"/>
    </xf>
    <xf numFmtId="49" fontId="43" fillId="0" borderId="0" xfId="0" applyFont="1">
      <alignment vertical="top"/>
    </xf>
    <xf numFmtId="49" fontId="5" fillId="0" borderId="5" xfId="38" applyBorder="1">
      <alignment vertical="top"/>
    </xf>
    <xf numFmtId="49" fontId="10" fillId="0" borderId="0" xfId="38" applyFont="1" applyFill="1" applyBorder="1" applyProtection="1">
      <alignment vertical="top"/>
    </xf>
    <xf numFmtId="49" fontId="5" fillId="0" borderId="0" xfId="38" applyFont="1" applyFill="1" applyBorder="1" applyProtection="1">
      <alignment vertical="top"/>
    </xf>
    <xf numFmtId="49" fontId="26" fillId="0" borderId="0" xfId="38" applyFont="1" applyFill="1" applyBorder="1" applyAlignment="1" applyProtection="1">
      <alignment horizontal="center" vertical="center"/>
    </xf>
    <xf numFmtId="0" fontId="5" fillId="0" borderId="0" xfId="38" applyNumberFormat="1" applyFont="1" applyFill="1" applyBorder="1" applyAlignment="1" applyProtection="1"/>
    <xf numFmtId="49" fontId="5" fillId="0" borderId="0" xfId="38" applyFill="1" applyBorder="1" applyProtection="1">
      <alignment vertical="top"/>
    </xf>
    <xf numFmtId="0" fontId="63" fillId="0" borderId="0" xfId="38" applyNumberFormat="1" applyFont="1" applyFill="1" applyBorder="1" applyAlignment="1" applyProtection="1">
      <alignment horizontal="center" vertical="center" wrapText="1"/>
    </xf>
    <xf numFmtId="0" fontId="10" fillId="0" borderId="0" xfId="38" applyNumberFormat="1" applyFont="1" applyFill="1" applyBorder="1" applyAlignment="1" applyProtection="1"/>
    <xf numFmtId="49" fontId="5" fillId="0" borderId="14" xfId="0" applyNumberFormat="1" applyFont="1" applyBorder="1" applyProtection="1">
      <alignment vertical="top"/>
    </xf>
    <xf numFmtId="49" fontId="5" fillId="0" borderId="14" xfId="0" applyNumberFormat="1" applyFont="1" applyBorder="1" applyAlignment="1" applyProtection="1">
      <alignment vertical="top" wrapText="1"/>
    </xf>
    <xf numFmtId="49" fontId="5" fillId="0" borderId="5" xfId="0" applyNumberFormat="1" applyFont="1" applyBorder="1" applyProtection="1">
      <alignment vertical="top"/>
    </xf>
    <xf numFmtId="49" fontId="43" fillId="0" borderId="0" xfId="38" applyFont="1">
      <alignment vertical="top"/>
    </xf>
    <xf numFmtId="0" fontId="46" fillId="0" borderId="0" xfId="52" applyFont="1" applyFill="1" applyAlignment="1" applyProtection="1">
      <alignment vertical="center" wrapText="1"/>
    </xf>
    <xf numFmtId="0" fontId="46" fillId="0" borderId="0" xfId="52" applyFont="1" applyFill="1" applyAlignment="1" applyProtection="1">
      <alignment vertical="center"/>
    </xf>
    <xf numFmtId="49" fontId="29" fillId="0" borderId="0" xfId="98" applyProtection="1">
      <alignment vertical="top"/>
    </xf>
    <xf numFmtId="49" fontId="29" fillId="0" borderId="0" xfId="98">
      <alignment vertical="top"/>
    </xf>
    <xf numFmtId="49" fontId="0" fillId="0" borderId="16" xfId="0" applyFill="1" applyBorder="1" applyProtection="1">
      <alignment vertical="top"/>
    </xf>
    <xf numFmtId="14" fontId="37" fillId="0" borderId="5" xfId="50" applyNumberFormat="1" applyFont="1" applyFill="1" applyBorder="1" applyAlignment="1" applyProtection="1">
      <alignment horizontal="center" vertical="center" wrapText="1"/>
    </xf>
    <xf numFmtId="14" fontId="5" fillId="0" borderId="5" xfId="50" applyNumberFormat="1" applyFont="1" applyFill="1" applyBorder="1" applyAlignment="1" applyProtection="1">
      <alignment horizontal="left" vertical="center" wrapText="1" indent="1"/>
    </xf>
    <xf numFmtId="49" fontId="58" fillId="10" borderId="8" xfId="38" applyFont="1" applyFill="1" applyBorder="1" applyAlignment="1" applyProtection="1">
      <alignment horizontal="center" vertical="center" wrapText="1"/>
    </xf>
    <xf numFmtId="0" fontId="23" fillId="0" borderId="0" xfId="52" applyNumberFormat="1" applyFont="1" applyFill="1" applyBorder="1" applyAlignment="1" applyProtection="1">
      <alignment horizontal="center" vertical="center" wrapText="1"/>
    </xf>
    <xf numFmtId="0" fontId="23" fillId="0" borderId="0" xfId="52" applyFont="1" applyFill="1" applyBorder="1" applyAlignment="1" applyProtection="1">
      <alignment horizontal="center" vertical="top" wrapText="1"/>
    </xf>
    <xf numFmtId="14" fontId="5" fillId="7" borderId="5" xfId="50" applyNumberFormat="1" applyFont="1" applyFill="1" applyBorder="1" applyAlignment="1" applyProtection="1">
      <alignment horizontal="left" vertical="center" wrapText="1" indent="1"/>
    </xf>
    <xf numFmtId="0" fontId="5" fillId="0" borderId="5" xfId="52" applyFont="1" applyFill="1" applyBorder="1" applyAlignment="1" applyProtection="1">
      <alignment vertical="center" wrapText="1"/>
    </xf>
    <xf numFmtId="0" fontId="5" fillId="10" borderId="8" xfId="52" applyFont="1" applyFill="1" applyBorder="1" applyAlignment="1" applyProtection="1">
      <alignment vertical="center" wrapText="1"/>
    </xf>
    <xf numFmtId="0" fontId="5" fillId="0" borderId="7" xfId="32" applyFont="1" applyFill="1" applyBorder="1" applyAlignment="1" applyProtection="1">
      <alignment horizontal="left" vertical="top" wrapText="1"/>
    </xf>
    <xf numFmtId="0" fontId="5" fillId="0" borderId="7" xfId="32" applyFont="1" applyFill="1" applyBorder="1" applyAlignment="1" applyProtection="1">
      <alignment horizontal="center" vertical="center" wrapText="1"/>
    </xf>
    <xf numFmtId="3" fontId="5" fillId="9" borderId="7" xfId="52" applyNumberFormat="1" applyFont="1" applyFill="1" applyBorder="1" applyAlignment="1" applyProtection="1">
      <alignment vertical="center" wrapText="1"/>
      <protection locked="0"/>
    </xf>
    <xf numFmtId="4" fontId="5" fillId="7" borderId="7" xfId="52" applyNumberFormat="1" applyFont="1" applyFill="1" applyBorder="1" applyAlignment="1" applyProtection="1">
      <alignment horizontal="right" vertical="center" wrapText="1"/>
    </xf>
    <xf numFmtId="0" fontId="43" fillId="10" borderId="9" xfId="52" applyFont="1" applyFill="1" applyBorder="1" applyAlignment="1" applyProtection="1">
      <alignment vertical="center" wrapText="1"/>
    </xf>
    <xf numFmtId="49" fontId="5" fillId="0" borderId="5" xfId="52" applyNumberFormat="1" applyFont="1" applyFill="1" applyBorder="1" applyAlignment="1" applyProtection="1">
      <alignment horizontal="center" vertical="center" wrapText="1"/>
    </xf>
    <xf numFmtId="4" fontId="5" fillId="5" borderId="7" xfId="52" applyNumberFormat="1" applyFont="1" applyFill="1" applyBorder="1" applyAlignment="1" applyProtection="1">
      <alignment horizontal="right" vertical="center" wrapText="1"/>
      <protection locked="0"/>
    </xf>
    <xf numFmtId="0" fontId="5" fillId="0" borderId="5" xfId="52"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5" fillId="0" borderId="5" xfId="43" applyNumberFormat="1" applyFont="1" applyFill="1" applyBorder="1" applyAlignment="1" applyProtection="1">
      <alignment horizontal="center" vertical="center" wrapText="1"/>
    </xf>
    <xf numFmtId="0" fontId="5" fillId="0" borderId="5" xfId="50" applyNumberFormat="1" applyFont="1" applyFill="1" applyBorder="1" applyAlignment="1" applyProtection="1">
      <alignment horizontal="center" vertical="center" wrapText="1"/>
    </xf>
    <xf numFmtId="0" fontId="65" fillId="0" borderId="0" xfId="43" applyNumberFormat="1" applyFont="1" applyFill="1" applyBorder="1" applyAlignment="1" applyProtection="1">
      <alignment horizontal="center" vertical="center" wrapText="1"/>
    </xf>
    <xf numFmtId="0" fontId="65" fillId="0" borderId="0" xfId="50" applyNumberFormat="1" applyFont="1" applyFill="1" applyBorder="1" applyAlignment="1" applyProtection="1">
      <alignment horizontal="center" vertical="center" wrapText="1"/>
    </xf>
    <xf numFmtId="0" fontId="65" fillId="0" borderId="0" xfId="0" applyNumberFormat="1" applyFont="1" applyFill="1" applyBorder="1" applyAlignment="1">
      <alignment horizontal="center" vertical="center"/>
    </xf>
    <xf numFmtId="0" fontId="5" fillId="0" borderId="5" xfId="52" applyNumberFormat="1" applyFont="1" applyFill="1" applyBorder="1" applyAlignment="1" applyProtection="1">
      <alignment horizontal="center" vertical="center" wrapText="1"/>
    </xf>
    <xf numFmtId="0" fontId="5" fillId="0" borderId="5" xfId="43" applyFont="1" applyFill="1" applyBorder="1" applyAlignment="1" applyProtection="1">
      <alignment horizontal="left" vertical="center" wrapText="1" indent="1"/>
    </xf>
    <xf numFmtId="0" fontId="5" fillId="0" borderId="5" xfId="52" applyNumberFormat="1" applyFont="1" applyFill="1" applyBorder="1" applyAlignment="1" applyProtection="1">
      <alignment vertical="center" wrapText="1"/>
    </xf>
    <xf numFmtId="0" fontId="5" fillId="0" borderId="5" xfId="43" applyFont="1" applyFill="1" applyBorder="1" applyAlignment="1" applyProtection="1">
      <alignment horizontal="left" vertical="center" wrapText="1" indent="2"/>
    </xf>
    <xf numFmtId="0" fontId="5" fillId="0" borderId="5" xfId="43" applyFont="1" applyFill="1" applyBorder="1" applyAlignment="1" applyProtection="1">
      <alignment horizontal="left" vertical="center" wrapText="1" indent="3"/>
    </xf>
    <xf numFmtId="0" fontId="5" fillId="0" borderId="5" xfId="43" applyFont="1" applyFill="1" applyBorder="1" applyAlignment="1" applyProtection="1">
      <alignment horizontal="left" vertical="center" wrapText="1" indent="4"/>
    </xf>
    <xf numFmtId="49" fontId="5" fillId="0" borderId="12" xfId="52" applyNumberFormat="1" applyFont="1" applyFill="1" applyBorder="1" applyAlignment="1" applyProtection="1">
      <alignment horizontal="center" vertical="center" wrapText="1"/>
    </xf>
    <xf numFmtId="0" fontId="5" fillId="0" borderId="12" xfId="43" applyFont="1" applyFill="1" applyBorder="1" applyAlignment="1" applyProtection="1">
      <alignment horizontal="left" vertical="center" wrapText="1" indent="2"/>
    </xf>
    <xf numFmtId="0" fontId="5" fillId="0" borderId="12" xfId="50" applyNumberFormat="1" applyFont="1" applyFill="1" applyBorder="1" applyAlignment="1" applyProtection="1">
      <alignment horizontal="left" vertical="center" wrapText="1"/>
    </xf>
    <xf numFmtId="49" fontId="5" fillId="0" borderId="12" xfId="52" applyNumberFormat="1" applyFont="1" applyFill="1" applyBorder="1" applyAlignment="1" applyProtection="1">
      <alignment vertical="center" wrapText="1"/>
    </xf>
    <xf numFmtId="49" fontId="5" fillId="0" borderId="0" xfId="52" applyNumberFormat="1" applyFont="1" applyFill="1" applyBorder="1" applyAlignment="1" applyProtection="1">
      <alignment horizontal="center" vertical="center" wrapText="1"/>
    </xf>
    <xf numFmtId="49" fontId="5" fillId="0" borderId="0" xfId="52" applyNumberFormat="1" applyFont="1" applyFill="1" applyBorder="1" applyAlignment="1" applyProtection="1">
      <alignment vertical="center" wrapText="1"/>
    </xf>
    <xf numFmtId="0" fontId="5" fillId="0" borderId="5" xfId="52" applyNumberFormat="1" applyFont="1" applyFill="1" applyBorder="1" applyAlignment="1" applyProtection="1">
      <alignment horizontal="left" vertical="top" wrapText="1"/>
    </xf>
    <xf numFmtId="49" fontId="65" fillId="0" borderId="0" xfId="32" applyNumberFormat="1" applyFont="1" applyFill="1" applyBorder="1" applyAlignment="1" applyProtection="1">
      <alignment horizontal="center" vertical="center" wrapText="1"/>
    </xf>
    <xf numFmtId="49" fontId="0" fillId="0" borderId="0" xfId="0" applyFill="1" applyBorder="1" applyProtection="1">
      <alignment vertical="top"/>
    </xf>
    <xf numFmtId="49" fontId="0" fillId="0" borderId="16" xfId="0" applyFill="1" applyBorder="1" applyAlignment="1" applyProtection="1">
      <alignment horizontal="left" vertical="center" indent="1"/>
    </xf>
    <xf numFmtId="0" fontId="5" fillId="0" borderId="0" xfId="43" applyFont="1" applyFill="1" applyBorder="1" applyAlignment="1" applyProtection="1">
      <alignment horizontal="right" vertical="center" wrapText="1"/>
    </xf>
    <xf numFmtId="0" fontId="29" fillId="0" borderId="0" xfId="39" applyNumberFormat="1" applyFill="1" applyBorder="1" applyAlignment="1" applyProtection="1">
      <alignment horizontal="right" vertical="center"/>
    </xf>
    <xf numFmtId="49" fontId="27" fillId="0" borderId="17" xfId="50" applyNumberFormat="1" applyFont="1" applyFill="1" applyBorder="1" applyAlignment="1" applyProtection="1">
      <alignment horizontal="center" vertical="center" wrapText="1"/>
    </xf>
    <xf numFmtId="49" fontId="5" fillId="5" borderId="7" xfId="52" applyNumberFormat="1" applyFont="1" applyFill="1" applyBorder="1" applyAlignment="1" applyProtection="1">
      <alignment horizontal="left" vertical="center" wrapText="1"/>
      <protection locked="0"/>
    </xf>
    <xf numFmtId="0" fontId="5" fillId="0" borderId="5" xfId="52" applyFont="1" applyFill="1" applyBorder="1" applyAlignment="1" applyProtection="1">
      <alignment horizontal="center" vertical="center" wrapText="1"/>
    </xf>
    <xf numFmtId="49" fontId="5" fillId="0" borderId="0" xfId="0" applyNumberFormat="1" applyFont="1" applyAlignment="1" applyProtection="1">
      <alignment vertical="top" wrapText="1"/>
    </xf>
    <xf numFmtId="49" fontId="5" fillId="9" borderId="5" xfId="52" applyNumberFormat="1" applyFont="1" applyFill="1" applyBorder="1" applyAlignment="1" applyProtection="1">
      <alignment horizontal="left" vertical="center" wrapText="1" indent="1"/>
      <protection locked="0"/>
    </xf>
    <xf numFmtId="49" fontId="5" fillId="9" borderId="5" xfId="52" applyNumberFormat="1" applyFont="1" applyFill="1" applyBorder="1" applyAlignment="1" applyProtection="1">
      <alignment horizontal="left" vertical="center" wrapText="1"/>
      <protection locked="0"/>
    </xf>
    <xf numFmtId="0" fontId="1" fillId="0" borderId="0" xfId="53" applyNumberFormat="1"/>
    <xf numFmtId="0" fontId="5" fillId="7" borderId="7" xfId="50" applyNumberFormat="1" applyFont="1" applyFill="1" applyBorder="1" applyAlignment="1" applyProtection="1">
      <alignment horizontal="left" vertical="center" wrapText="1"/>
    </xf>
    <xf numFmtId="0" fontId="5" fillId="0" borderId="7" xfId="50" applyNumberFormat="1" applyFont="1" applyFill="1" applyBorder="1" applyAlignment="1" applyProtection="1">
      <alignment horizontal="center" vertical="center" wrapText="1"/>
    </xf>
    <xf numFmtId="49" fontId="0" fillId="0" borderId="5" xfId="0" applyFont="1" applyBorder="1" applyAlignment="1">
      <alignment horizontal="justify" vertical="center" wrapText="1"/>
    </xf>
    <xf numFmtId="0" fontId="5" fillId="0" borderId="34" xfId="0" applyNumberFormat="1" applyFont="1" applyBorder="1" applyAlignment="1" applyProtection="1">
      <alignment vertical="top" wrapText="1"/>
    </xf>
    <xf numFmtId="49" fontId="0" fillId="0" borderId="5" xfId="0" applyFont="1" applyBorder="1" applyAlignment="1">
      <alignment vertical="top" wrapText="1"/>
    </xf>
    <xf numFmtId="49" fontId="5" fillId="0" borderId="0" xfId="97">
      <alignment vertical="top"/>
    </xf>
    <xf numFmtId="49" fontId="0" fillId="0" borderId="0" xfId="0" applyFill="1" applyBorder="1" applyProtection="1">
      <alignment vertical="top"/>
    </xf>
    <xf numFmtId="0" fontId="0" fillId="0" borderId="5" xfId="0" applyNumberFormat="1" applyFill="1" applyBorder="1" applyAlignment="1">
      <alignment horizontal="center" vertical="center"/>
    </xf>
    <xf numFmtId="22" fontId="5" fillId="0" borderId="0" xfId="46" applyNumberFormat="1" applyFont="1" applyAlignment="1" applyProtection="1">
      <alignment horizontal="left" vertical="center" wrapText="1"/>
    </xf>
    <xf numFmtId="49" fontId="5" fillId="7" borderId="5" xfId="50" applyNumberFormat="1" applyFont="1" applyFill="1" applyBorder="1" applyAlignment="1" applyProtection="1">
      <alignment horizontal="center" vertical="center" wrapText="1"/>
    </xf>
    <xf numFmtId="0" fontId="5" fillId="0" borderId="21" xfId="49" applyFont="1" applyFill="1" applyBorder="1" applyAlignment="1" applyProtection="1">
      <alignment horizontal="left" vertical="center" wrapText="1" indent="1"/>
    </xf>
    <xf numFmtId="0" fontId="5" fillId="0" borderId="0" xfId="52" applyFont="1" applyFill="1" applyAlignment="1" applyProtection="1">
      <alignment horizontal="left" vertical="top" wrapText="1"/>
    </xf>
    <xf numFmtId="0" fontId="5" fillId="0" borderId="12" xfId="31" applyFont="1" applyFill="1" applyBorder="1" applyAlignment="1" applyProtection="1">
      <alignment horizontal="left" vertical="center" wrapText="1"/>
    </xf>
    <xf numFmtId="0" fontId="5" fillId="0" borderId="16" xfId="31" applyFont="1" applyFill="1" applyBorder="1" applyAlignment="1" applyProtection="1">
      <alignment horizontal="left" vertical="center" wrapText="1"/>
    </xf>
    <xf numFmtId="49" fontId="0" fillId="12" borderId="7" xfId="0" applyFill="1" applyBorder="1" applyAlignment="1" applyProtection="1">
      <alignment horizontal="left" vertical="center" indent="1"/>
    </xf>
    <xf numFmtId="49" fontId="0" fillId="12" borderId="8" xfId="0" applyFill="1" applyBorder="1" applyAlignment="1" applyProtection="1">
      <alignment horizontal="left" vertical="center" indent="1"/>
    </xf>
    <xf numFmtId="49" fontId="0" fillId="12" borderId="9" xfId="0" applyFill="1" applyBorder="1" applyAlignment="1" applyProtection="1">
      <alignment horizontal="left" vertical="center" indent="1"/>
    </xf>
    <xf numFmtId="0" fontId="5" fillId="0" borderId="14" xfId="52" applyFont="1" applyFill="1" applyBorder="1" applyAlignment="1" applyProtection="1">
      <alignment horizontal="center" vertical="center" wrapText="1"/>
    </xf>
    <xf numFmtId="0" fontId="0" fillId="0" borderId="14" xfId="0" applyNumberFormat="1" applyFill="1" applyBorder="1" applyAlignment="1">
      <alignment horizontal="center" vertical="center"/>
    </xf>
    <xf numFmtId="0" fontId="0" fillId="0" borderId="5" xfId="0" applyNumberFormat="1" applyFill="1" applyBorder="1" applyAlignment="1">
      <alignment horizontal="center" vertical="center"/>
    </xf>
    <xf numFmtId="0" fontId="5" fillId="0" borderId="10" xfId="52" applyFont="1" applyFill="1" applyBorder="1" applyAlignment="1" applyProtection="1">
      <alignment horizontal="center" vertical="center" wrapText="1"/>
    </xf>
    <xf numFmtId="0" fontId="5" fillId="0" borderId="5" xfId="52" applyFont="1" applyFill="1" applyBorder="1" applyAlignment="1" applyProtection="1">
      <alignment horizontal="center" vertical="center" wrapText="1"/>
    </xf>
    <xf numFmtId="0" fontId="5" fillId="0" borderId="5" xfId="32" applyFont="1" applyFill="1" applyBorder="1" applyAlignment="1" applyProtection="1">
      <alignment horizontal="center" vertical="center" wrapText="1"/>
    </xf>
    <xf numFmtId="0" fontId="16" fillId="0" borderId="22" xfId="31" applyFont="1" applyFill="1" applyBorder="1" applyAlignment="1" applyProtection="1">
      <alignment horizontal="left" vertical="center" wrapText="1" indent="1"/>
    </xf>
    <xf numFmtId="0" fontId="5" fillId="0" borderId="23" xfId="31" applyFont="1" applyFill="1" applyBorder="1" applyAlignment="1" applyProtection="1">
      <alignment horizontal="left" vertical="center" wrapText="1" indent="1"/>
    </xf>
    <xf numFmtId="0" fontId="5" fillId="0" borderId="10" xfId="52" applyNumberFormat="1" applyFont="1" applyFill="1" applyBorder="1" applyAlignment="1" applyProtection="1">
      <alignment horizontal="left" vertical="top" wrapText="1"/>
    </xf>
    <xf numFmtId="0" fontId="5" fillId="0" borderId="14" xfId="52" applyNumberFormat="1" applyFont="1" applyFill="1" applyBorder="1" applyAlignment="1" applyProtection="1">
      <alignment horizontal="left" vertical="top" wrapText="1"/>
    </xf>
    <xf numFmtId="49" fontId="5" fillId="0" borderId="0" xfId="38" applyBorder="1" applyAlignment="1" applyProtection="1">
      <alignment horizontal="left" vertical="top" wrapText="1"/>
    </xf>
    <xf numFmtId="0" fontId="16" fillId="0" borderId="8" xfId="31" applyFont="1" applyFill="1" applyBorder="1" applyAlignment="1" applyProtection="1">
      <alignment horizontal="left" vertical="center" wrapText="1" indent="1"/>
    </xf>
    <xf numFmtId="0" fontId="5" fillId="0" borderId="5" xfId="44" applyNumberFormat="1" applyFont="1" applyFill="1" applyBorder="1" applyAlignment="1" applyProtection="1">
      <alignment horizontal="center" vertical="center" wrapText="1"/>
    </xf>
    <xf numFmtId="0" fontId="7" fillId="8" borderId="5" xfId="0" applyNumberFormat="1" applyFont="1" applyFill="1" applyBorder="1" applyAlignment="1" applyProtection="1">
      <alignment horizontal="center" vertical="center" wrapText="1"/>
    </xf>
    <xf numFmtId="0" fontId="8" fillId="0" borderId="0" xfId="49" applyFont="1" applyAlignment="1" applyProtection="1">
      <alignment horizontal="left" vertical="center" wrapText="1"/>
    </xf>
    <xf numFmtId="0" fontId="34" fillId="0" borderId="0" xfId="49" applyFont="1" applyAlignment="1" applyProtection="1">
      <alignment horizontal="left" vertical="top" wrapText="1"/>
    </xf>
    <xf numFmtId="0" fontId="8" fillId="0" borderId="0" xfId="49" applyFont="1" applyAlignment="1" applyProtection="1">
      <alignment horizontal="justify" vertical="top" wrapText="1"/>
    </xf>
    <xf numFmtId="0" fontId="34" fillId="0" borderId="0" xfId="49" applyFont="1" applyAlignment="1" applyProtection="1">
      <alignment horizontal="justify" vertical="top" wrapText="1"/>
    </xf>
    <xf numFmtId="0" fontId="23" fillId="0" borderId="11" xfId="52" applyFont="1" applyFill="1" applyBorder="1" applyAlignment="1" applyProtection="1">
      <alignment horizontal="center" vertical="top" wrapText="1"/>
    </xf>
    <xf numFmtId="0" fontId="5" fillId="9" borderId="5" xfId="52" applyNumberFormat="1" applyFont="1" applyFill="1" applyBorder="1" applyAlignment="1" applyProtection="1">
      <alignment horizontal="left" vertical="center" wrapText="1"/>
      <protection locked="0"/>
    </xf>
    <xf numFmtId="0" fontId="23" fillId="0" borderId="0" xfId="52" applyFont="1" applyFill="1" applyBorder="1" applyAlignment="1" applyProtection="1">
      <alignment horizontal="center" vertical="top" wrapText="1"/>
    </xf>
    <xf numFmtId="14" fontId="37" fillId="0" borderId="5" xfId="50" applyNumberFormat="1" applyFont="1" applyFill="1" applyBorder="1" applyAlignment="1" applyProtection="1">
      <alignment horizontal="center" vertical="center" wrapText="1"/>
    </xf>
    <xf numFmtId="14" fontId="37" fillId="0" borderId="16" xfId="50" applyNumberFormat="1" applyFont="1" applyFill="1" applyBorder="1" applyAlignment="1" applyProtection="1">
      <alignment horizontal="center" vertical="center" wrapText="1"/>
    </xf>
    <xf numFmtId="14" fontId="37" fillId="0" borderId="12" xfId="50" applyNumberFormat="1" applyFont="1" applyFill="1" applyBorder="1" applyAlignment="1" applyProtection="1">
      <alignment horizontal="center" vertical="center" wrapText="1"/>
    </xf>
    <xf numFmtId="0" fontId="44" fillId="9" borderId="5" xfId="35" applyNumberFormat="1" applyFont="1" applyFill="1" applyBorder="1" applyAlignment="1" applyProtection="1">
      <alignment horizontal="left" vertical="center" wrapText="1" indent="1"/>
      <protection locked="0"/>
    </xf>
    <xf numFmtId="0" fontId="44" fillId="9" borderId="5" xfId="35" applyNumberFormat="1" applyFont="1" applyFill="1" applyBorder="1" applyAlignment="1" applyProtection="1">
      <alignment horizontal="left" vertical="top" indent="1"/>
      <protection locked="0"/>
    </xf>
    <xf numFmtId="49" fontId="5" fillId="11" borderId="5" xfId="50" applyNumberFormat="1" applyFont="1" applyFill="1" applyBorder="1" applyAlignment="1" applyProtection="1">
      <alignment horizontal="center" vertical="center" wrapText="1"/>
    </xf>
    <xf numFmtId="0" fontId="44" fillId="0" borderId="5" xfId="35" applyNumberFormat="1" applyFont="1" applyFill="1" applyBorder="1" applyAlignment="1" applyProtection="1">
      <alignment horizontal="left" vertical="center" wrapText="1" indent="1"/>
    </xf>
    <xf numFmtId="0" fontId="44" fillId="0" borderId="5" xfId="35" applyNumberFormat="1" applyFont="1" applyFill="1" applyBorder="1" applyAlignment="1" applyProtection="1">
      <alignment horizontal="left" vertical="top" indent="1"/>
    </xf>
    <xf numFmtId="14" fontId="5" fillId="7" borderId="5" xfId="50" applyNumberFormat="1" applyFont="1" applyFill="1" applyBorder="1" applyAlignment="1" applyProtection="1">
      <alignment horizontal="left" vertical="center" wrapText="1" indent="1"/>
    </xf>
    <xf numFmtId="49" fontId="5" fillId="0" borderId="5" xfId="32" applyNumberFormat="1" applyFont="1" applyFill="1" applyBorder="1" applyAlignment="1" applyProtection="1">
      <alignment horizontal="center" vertical="center" wrapText="1"/>
    </xf>
    <xf numFmtId="14" fontId="37" fillId="0" borderId="10" xfId="50" applyNumberFormat="1" applyFont="1" applyFill="1" applyBorder="1" applyAlignment="1" applyProtection="1">
      <alignment horizontal="center" vertical="center" wrapText="1"/>
    </xf>
    <xf numFmtId="14" fontId="37" fillId="0" borderId="13" xfId="50" applyNumberFormat="1" applyFont="1" applyFill="1" applyBorder="1" applyAlignment="1" applyProtection="1">
      <alignment horizontal="center" vertical="center" wrapText="1"/>
    </xf>
    <xf numFmtId="0" fontId="5" fillId="0" borderId="0" xfId="31" applyFont="1" applyFill="1" applyBorder="1" applyAlignment="1" applyProtection="1">
      <alignment horizontal="center" vertical="center" wrapText="1"/>
    </xf>
    <xf numFmtId="0" fontId="5" fillId="13" borderId="0" xfId="43" applyFont="1" applyFill="1" applyBorder="1" applyAlignment="1" applyProtection="1">
      <alignment horizontal="center" vertical="center" wrapText="1"/>
    </xf>
  </cellXfs>
  <cellStyles count="105">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71" builtinId="30" hidden="1"/>
    <cellStyle name="20% - Акцент2" xfId="75" builtinId="34" hidden="1"/>
    <cellStyle name="20% - Акцент3" xfId="79" builtinId="38" hidden="1"/>
    <cellStyle name="20% - Акцент4" xfId="83" builtinId="42" hidden="1"/>
    <cellStyle name="20% - Акцент5" xfId="87" builtinId="46" hidden="1"/>
    <cellStyle name="20% - Акцент6" xfId="91" builtinId="50" hidden="1"/>
    <cellStyle name="40% - Акцент1" xfId="72" builtinId="31" hidden="1"/>
    <cellStyle name="40% - Акцент2" xfId="76" builtinId="35" hidden="1"/>
    <cellStyle name="40% - Акцент3" xfId="80" builtinId="39" hidden="1"/>
    <cellStyle name="40% - Акцент4" xfId="84" builtinId="43" hidden="1"/>
    <cellStyle name="40% - Акцент5" xfId="88" builtinId="47" hidden="1"/>
    <cellStyle name="40% - Акцент6" xfId="92" builtinId="51" hidden="1"/>
    <cellStyle name="60% - Акцент1" xfId="73" builtinId="32" hidden="1"/>
    <cellStyle name="60% - Акцент2" xfId="77" builtinId="36" hidden="1"/>
    <cellStyle name="60% - Акцент3" xfId="81" builtinId="40" hidden="1"/>
    <cellStyle name="60% - Акцент4" xfId="85" builtinId="44" hidden="1"/>
    <cellStyle name="60% - Акцент5" xfId="89" builtinId="48" hidden="1"/>
    <cellStyle name="60% - Акцент6" xfId="93" builtinId="52" hidden="1"/>
    <cellStyle name="Currency [0]" xfId="16"/>
    <cellStyle name="currency1" xfId="94"/>
    <cellStyle name="Currency2" xfId="17"/>
    <cellStyle name="currency3" xfId="95"/>
    <cellStyle name="currency4" xfId="96"/>
    <cellStyle name="Followed Hyperlink" xfId="18"/>
    <cellStyle name="Header 3" xfId="19"/>
    <cellStyle name="Hyperlink" xfId="20"/>
    <cellStyle name="normal" xfId="21"/>
    <cellStyle name="Normal1" xfId="22"/>
    <cellStyle name="Normal2" xfId="23"/>
    <cellStyle name="Percent1" xfId="24"/>
    <cellStyle name="Title 4" xfId="25"/>
    <cellStyle name="Акцент1" xfId="70" builtinId="29" hidden="1"/>
    <cellStyle name="Акцент2" xfId="74" builtinId="33" hidden="1"/>
    <cellStyle name="Акцент3" xfId="78" builtinId="37" hidden="1"/>
    <cellStyle name="Акцент4" xfId="82" builtinId="41" hidden="1"/>
    <cellStyle name="Акцент5" xfId="86" builtinId="45" hidden="1"/>
    <cellStyle name="Акцент6" xfId="90" builtinId="49" hidden="1"/>
    <cellStyle name="Ввод " xfId="26" builtinId="20" customBuiltin="1"/>
    <cellStyle name="Вывод" xfId="62" builtinId="21" hidden="1"/>
    <cellStyle name="Вычисление" xfId="63" builtinId="22" hidden="1"/>
    <cellStyle name="Гиперссылка" xfId="27" builtinId="8" customBuiltin="1"/>
    <cellStyle name="Гиперссылка 2" xfId="28"/>
    <cellStyle name="Гиперссылка 2 2" xfId="29"/>
    <cellStyle name="Гиперссылка 4" xfId="30"/>
    <cellStyle name="Денежный" xfId="102" builtinId="4" hidden="1"/>
    <cellStyle name="Денежный [0]" xfId="103" builtinId="7" hidden="1"/>
    <cellStyle name="Заголовок" xfId="31"/>
    <cellStyle name="Заголовок 1" xfId="55" builtinId="16" hidden="1"/>
    <cellStyle name="Заголовок 2" xfId="56" builtinId="17" hidden="1"/>
    <cellStyle name="Заголовок 3" xfId="57" builtinId="18" hidden="1"/>
    <cellStyle name="Заголовок 4" xfId="58" builtinId="19" hidden="1"/>
    <cellStyle name="ЗаголовокСтолбца" xfId="32"/>
    <cellStyle name="Значение" xfId="33"/>
    <cellStyle name="Итог" xfId="69" builtinId="25" hidden="1"/>
    <cellStyle name="Контрольная ячейка" xfId="65" builtinId="23" hidden="1"/>
    <cellStyle name="Название" xfId="54" builtinId="15" hidden="1"/>
    <cellStyle name="Нейтральный" xfId="61" builtinId="28" hidden="1"/>
    <cellStyle name="Обычный" xfId="0" builtinId="0" customBuiltin="1"/>
    <cellStyle name="Обычный 10" xfId="97"/>
    <cellStyle name="Обычный 12 2" xfId="34"/>
    <cellStyle name="Обычный 15" xfId="35"/>
    <cellStyle name="Обычный 2" xfId="36"/>
    <cellStyle name="Обычный 2 2" xfId="37"/>
    <cellStyle name="Обычный 2 4" xfId="98"/>
    <cellStyle name="Обычный 3" xfId="38"/>
    <cellStyle name="Обычный 3 2" xfId="39"/>
    <cellStyle name="Обычный 3 3" xfId="40"/>
    <cellStyle name="Обычный 5" xfId="41"/>
    <cellStyle name="Обычный_INVEST.WARM.PLAN.4.78(v0.1)" xfId="42"/>
    <cellStyle name="Обычный_JKH.OPEN.INFO.HVS(v3.5)_цены161210" xfId="43"/>
    <cellStyle name="Обычный_JKH.OPEN.INFO.PRICE.VO_v4.0(10.02.11)" xfId="44"/>
    <cellStyle name="Обычный_KRU.TARIFF.FACT-0.3" xfId="45"/>
    <cellStyle name="Обычный_MINENERGO.340.PRIL79(v0.1)" xfId="46"/>
    <cellStyle name="Обычный_PREDEL.JKH.2010(v1.3)" xfId="47"/>
    <cellStyle name="Обычный_razrabotka_sablonov_po_WKU" xfId="48"/>
    <cellStyle name="Обычный_SIMPLE_1_massive2" xfId="49"/>
    <cellStyle name="Обычный_ЖКУ_проект3" xfId="50"/>
    <cellStyle name="Обычный_Макет_налог на прибыль v 0.6" xfId="51"/>
    <cellStyle name="Обычный_Мониторинг инвестиций" xfId="52"/>
    <cellStyle name="Обычный_Новая проверка голубых" xfId="53"/>
    <cellStyle name="Открывавшаяся гиперссылка" xfId="99" builtinId="9" hidden="1"/>
    <cellStyle name="Плохой" xfId="60" builtinId="27" hidden="1"/>
    <cellStyle name="Пояснение" xfId="68" builtinId="53" hidden="1"/>
    <cellStyle name="Примечание" xfId="67" builtinId="10" hidden="1"/>
    <cellStyle name="Процентный" xfId="104" builtinId="5" hidden="1"/>
    <cellStyle name="Связанная ячейка" xfId="64" builtinId="24" hidden="1"/>
    <cellStyle name="Текст предупреждения" xfId="66" builtinId="11" hidden="1"/>
    <cellStyle name="Финансовый" xfId="100" builtinId="3" hidden="1"/>
    <cellStyle name="Финансовый [0]" xfId="101" builtinId="6" hidden="1"/>
    <cellStyle name="Хороший" xfId="59" builtinId="26" hidde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CC0000"/>
      <rgbColor rgb="0000FF00"/>
      <rgbColor rgb="00333399"/>
      <rgbColor rgb="00FFFF00"/>
      <rgbColor rgb="00FF00FF"/>
      <rgbColor rgb="0000FFFF"/>
      <rgbColor rgb="00800000"/>
      <rgbColor rgb="00008000"/>
      <rgbColor rgb="00000080"/>
      <rgbColor rgb="00808000"/>
      <rgbColor rgb="00800080"/>
      <rgbColor rgb="00008080"/>
      <rgbColor rgb="00C0C0C0"/>
      <rgbColor rgb="00A6A6A6"/>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333399"/>
      <rgbColor rgb="00333333"/>
    </indexedColors>
    <mruColors>
      <color rgb="FFFFCC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66675</xdr:colOff>
      <xdr:row>0</xdr:row>
      <xdr:rowOff>47625</xdr:rowOff>
    </xdr:from>
    <xdr:to>
      <xdr:col>6</xdr:col>
      <xdr:colOff>78601</xdr:colOff>
      <xdr:row>0</xdr:row>
      <xdr:rowOff>301503</xdr:rowOff>
    </xdr:to>
    <xdr:sp macro="[0]!modUpdTemplLogger.Clear" textlink="">
      <xdr:nvSpPr>
        <xdr:cNvPr id="194761" name="cmdStart">
          <a:extLst>
            <a:ext uri="{FF2B5EF4-FFF2-40B4-BE49-F238E27FC236}">
              <a16:creationId xmlns:a16="http://schemas.microsoft.com/office/drawing/2014/main" xmlns="" id="{00000000-0008-0000-0200-0000C9F80200}"/>
            </a:ext>
          </a:extLst>
        </xdr:cNvPr>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38100</xdr:colOff>
      <xdr:row>13</xdr:row>
      <xdr:rowOff>0</xdr:rowOff>
    </xdr:from>
    <xdr:to>
      <xdr:col>6</xdr:col>
      <xdr:colOff>228600</xdr:colOff>
      <xdr:row>18</xdr:row>
      <xdr:rowOff>152400</xdr:rowOff>
    </xdr:to>
    <xdr:grpSp>
      <xdr:nvGrpSpPr>
        <xdr:cNvPr id="463905" name="shCalendar" hidden="1">
          <a:extLst>
            <a:ext uri="{FF2B5EF4-FFF2-40B4-BE49-F238E27FC236}">
              <a16:creationId xmlns:a16="http://schemas.microsoft.com/office/drawing/2014/main" xmlns="" id="{00000000-0008-0000-0300-000021140700}"/>
            </a:ext>
          </a:extLst>
        </xdr:cNvPr>
        <xdr:cNvGrpSpPr>
          <a:grpSpLocks/>
        </xdr:cNvGrpSpPr>
      </xdr:nvGrpSpPr>
      <xdr:grpSpPr bwMode="auto">
        <a:xfrm>
          <a:off x="6515100" y="1962150"/>
          <a:ext cx="190500" cy="190500"/>
          <a:chOff x="13896191" y="1813753"/>
          <a:chExt cx="211023" cy="178845"/>
        </a:xfrm>
      </xdr:grpSpPr>
      <xdr:sp macro="[0]!modfrmDateChoose.CalendarShow" textlink="">
        <xdr:nvSpPr>
          <xdr:cNvPr id="463924" name="shCalendar_bck" hidden="1">
            <a:extLst>
              <a:ext uri="{FF2B5EF4-FFF2-40B4-BE49-F238E27FC236}">
                <a16:creationId xmlns:a16="http://schemas.microsoft.com/office/drawing/2014/main" xmlns="" id="{00000000-0008-0000-0300-0000341407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63925" name="shCalendar_1" descr="CalendarSmall.bmp" hidden="1">
            <a:extLst>
              <a:ext uri="{FF2B5EF4-FFF2-40B4-BE49-F238E27FC236}">
                <a16:creationId xmlns:a16="http://schemas.microsoft.com/office/drawing/2014/main" xmlns="" id="{00000000-0008-0000-0300-000035140700}"/>
              </a:ext>
            </a:extLst>
          </xdr:cNvPr>
          <xdr:cNvPicPr preferRelativeResize="0">
            <a:picLocks/>
          </xdr:cNvPicPr>
        </xdr:nvPicPr>
        <xdr:blipFill>
          <a:blip xmlns:r="http://schemas.openxmlformats.org/officeDocument/2006/relationships" r:embed="rId1"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twoCellAnchor>
  <xdr:twoCellAnchor>
    <xdr:from>
      <xdr:col>5</xdr:col>
      <xdr:colOff>1</xdr:colOff>
      <xdr:row>40</xdr:row>
      <xdr:rowOff>47625</xdr:rowOff>
    </xdr:from>
    <xdr:to>
      <xdr:col>6</xdr:col>
      <xdr:colOff>1</xdr:colOff>
      <xdr:row>40</xdr:row>
      <xdr:rowOff>333375</xdr:rowOff>
    </xdr:to>
    <xdr:sp macro="[0]!modList00.FillTemplate" textlink="">
      <xdr:nvSpPr>
        <xdr:cNvPr id="9" name="cmdFillTemp" hidden="1">
          <a:extLst>
            <a:ext uri="{FF2B5EF4-FFF2-40B4-BE49-F238E27FC236}">
              <a16:creationId xmlns:a16="http://schemas.microsoft.com/office/drawing/2014/main" xmlns="" id="{00000000-0008-0000-0300-000009000000}"/>
            </a:ext>
          </a:extLst>
        </xdr:cNvPr>
        <xdr:cNvSpPr>
          <a:spLocks noChangeArrowheads="1"/>
        </xdr:cNvSpPr>
      </xdr:nvSpPr>
      <xdr:spPr bwMode="auto">
        <a:xfrm>
          <a:off x="3095626" y="78105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Продолжить заполнение</a:t>
          </a:r>
        </a:p>
      </xdr:txBody>
    </xdr:sp>
    <xdr:clientData/>
  </xdr:twoCellAnchor>
  <xdr:twoCellAnchor>
    <xdr:from>
      <xdr:col>5</xdr:col>
      <xdr:colOff>1</xdr:colOff>
      <xdr:row>24</xdr:row>
      <xdr:rowOff>47625</xdr:rowOff>
    </xdr:from>
    <xdr:to>
      <xdr:col>6</xdr:col>
      <xdr:colOff>1</xdr:colOff>
      <xdr:row>24</xdr:row>
      <xdr:rowOff>333375</xdr:rowOff>
    </xdr:to>
    <xdr:sp macro="[0]!modList00.cmdOrganizationChoice_Click_Handler" textlink="">
      <xdr:nvSpPr>
        <xdr:cNvPr id="10" name="cmdOrgChoice" hidden="1">
          <a:extLst>
            <a:ext uri="{FF2B5EF4-FFF2-40B4-BE49-F238E27FC236}">
              <a16:creationId xmlns:a16="http://schemas.microsoft.com/office/drawing/2014/main" xmlns="" id="{00000000-0008-0000-0300-00000A000000}"/>
            </a:ext>
          </a:extLst>
        </xdr:cNvPr>
        <xdr:cNvSpPr>
          <a:spLocks noChangeArrowheads="1"/>
        </xdr:cNvSpPr>
      </xdr:nvSpPr>
      <xdr:spPr bwMode="auto">
        <a:xfrm>
          <a:off x="3095626" y="516255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7</xdr:col>
      <xdr:colOff>0</xdr:colOff>
      <xdr:row>6</xdr:row>
      <xdr:rowOff>0</xdr:rowOff>
    </xdr:from>
    <xdr:to>
      <xdr:col>7</xdr:col>
      <xdr:colOff>247650</xdr:colOff>
      <xdr:row>7</xdr:row>
      <xdr:rowOff>0</xdr:rowOff>
    </xdr:to>
    <xdr:pic macro="[0]!modInfo.MainSheetHelp">
      <xdr:nvPicPr>
        <xdr:cNvPr id="463909" name="ExcludeHelp_7" descr="Справка по листу" hidden="1">
          <a:extLst>
            <a:ext uri="{FF2B5EF4-FFF2-40B4-BE49-F238E27FC236}">
              <a16:creationId xmlns:a16="http://schemas.microsoft.com/office/drawing/2014/main" xmlns="" id="{00000000-0008-0000-0300-000025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724650" y="790575"/>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247650</xdr:colOff>
      <xdr:row>4</xdr:row>
      <xdr:rowOff>247650</xdr:rowOff>
    </xdr:to>
    <xdr:pic macro="[0]!modInfo.MainSheetHelp">
      <xdr:nvPicPr>
        <xdr:cNvPr id="463910" name="ExcludeHelp_1" descr="Справка по листу" hidden="1">
          <a:extLst>
            <a:ext uri="{FF2B5EF4-FFF2-40B4-BE49-F238E27FC236}">
              <a16:creationId xmlns:a16="http://schemas.microsoft.com/office/drawing/2014/main" xmlns="" id="{00000000-0008-0000-0300-000026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724650" y="142875"/>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7</xdr:col>
      <xdr:colOff>0</xdr:colOff>
      <xdr:row>10</xdr:row>
      <xdr:rowOff>0</xdr:rowOff>
    </xdr:from>
    <xdr:to>
      <xdr:col>7</xdr:col>
      <xdr:colOff>247650</xdr:colOff>
      <xdr:row>10</xdr:row>
      <xdr:rowOff>247650</xdr:rowOff>
    </xdr:to>
    <xdr:pic macro="[0]!modInfo.MainSheetHelp">
      <xdr:nvPicPr>
        <xdr:cNvPr id="463911" name="ExcludeHelp_3" descr="Справка по листу" hidden="1">
          <a:extLst>
            <a:ext uri="{FF2B5EF4-FFF2-40B4-BE49-F238E27FC236}">
              <a16:creationId xmlns:a16="http://schemas.microsoft.com/office/drawing/2014/main" xmlns="" id="{00000000-0008-0000-0300-000027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7</xdr:col>
      <xdr:colOff>0</xdr:colOff>
      <xdr:row>12</xdr:row>
      <xdr:rowOff>0</xdr:rowOff>
    </xdr:from>
    <xdr:to>
      <xdr:col>7</xdr:col>
      <xdr:colOff>247650</xdr:colOff>
      <xdr:row>13</xdr:row>
      <xdr:rowOff>0</xdr:rowOff>
    </xdr:to>
    <xdr:pic macro="[0]!modInfo.MainSheetHelp">
      <xdr:nvPicPr>
        <xdr:cNvPr id="463912" name="ExcludeHelp_4" descr="Справка по листу" hidden="1">
          <a:extLst>
            <a:ext uri="{FF2B5EF4-FFF2-40B4-BE49-F238E27FC236}">
              <a16:creationId xmlns:a16="http://schemas.microsoft.com/office/drawing/2014/main" xmlns="" id="{00000000-0008-0000-0300-000028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7</xdr:col>
      <xdr:colOff>0</xdr:colOff>
      <xdr:row>15</xdr:row>
      <xdr:rowOff>0</xdr:rowOff>
    </xdr:from>
    <xdr:to>
      <xdr:col>7</xdr:col>
      <xdr:colOff>247650</xdr:colOff>
      <xdr:row>18</xdr:row>
      <xdr:rowOff>214032</xdr:rowOff>
    </xdr:to>
    <xdr:pic macro="[0]!modInfo.MainSheetHelp">
      <xdr:nvPicPr>
        <xdr:cNvPr id="463913" name="ExcludeHelp_5" descr="Справка по листу" hidden="1">
          <a:extLst>
            <a:ext uri="{FF2B5EF4-FFF2-40B4-BE49-F238E27FC236}">
              <a16:creationId xmlns:a16="http://schemas.microsoft.com/office/drawing/2014/main" xmlns="" id="{00000000-0008-0000-0300-000029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7</xdr:col>
      <xdr:colOff>0</xdr:colOff>
      <xdr:row>16</xdr:row>
      <xdr:rowOff>0</xdr:rowOff>
    </xdr:from>
    <xdr:to>
      <xdr:col>7</xdr:col>
      <xdr:colOff>247650</xdr:colOff>
      <xdr:row>18</xdr:row>
      <xdr:rowOff>214032</xdr:rowOff>
    </xdr:to>
    <xdr:pic macro="[0]!modInfo.MainSheetHelp">
      <xdr:nvPicPr>
        <xdr:cNvPr id="463914" name="ExcludeHelp_6" descr="Справка по листу" hidden="1">
          <a:extLst>
            <a:ext uri="{FF2B5EF4-FFF2-40B4-BE49-F238E27FC236}">
              <a16:creationId xmlns:a16="http://schemas.microsoft.com/office/drawing/2014/main" xmlns="" id="{00000000-0008-0000-0300-00002A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247650</xdr:colOff>
      <xdr:row>10</xdr:row>
      <xdr:rowOff>123264</xdr:rowOff>
    </xdr:to>
    <xdr:pic macro="[0]!modInfo.MainSheetHelp">
      <xdr:nvPicPr>
        <xdr:cNvPr id="463915" name="ExcludeHelp_2" descr="Справка по листу" hidden="1">
          <a:extLst>
            <a:ext uri="{FF2B5EF4-FFF2-40B4-BE49-F238E27FC236}">
              <a16:creationId xmlns:a16="http://schemas.microsoft.com/office/drawing/2014/main" xmlns="" id="{00000000-0008-0000-0300-00002B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6</xdr:col>
      <xdr:colOff>114300</xdr:colOff>
      <xdr:row>4</xdr:row>
      <xdr:rowOff>114300</xdr:rowOff>
    </xdr:from>
    <xdr:to>
      <xdr:col>7</xdr:col>
      <xdr:colOff>85725</xdr:colOff>
      <xdr:row>4</xdr:row>
      <xdr:rowOff>333375</xdr:rowOff>
    </xdr:to>
    <xdr:pic macro="[0]!modList00.CreatePrintedForm">
      <xdr:nvPicPr>
        <xdr:cNvPr id="23" name="cmdCreatePrintedForm" descr="Создание печатной формы">
          <a:extLst>
            <a:ext uri="{FF2B5EF4-FFF2-40B4-BE49-F238E27FC236}">
              <a16:creationId xmlns:a16="http://schemas.microsoft.com/office/drawing/2014/main" xmlns="" id="{00000000-0008-0000-0300-00001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6591300" y="25717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285750</xdr:colOff>
      <xdr:row>4</xdr:row>
      <xdr:rowOff>142875</xdr:rowOff>
    </xdr:to>
    <xdr:pic macro="[0]!modInfo.FREEZE_PANES_STATIC">
      <xdr:nvPicPr>
        <xdr:cNvPr id="454934" name="FREEZE_PANES_G11" descr="update_org.png">
          <a:extLst>
            <a:ext uri="{FF2B5EF4-FFF2-40B4-BE49-F238E27FC236}">
              <a16:creationId xmlns:a16="http://schemas.microsoft.com/office/drawing/2014/main" xmlns="" id="{00000000-0008-0000-0700-000016F106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0]!modInfo.FREEZE_PANES_STATIC">
      <xdr:nvPicPr>
        <xdr:cNvPr id="454935" name="UNFREEZE_PANES_G11" descr="update_org.png" hidden="1">
          <a:extLst>
            <a:ext uri="{FF2B5EF4-FFF2-40B4-BE49-F238E27FC236}">
              <a16:creationId xmlns:a16="http://schemas.microsoft.com/office/drawing/2014/main" xmlns="" id="{00000000-0008-0000-0700-000017F106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38100</xdr:colOff>
      <xdr:row>10</xdr:row>
      <xdr:rowOff>0</xdr:rowOff>
    </xdr:from>
    <xdr:to>
      <xdr:col>7</xdr:col>
      <xdr:colOff>228600</xdr:colOff>
      <xdr:row>12</xdr:row>
      <xdr:rowOff>47625</xdr:rowOff>
    </xdr:to>
    <xdr:grpSp>
      <xdr:nvGrpSpPr>
        <xdr:cNvPr id="449206" name="shCalendar" hidden="1">
          <a:extLst>
            <a:ext uri="{FF2B5EF4-FFF2-40B4-BE49-F238E27FC236}">
              <a16:creationId xmlns:a16="http://schemas.microsoft.com/office/drawing/2014/main" xmlns="" id="{00000000-0008-0000-0800-0000B6DA0600}"/>
            </a:ext>
          </a:extLst>
        </xdr:cNvPr>
        <xdr:cNvGrpSpPr>
          <a:grpSpLocks/>
        </xdr:cNvGrpSpPr>
      </xdr:nvGrpSpPr>
      <xdr:grpSpPr bwMode="auto">
        <a:xfrm>
          <a:off x="6838950" y="942975"/>
          <a:ext cx="190500" cy="190500"/>
          <a:chOff x="13896191" y="1813753"/>
          <a:chExt cx="211023" cy="178845"/>
        </a:xfrm>
      </xdr:grpSpPr>
      <xdr:sp macro="[0]!modfrmDateChoose.CalendarShow" textlink="">
        <xdr:nvSpPr>
          <xdr:cNvPr id="449208" name="shCalendar_bck" hidden="1">
            <a:extLst>
              <a:ext uri="{FF2B5EF4-FFF2-40B4-BE49-F238E27FC236}">
                <a16:creationId xmlns:a16="http://schemas.microsoft.com/office/drawing/2014/main" xmlns="" id="{00000000-0008-0000-0800-0000B8DA06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49209" name="shCalendar_1" descr="CalendarSmall.bmp" hidden="1">
            <a:extLst>
              <a:ext uri="{FF2B5EF4-FFF2-40B4-BE49-F238E27FC236}">
                <a16:creationId xmlns:a16="http://schemas.microsoft.com/office/drawing/2014/main" xmlns="" id="{00000000-0008-0000-0800-0000B9DA0600}"/>
              </a:ext>
            </a:extLst>
          </xdr:cNvPr>
          <xdr:cNvPicPr preferRelativeResize="0">
            <a:picLocks/>
          </xdr:cNvPicPr>
        </xdr:nvPicPr>
        <xdr:blipFill>
          <a:blip xmlns:r="http://schemas.openxmlformats.org/officeDocument/2006/relationships" r:embed="rId1"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twoCellAnchor>
  <xdr:twoCellAnchor editAs="oneCell">
    <xdr:from>
      <xdr:col>4</xdr:col>
      <xdr:colOff>4657725</xdr:colOff>
      <xdr:row>6</xdr:row>
      <xdr:rowOff>85725</xdr:rowOff>
    </xdr:from>
    <xdr:to>
      <xdr:col>4</xdr:col>
      <xdr:colOff>4876800</xdr:colOff>
      <xdr:row>7</xdr:row>
      <xdr:rowOff>57150</xdr:rowOff>
    </xdr:to>
    <xdr:pic macro="[0]!modInfo.MainSheetHelp">
      <xdr:nvPicPr>
        <xdr:cNvPr id="6" name="ExcludeHelp_1" descr="Справка по листу">
          <a:extLst>
            <a:ext uri="{FF2B5EF4-FFF2-40B4-BE49-F238E27FC236}">
              <a16:creationId xmlns:a16="http://schemas.microsoft.com/office/drawing/2014/main" xmlns="" id="{00000000-0008-0000-0800-000006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5324475" y="21907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wsDr>
</file>

<file path=xl/drawings/drawing5.xml><?xml version="1.0" encoding="utf-8"?>
<xdr:wsDr xmlns:xdr="http://schemas.openxmlformats.org/drawingml/2006/spreadsheetDrawing" xmlns:a="http://schemas.openxmlformats.org/drawingml/2006/main">
  <xdr:twoCellAnchor editAs="oneCell">
    <xdr:from>
      <xdr:col>9</xdr:col>
      <xdr:colOff>38100</xdr:colOff>
      <xdr:row>11</xdr:row>
      <xdr:rowOff>0</xdr:rowOff>
    </xdr:from>
    <xdr:to>
      <xdr:col>9</xdr:col>
      <xdr:colOff>228600</xdr:colOff>
      <xdr:row>11</xdr:row>
      <xdr:rowOff>190500</xdr:rowOff>
    </xdr:to>
    <xdr:grpSp>
      <xdr:nvGrpSpPr>
        <xdr:cNvPr id="2" name="shCalendar" hidden="1">
          <a:extLst>
            <a:ext uri="{FF2B5EF4-FFF2-40B4-BE49-F238E27FC236}">
              <a16:creationId xmlns:a16="http://schemas.microsoft.com/office/drawing/2014/main" xmlns="" id="{00000000-0008-0000-0900-000002000000}"/>
            </a:ext>
          </a:extLst>
        </xdr:cNvPr>
        <xdr:cNvGrpSpPr>
          <a:grpSpLocks/>
        </xdr:cNvGrpSpPr>
      </xdr:nvGrpSpPr>
      <xdr:grpSpPr bwMode="auto">
        <a:xfrm>
          <a:off x="7077075" y="1162050"/>
          <a:ext cx="190500" cy="190500"/>
          <a:chOff x="13896191" y="1813753"/>
          <a:chExt cx="211023" cy="178845"/>
        </a:xfrm>
      </xdr:grpSpPr>
      <xdr:sp macro="[0]!modfrmDateChoose.CalendarShow" textlink="">
        <xdr:nvSpPr>
          <xdr:cNvPr id="3" name="shCalendar_bck" hidden="1">
            <a:extLst>
              <a:ext uri="{FF2B5EF4-FFF2-40B4-BE49-F238E27FC236}">
                <a16:creationId xmlns:a16="http://schemas.microsoft.com/office/drawing/2014/main" xmlns="" id="{00000000-0008-0000-0900-000003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 name="shCalendar_1" descr="CalendarSmall.bmp" hidden="1">
            <a:extLst>
              <a:ext uri="{FF2B5EF4-FFF2-40B4-BE49-F238E27FC236}">
                <a16:creationId xmlns:a16="http://schemas.microsoft.com/office/drawing/2014/main" xmlns="" id="{00000000-0008-0000-0900-000004000000}"/>
              </a:ext>
            </a:extLst>
          </xdr:cNvPr>
          <xdr:cNvPicPr preferRelativeResize="0">
            <a:picLocks/>
          </xdr:cNvPicPr>
        </xdr:nvPicPr>
        <xdr:blipFill>
          <a:blip xmlns:r="http://schemas.openxmlformats.org/officeDocument/2006/relationships" r:embed="rId1"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38100</xdr:colOff>
      <xdr:row>10</xdr:row>
      <xdr:rowOff>0</xdr:rowOff>
    </xdr:from>
    <xdr:to>
      <xdr:col>3</xdr:col>
      <xdr:colOff>228600</xdr:colOff>
      <xdr:row>11</xdr:row>
      <xdr:rowOff>0</xdr:rowOff>
    </xdr:to>
    <xdr:grpSp>
      <xdr:nvGrpSpPr>
        <xdr:cNvPr id="456914" name="shCalendar" hidden="1">
          <a:extLst>
            <a:ext uri="{FF2B5EF4-FFF2-40B4-BE49-F238E27FC236}">
              <a16:creationId xmlns:a16="http://schemas.microsoft.com/office/drawing/2014/main" xmlns="" id="{00000000-0008-0000-1700-0000D2F80600}"/>
            </a:ext>
          </a:extLst>
        </xdr:cNvPr>
        <xdr:cNvGrpSpPr>
          <a:grpSpLocks/>
        </xdr:cNvGrpSpPr>
      </xdr:nvGrpSpPr>
      <xdr:grpSpPr bwMode="auto">
        <a:xfrm>
          <a:off x="285750" y="942975"/>
          <a:ext cx="190500" cy="142875"/>
          <a:chOff x="13896191" y="1813753"/>
          <a:chExt cx="211023" cy="178845"/>
        </a:xfrm>
      </xdr:grpSpPr>
      <xdr:sp macro="[0]!modfrmDateChoose.CalendarShow" textlink="">
        <xdr:nvSpPr>
          <xdr:cNvPr id="456915" name="shCalendar_bck" hidden="1">
            <a:extLst>
              <a:ext uri="{FF2B5EF4-FFF2-40B4-BE49-F238E27FC236}">
                <a16:creationId xmlns:a16="http://schemas.microsoft.com/office/drawing/2014/main" xmlns="" id="{00000000-0008-0000-1700-0000D3F806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56916" name="shCalendar_1" descr="CalendarSmall.bmp" hidden="1">
            <a:extLst>
              <a:ext uri="{FF2B5EF4-FFF2-40B4-BE49-F238E27FC236}">
                <a16:creationId xmlns:a16="http://schemas.microsoft.com/office/drawing/2014/main" xmlns="" id="{00000000-0008-0000-1700-0000D4F80600}"/>
              </a:ext>
            </a:extLst>
          </xdr:cNvPr>
          <xdr:cNvPicPr preferRelativeResize="0">
            <a:picLocks/>
          </xdr:cNvPicPr>
        </xdr:nvPicPr>
        <xdr:blipFill>
          <a:blip xmlns:r="http://schemas.openxmlformats.org/officeDocument/2006/relationships" r:embed="rId1"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sheetPr codeName="modProv">
    <tabColor rgb="FFFFCC99"/>
  </sheetPr>
  <dimension ref="A1"/>
  <sheetViews>
    <sheetView showGridLines="0" workbookViewId="0"/>
  </sheetViews>
  <sheetFormatPr defaultRowHeight="11.25"/>
  <cols>
    <col min="1" max="16384" width="9.140625" style="281"/>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modUpdTemplLogger">
    <tabColor indexed="24"/>
  </sheetPr>
  <dimension ref="A1:D11"/>
  <sheetViews>
    <sheetView showGridLines="0" zoomScaleNormal="100" workbookViewId="0"/>
  </sheetViews>
  <sheetFormatPr defaultRowHeight="11.25"/>
  <cols>
    <col min="1" max="1" width="30.7109375" style="6" customWidth="1"/>
    <col min="2" max="2" width="80.7109375" style="6" customWidth="1"/>
    <col min="3" max="3" width="30.7109375" style="6" customWidth="1"/>
    <col min="4" max="16384" width="9.140625" style="5"/>
  </cols>
  <sheetData>
    <row r="1" spans="1:4" ht="24" customHeight="1">
      <c r="A1" s="37" t="s">
        <v>13</v>
      </c>
      <c r="B1" s="37" t="s">
        <v>14</v>
      </c>
      <c r="C1" s="37" t="s">
        <v>15</v>
      </c>
      <c r="D1" s="4"/>
    </row>
    <row r="2" spans="1:4">
      <c r="A2" s="284">
        <v>44933.789421296293</v>
      </c>
      <c r="B2" s="6" t="s">
        <v>314</v>
      </c>
      <c r="C2" s="6" t="s">
        <v>200</v>
      </c>
    </row>
    <row r="3" spans="1:4">
      <c r="A3" s="284">
        <v>44933.789444444446</v>
      </c>
      <c r="B3" s="6" t="s">
        <v>315</v>
      </c>
      <c r="C3" s="6" t="s">
        <v>200</v>
      </c>
    </row>
    <row r="4" spans="1:4">
      <c r="A4" s="284">
        <v>44933.789479166669</v>
      </c>
      <c r="B4" s="6" t="s">
        <v>314</v>
      </c>
      <c r="C4" s="6" t="s">
        <v>200</v>
      </c>
    </row>
    <row r="5" spans="1:4">
      <c r="A5" s="284">
        <v>44933.789490740739</v>
      </c>
      <c r="B5" s="6" t="s">
        <v>315</v>
      </c>
      <c r="C5" s="6" t="s">
        <v>200</v>
      </c>
    </row>
    <row r="6" spans="1:4">
      <c r="A6" s="284">
        <v>44933.789710648147</v>
      </c>
      <c r="B6" s="6" t="s">
        <v>314</v>
      </c>
      <c r="C6" s="6" t="s">
        <v>200</v>
      </c>
    </row>
    <row r="7" spans="1:4">
      <c r="A7" s="284">
        <v>44933.789722222224</v>
      </c>
      <c r="B7" s="6" t="s">
        <v>315</v>
      </c>
      <c r="C7" s="6" t="s">
        <v>200</v>
      </c>
    </row>
    <row r="8" spans="1:4">
      <c r="A8" s="284">
        <v>44933.790729166663</v>
      </c>
      <c r="B8" s="6" t="s">
        <v>314</v>
      </c>
      <c r="C8" s="6" t="s">
        <v>200</v>
      </c>
    </row>
    <row r="9" spans="1:4">
      <c r="A9" s="284">
        <v>44933.79074074074</v>
      </c>
      <c r="B9" s="6" t="s">
        <v>315</v>
      </c>
      <c r="C9" s="6" t="s">
        <v>200</v>
      </c>
    </row>
    <row r="10" spans="1:4">
      <c r="A10" s="284">
        <v>44944.618854166663</v>
      </c>
      <c r="B10" s="6" t="s">
        <v>314</v>
      </c>
      <c r="C10" s="6" t="s">
        <v>200</v>
      </c>
    </row>
    <row r="11" spans="1:4">
      <c r="A11" s="284">
        <v>44944.618877314817</v>
      </c>
      <c r="B11" s="6" t="s">
        <v>315</v>
      </c>
      <c r="C11" s="6" t="s">
        <v>200</v>
      </c>
    </row>
  </sheetData>
  <sheetProtection password="FA9C" sheet="1" objects="1" scenarios="1" formatColumns="0" formatRows="0" autoFilter="0"/>
  <phoneticPr fontId="5" type="noConversion"/>
  <pageMargins left="0.75" right="0.75" top="1" bottom="1" header="0.5" footer="0.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sheetPr codeName="List00"/>
  <dimension ref="A1:Q42"/>
  <sheetViews>
    <sheetView showGridLines="0" topLeftCell="D13" zoomScaleNormal="100" workbookViewId="0">
      <selection activeCell="F36" sqref="F36:F39"/>
    </sheetView>
  </sheetViews>
  <sheetFormatPr defaultRowHeight="15"/>
  <cols>
    <col min="1" max="1" width="10.7109375" style="12" hidden="1" customWidth="1"/>
    <col min="2" max="2" width="10.7109375" style="11" hidden="1" customWidth="1"/>
    <col min="3" max="3" width="3.7109375" style="77" hidden="1" customWidth="1"/>
    <col min="4" max="4" width="3.7109375" style="78" customWidth="1"/>
    <col min="5" max="5" width="42.7109375" style="78" customWidth="1"/>
    <col min="6" max="6" width="50.7109375" style="13" customWidth="1"/>
    <col min="7" max="7" width="3.7109375" style="90" customWidth="1"/>
    <col min="8" max="8" width="9.140625" style="78"/>
    <col min="9" max="9" width="9.140625" style="23" customWidth="1"/>
    <col min="10" max="10" width="9.140625" style="13"/>
    <col min="11" max="11" width="3.140625" style="13" customWidth="1"/>
    <col min="12" max="16" width="9.140625" style="13"/>
    <col min="17" max="17" width="9.140625" style="173"/>
    <col min="18" max="16384" width="9.140625" style="13"/>
  </cols>
  <sheetData>
    <row r="1" spans="1:17" s="12" customFormat="1" ht="13.5" hidden="1" customHeight="1">
      <c r="A1" s="10"/>
      <c r="B1" s="11"/>
      <c r="F1" s="12">
        <v>28821267</v>
      </c>
      <c r="G1" s="88"/>
      <c r="I1" s="89"/>
      <c r="Q1" s="171"/>
    </row>
    <row r="2" spans="1:17" s="12" customFormat="1" ht="12" hidden="1" customHeight="1">
      <c r="A2" s="10"/>
      <c r="B2" s="11"/>
      <c r="G2" s="88"/>
      <c r="I2" s="89"/>
      <c r="Q2" s="171"/>
    </row>
    <row r="3" spans="1:17" s="78" customFormat="1" hidden="1">
      <c r="A3" s="12"/>
      <c r="B3" s="11"/>
      <c r="C3" s="77"/>
      <c r="G3" s="90"/>
      <c r="I3" s="89"/>
      <c r="Q3" s="172"/>
    </row>
    <row r="4" spans="1:17" s="78" customFormat="1" ht="11.25" customHeight="1">
      <c r="A4" s="12"/>
      <c r="B4" s="11"/>
      <c r="C4" s="77"/>
      <c r="D4" s="79"/>
      <c r="E4" s="79"/>
      <c r="F4" s="91" t="e">
        <f>version</f>
        <v>#REF!</v>
      </c>
      <c r="G4" s="90"/>
      <c r="I4" s="89"/>
      <c r="Q4" s="172"/>
    </row>
    <row r="5" spans="1:17" s="78" customFormat="1" ht="39.950000000000003" customHeight="1">
      <c r="A5" s="12"/>
      <c r="B5" s="11"/>
      <c r="C5" s="77"/>
      <c r="D5" s="79"/>
      <c r="E5" s="286" t="s">
        <v>313</v>
      </c>
      <c r="F5" s="286"/>
      <c r="G5" s="92"/>
      <c r="I5" s="89"/>
      <c r="Q5" s="172"/>
    </row>
    <row r="6" spans="1:17" ht="11.25" customHeight="1">
      <c r="D6" s="79"/>
      <c r="E6" s="80"/>
      <c r="F6" s="93"/>
      <c r="G6" s="92"/>
    </row>
    <row r="7" spans="1:17" ht="19.5" customHeight="1">
      <c r="D7" s="79"/>
      <c r="E7" s="80" t="s">
        <v>3</v>
      </c>
      <c r="F7" s="38" t="s">
        <v>287</v>
      </c>
      <c r="G7" s="92"/>
    </row>
    <row r="8" spans="1:17" s="78" customFormat="1" ht="9.9499999999999993" hidden="1" customHeight="1">
      <c r="A8" s="81"/>
      <c r="B8" s="11"/>
      <c r="C8" s="77"/>
      <c r="D8" s="82"/>
      <c r="E8" s="80"/>
      <c r="F8" s="96"/>
      <c r="G8" s="94"/>
      <c r="I8" s="89"/>
      <c r="Q8" s="172"/>
    </row>
    <row r="9" spans="1:17" ht="19.5" hidden="1" customHeight="1">
      <c r="D9" s="79"/>
      <c r="E9" s="115" t="s">
        <v>122</v>
      </c>
      <c r="F9" s="116" t="s">
        <v>43</v>
      </c>
      <c r="G9" s="79"/>
    </row>
    <row r="10" spans="1:17" s="78" customFormat="1" ht="9.9499999999999993" customHeight="1">
      <c r="A10" s="81"/>
      <c r="B10" s="11"/>
      <c r="C10" s="77"/>
      <c r="D10" s="82"/>
      <c r="E10" s="80"/>
      <c r="F10" s="96"/>
      <c r="G10" s="94"/>
      <c r="I10" s="89"/>
      <c r="Q10" s="172"/>
    </row>
    <row r="11" spans="1:17" ht="33.75">
      <c r="D11" s="79"/>
      <c r="E11" s="80" t="s">
        <v>203</v>
      </c>
      <c r="F11" s="285" t="s">
        <v>18</v>
      </c>
      <c r="G11" s="79"/>
    </row>
    <row r="12" spans="1:17" s="78" customFormat="1" ht="9.9499999999999993" customHeight="1">
      <c r="A12" s="81"/>
      <c r="B12" s="11"/>
      <c r="C12" s="77"/>
      <c r="D12" s="82"/>
      <c r="E12" s="80"/>
      <c r="F12" s="96"/>
      <c r="G12" s="94"/>
      <c r="I12" s="89"/>
      <c r="Q12" s="172"/>
    </row>
    <row r="13" spans="1:17" ht="19.5" customHeight="1">
      <c r="A13" s="81"/>
      <c r="D13" s="82"/>
      <c r="E13" s="83" t="s">
        <v>135</v>
      </c>
      <c r="F13" s="190" t="s">
        <v>201</v>
      </c>
      <c r="G13" s="94"/>
    </row>
    <row r="14" spans="1:17" ht="22.5" hidden="1">
      <c r="A14" s="81"/>
      <c r="D14" s="82"/>
      <c r="E14" s="83" t="s">
        <v>104</v>
      </c>
      <c r="F14" s="269" t="s">
        <v>316</v>
      </c>
      <c r="G14" s="94"/>
    </row>
    <row r="15" spans="1:17" s="78" customFormat="1" ht="9.9499999999999993" hidden="1" customHeight="1">
      <c r="A15" s="81"/>
      <c r="B15" s="11"/>
      <c r="C15" s="77"/>
      <c r="D15" s="82"/>
      <c r="E15" s="80"/>
      <c r="F15" s="96"/>
      <c r="G15" s="94"/>
      <c r="I15" s="89"/>
      <c r="Q15" s="172"/>
    </row>
    <row r="16" spans="1:17" ht="33.75" hidden="1" customHeight="1">
      <c r="A16" s="81"/>
      <c r="D16" s="82"/>
      <c r="E16" s="115" t="s">
        <v>136</v>
      </c>
      <c r="F16" s="139"/>
      <c r="G16" s="94"/>
    </row>
    <row r="17" spans="1:17" ht="33.75" hidden="1" customHeight="1">
      <c r="A17" s="81"/>
      <c r="D17" s="82"/>
      <c r="E17" s="115" t="s">
        <v>137</v>
      </c>
      <c r="F17" s="140"/>
      <c r="G17" s="94"/>
    </row>
    <row r="18" spans="1:17" s="78" customFormat="1" ht="3" customHeight="1">
      <c r="A18" s="81"/>
      <c r="B18" s="11"/>
      <c r="C18" s="77"/>
      <c r="D18" s="82"/>
      <c r="E18" s="80"/>
      <c r="F18" s="96"/>
      <c r="G18" s="94"/>
      <c r="I18" s="89"/>
      <c r="Q18" s="172"/>
    </row>
    <row r="19" spans="1:17" s="78" customFormat="1" ht="19.5" customHeight="1">
      <c r="A19" s="81"/>
      <c r="B19" s="11"/>
      <c r="C19" s="77"/>
      <c r="D19" s="82"/>
      <c r="E19" s="80"/>
      <c r="F19" s="96" t="s">
        <v>99</v>
      </c>
      <c r="G19" s="94"/>
      <c r="I19" s="89"/>
      <c r="Q19" s="172"/>
    </row>
    <row r="20" spans="1:17" ht="19.5" customHeight="1">
      <c r="A20" s="81"/>
      <c r="C20" s="184">
        <v>2022</v>
      </c>
      <c r="D20" s="82"/>
      <c r="E20" s="80" t="s">
        <v>101</v>
      </c>
      <c r="F20" s="156">
        <v>2022</v>
      </c>
      <c r="G20" s="94"/>
    </row>
    <row r="21" spans="1:17" ht="19.5" customHeight="1">
      <c r="A21" s="81"/>
      <c r="C21" s="184" t="s">
        <v>56</v>
      </c>
      <c r="D21" s="82"/>
      <c r="E21" s="80" t="s">
        <v>100</v>
      </c>
      <c r="F21" s="156" t="s">
        <v>56</v>
      </c>
      <c r="G21" s="94"/>
    </row>
    <row r="22" spans="1:17" s="78" customFormat="1" ht="9.9499999999999993" customHeight="1">
      <c r="A22" s="81"/>
      <c r="B22" s="11"/>
      <c r="C22" s="77"/>
      <c r="D22" s="82"/>
      <c r="E22" s="80"/>
      <c r="F22" s="96"/>
      <c r="G22" s="94"/>
      <c r="I22" s="89"/>
      <c r="Q22" s="172"/>
    </row>
    <row r="23" spans="1:17" ht="33.75" customHeight="1">
      <c r="D23" s="79"/>
      <c r="E23" s="83" t="s">
        <v>25</v>
      </c>
      <c r="F23" s="285" t="s">
        <v>18</v>
      </c>
      <c r="G23" s="79"/>
    </row>
    <row r="24" spans="1:17" s="78" customFormat="1" ht="3.6" customHeight="1">
      <c r="A24" s="12"/>
      <c r="B24" s="11"/>
      <c r="C24" s="77"/>
      <c r="D24" s="79"/>
      <c r="E24" s="80"/>
      <c r="F24" s="80"/>
      <c r="G24" s="80"/>
      <c r="H24" s="80"/>
      <c r="I24" s="89"/>
      <c r="Q24" s="172"/>
    </row>
    <row r="25" spans="1:17" s="78" customFormat="1" ht="30" customHeight="1">
      <c r="A25" s="12"/>
      <c r="B25" s="11"/>
      <c r="C25" s="84"/>
      <c r="D25" s="82"/>
      <c r="E25" s="85"/>
      <c r="F25" s="96"/>
      <c r="G25" s="95"/>
      <c r="I25" s="89"/>
      <c r="Q25" s="172"/>
    </row>
    <row r="26" spans="1:17" ht="33.75">
      <c r="C26" s="84"/>
      <c r="D26" s="82"/>
      <c r="E26" s="86" t="s">
        <v>300</v>
      </c>
      <c r="F26" s="39" t="s">
        <v>692</v>
      </c>
      <c r="G26" s="95"/>
    </row>
    <row r="27" spans="1:17" ht="19.5" hidden="1" customHeight="1">
      <c r="C27" s="84"/>
      <c r="D27" s="82"/>
      <c r="E27" s="86" t="s">
        <v>301</v>
      </c>
      <c r="F27" s="40"/>
      <c r="G27" s="95"/>
    </row>
    <row r="28" spans="1:17">
      <c r="C28" s="84"/>
      <c r="D28" s="82"/>
      <c r="E28" s="85" t="s">
        <v>4</v>
      </c>
      <c r="F28" s="39" t="s">
        <v>693</v>
      </c>
      <c r="G28" s="95"/>
    </row>
    <row r="29" spans="1:17">
      <c r="C29" s="84"/>
      <c r="D29" s="82"/>
      <c r="E29" s="85" t="s">
        <v>5</v>
      </c>
      <c r="F29" s="39" t="s">
        <v>351</v>
      </c>
      <c r="G29" s="95"/>
      <c r="H29" s="14"/>
    </row>
    <row r="30" spans="1:17" ht="19.5" hidden="1" customHeight="1">
      <c r="C30" s="84"/>
      <c r="D30" s="82"/>
      <c r="E30" s="85" t="s">
        <v>102</v>
      </c>
      <c r="F30" s="40"/>
      <c r="G30" s="95"/>
      <c r="H30" s="14"/>
    </row>
    <row r="31" spans="1:17" s="78" customFormat="1" ht="9.75" customHeight="1">
      <c r="A31" s="81"/>
      <c r="B31" s="11"/>
      <c r="C31" s="77"/>
      <c r="D31" s="82"/>
      <c r="E31" s="80"/>
      <c r="F31" s="96"/>
      <c r="G31" s="94"/>
      <c r="I31" s="89"/>
      <c r="Q31" s="172"/>
    </row>
    <row r="32" spans="1:17" ht="19.5" customHeight="1">
      <c r="A32" s="15"/>
      <c r="B32" s="16"/>
      <c r="D32" s="34"/>
      <c r="E32" s="87" t="s">
        <v>87</v>
      </c>
      <c r="F32" s="45" t="s">
        <v>1345</v>
      </c>
      <c r="G32" s="94"/>
    </row>
    <row r="33" spans="1:17" ht="19.5" customHeight="1">
      <c r="A33" s="15"/>
      <c r="B33" s="16"/>
      <c r="D33" s="34"/>
      <c r="E33" s="87" t="s">
        <v>94</v>
      </c>
      <c r="F33" s="45" t="s">
        <v>1346</v>
      </c>
      <c r="G33" s="94"/>
    </row>
    <row r="34" spans="1:17" s="78" customFormat="1" ht="3" customHeight="1">
      <c r="A34" s="15"/>
      <c r="B34" s="16"/>
      <c r="C34" s="77"/>
      <c r="D34" s="34"/>
      <c r="E34" s="87"/>
      <c r="F34" s="87"/>
      <c r="G34" s="94"/>
      <c r="I34" s="89"/>
      <c r="Q34" s="172"/>
    </row>
    <row r="35" spans="1:17" s="78" customFormat="1" ht="19.5" customHeight="1">
      <c r="A35" s="12"/>
      <c r="B35" s="11"/>
      <c r="C35" s="77"/>
      <c r="E35" s="46"/>
      <c r="F35" s="94" t="s">
        <v>182</v>
      </c>
      <c r="G35" s="90"/>
      <c r="I35" s="89"/>
      <c r="Q35" s="172"/>
    </row>
    <row r="36" spans="1:17" ht="19.5" customHeight="1">
      <c r="E36" s="87" t="s">
        <v>20</v>
      </c>
      <c r="F36" s="45"/>
    </row>
    <row r="37" spans="1:17" ht="19.5" customHeight="1">
      <c r="E37" s="87" t="s">
        <v>21</v>
      </c>
      <c r="F37" s="45"/>
    </row>
    <row r="38" spans="1:17" ht="19.5" customHeight="1">
      <c r="E38" s="87" t="s">
        <v>26</v>
      </c>
      <c r="F38" s="45"/>
    </row>
    <row r="39" spans="1:17" ht="19.5" customHeight="1">
      <c r="E39" s="87" t="s">
        <v>22</v>
      </c>
      <c r="F39" s="45"/>
    </row>
    <row r="40" spans="1:17" ht="3" customHeight="1">
      <c r="E40" s="87"/>
      <c r="F40" s="34"/>
    </row>
    <row r="41" spans="1:17" ht="30" customHeight="1">
      <c r="E41" s="87"/>
      <c r="F41" s="34"/>
    </row>
    <row r="42" spans="1:17" ht="9.9499999999999993" customHeight="1"/>
  </sheetData>
  <sheetProtection password="FA9C" sheet="1" objects="1" scenarios="1" formatColumns="0" formatRows="0"/>
  <dataConsolidate leftLabels="1"/>
  <mergeCells count="1">
    <mergeCell ref="E5:F5"/>
  </mergeCells>
  <phoneticPr fontId="8" type="noConversion"/>
  <dataValidations xWindow="529" yWindow="632" count="7">
    <dataValidation type="textLength" operator="lessThanOrEqual" allowBlank="1" showInputMessage="1" showErrorMessage="1" errorTitle="Ошибка" error="Допускается ввод не более 900 символов!" sqref="F27 F36:F39">
      <formula1>900</formula1>
    </dataValidation>
    <dataValidation type="list" allowBlank="1" showInputMessage="1" showErrorMessage="1" errorTitle="Ошибка" error="Выберите значение из списка" prompt="Выберите значение из списка" sqref="F13">
      <formula1>data_type</formula1>
    </dataValidation>
    <dataValidation allowBlank="1" showInputMessage="1" showErrorMessage="1" errorTitle="Ошибка" error="Выберите значение из списка" prompt="Для выбора выполните двойной щелчок левой клавиши мыши по соответствующей ячейке" sqref="F16"/>
    <dataValidation type="whole" allowBlank="1" showInputMessage="1" showErrorMessage="1" errorTitle="Ошибка" error="Допускается ввод чисел от 2 до 99!" prompt="Введите число от 2 до 99" sqref="F17">
      <formula1>2</formula1>
      <formula2>99</formula2>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14"/>
    <dataValidation type="list" allowBlank="1" showInputMessage="1" showErrorMessage="1" errorTitle="Ошибка" error="Выберите значение из списка" prompt="Выберите значение из списка" sqref="F21">
      <formula1>QUARTER</formula1>
    </dataValidation>
    <dataValidation type="list" allowBlank="1" showInputMessage="1" showErrorMessage="1" sqref="F20">
      <formula1>year_list</formula1>
    </dataValidation>
  </dataValidations>
  <pageMargins left="0.75" right="0.75" top="1" bottom="1" header="0.5" footer="0.5"/>
  <pageSetup paperSize="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sheetPr codeName="List02"/>
  <dimension ref="A1:U20"/>
  <sheetViews>
    <sheetView showGridLines="0" topLeftCell="C4" zoomScaleNormal="100" workbookViewId="0"/>
  </sheetViews>
  <sheetFormatPr defaultColWidth="10.5703125" defaultRowHeight="15"/>
  <cols>
    <col min="1" max="1" width="9.140625" style="27" hidden="1" customWidth="1"/>
    <col min="2" max="2" width="9.140625" style="18" hidden="1" customWidth="1"/>
    <col min="3" max="3" width="3.7109375" style="32" customWidth="1"/>
    <col min="4" max="4" width="9.7109375" style="18" customWidth="1"/>
    <col min="5" max="5" width="37.7109375" style="18" customWidth="1"/>
    <col min="6" max="6" width="66.85546875" style="18" customWidth="1"/>
    <col min="7" max="7" width="116" style="18" customWidth="1"/>
    <col min="8" max="8" width="93.42578125" style="128" customWidth="1"/>
    <col min="9" max="17" width="10.5703125" style="18"/>
    <col min="18" max="18" width="10.5703125" style="174"/>
    <col min="19" max="16384" width="10.5703125" style="18"/>
  </cols>
  <sheetData>
    <row r="1" spans="3:21" s="128" customFormat="1" ht="15" hidden="1" customHeight="1">
      <c r="C1" s="162"/>
      <c r="G1" s="128">
        <v>4</v>
      </c>
      <c r="R1" s="175"/>
    </row>
    <row r="2" spans="3:21" s="128" customFormat="1" ht="15" hidden="1" customHeight="1">
      <c r="C2" s="162"/>
      <c r="R2" s="175"/>
    </row>
    <row r="3" spans="3:21" s="128" customFormat="1" ht="15" hidden="1" customHeight="1">
      <c r="C3" s="162"/>
      <c r="R3" s="175"/>
    </row>
    <row r="4" spans="3:21" ht="11.25" customHeight="1">
      <c r="C4" s="62"/>
      <c r="D4" s="63"/>
      <c r="E4" s="63"/>
      <c r="F4" s="63"/>
      <c r="G4" s="63"/>
    </row>
    <row r="5" spans="3:21">
      <c r="C5" s="62"/>
      <c r="D5" s="288" t="s">
        <v>223</v>
      </c>
      <c r="E5" s="288"/>
      <c r="F5" s="288"/>
      <c r="G5" s="288"/>
      <c r="H5" s="164"/>
    </row>
    <row r="6" spans="3:21" ht="15" customHeight="1">
      <c r="C6" s="62"/>
      <c r="D6" s="289" t="str">
        <f>IF(org=0,"Не определено",org)</f>
        <v>Муниципальное унитарное предприятие "Теплоснабжающая компания городского округа Дегтярск", г. Дегтярск</v>
      </c>
      <c r="E6" s="289"/>
      <c r="F6" s="289"/>
      <c r="G6" s="289"/>
      <c r="H6" s="164"/>
    </row>
    <row r="7" spans="3:21" s="282" customFormat="1">
      <c r="D7" s="266"/>
      <c r="E7" s="228"/>
      <c r="F7" s="228"/>
      <c r="G7" s="228"/>
      <c r="U7" s="177"/>
    </row>
    <row r="8" spans="3:21" s="47" customFormat="1">
      <c r="C8" s="101">
        <v>22</v>
      </c>
      <c r="D8" s="290" t="s">
        <v>216</v>
      </c>
      <c r="E8" s="291"/>
      <c r="F8" s="291"/>
      <c r="G8" s="292"/>
      <c r="U8" s="182"/>
    </row>
    <row r="9" spans="3:21" ht="11.25" customHeight="1">
      <c r="D9" s="293" t="s">
        <v>205</v>
      </c>
      <c r="E9" s="293"/>
      <c r="F9" s="293"/>
      <c r="G9" s="294" t="s">
        <v>206</v>
      </c>
    </row>
    <row r="10" spans="3:21" ht="11.25" customHeight="1">
      <c r="D10" s="283" t="s">
        <v>23</v>
      </c>
      <c r="E10" s="246" t="s">
        <v>222</v>
      </c>
      <c r="F10" s="247" t="s">
        <v>200</v>
      </c>
      <c r="G10" s="295"/>
    </row>
    <row r="11" spans="3:21" ht="12" customHeight="1">
      <c r="D11" s="264" t="s">
        <v>24</v>
      </c>
      <c r="E11" s="248">
        <v>2</v>
      </c>
      <c r="F11" s="249">
        <v>3</v>
      </c>
      <c r="G11" s="250">
        <v>4</v>
      </c>
    </row>
    <row r="12" spans="3:21">
      <c r="D12" s="242">
        <v>1</v>
      </c>
      <c r="E12" s="252" t="s">
        <v>224</v>
      </c>
      <c r="F12" s="276" t="str">
        <f>IF(form_up_date="","",form_up_date)</f>
        <v>07.01.2023</v>
      </c>
      <c r="G12" s="278" t="s">
        <v>225</v>
      </c>
    </row>
    <row r="13" spans="3:21" ht="45">
      <c r="D13" s="242" t="s">
        <v>236</v>
      </c>
      <c r="E13" s="252" t="s">
        <v>226</v>
      </c>
      <c r="F13" s="276" t="s">
        <v>1350</v>
      </c>
      <c r="G13" s="253" t="s">
        <v>298</v>
      </c>
    </row>
    <row r="14" spans="3:21" ht="22.5">
      <c r="D14" s="242" t="s">
        <v>237</v>
      </c>
      <c r="E14" s="252" t="s">
        <v>227</v>
      </c>
      <c r="F14" s="276" t="s">
        <v>319</v>
      </c>
      <c r="G14" s="278" t="s">
        <v>228</v>
      </c>
    </row>
    <row r="15" spans="3:21" ht="22.5">
      <c r="D15" s="242" t="s">
        <v>238</v>
      </c>
      <c r="E15" s="252" t="s">
        <v>229</v>
      </c>
      <c r="F15" s="277" t="s">
        <v>230</v>
      </c>
      <c r="G15" s="253"/>
    </row>
    <row r="16" spans="3:21">
      <c r="D16" s="251" t="str">
        <f>D15&amp;".1"</f>
        <v>4.1.1</v>
      </c>
      <c r="E16" s="254" t="s">
        <v>3</v>
      </c>
      <c r="F16" s="276" t="str">
        <f>IF(region_name="","",region_name)</f>
        <v>Свердловская область</v>
      </c>
      <c r="G16" s="278" t="s">
        <v>231</v>
      </c>
    </row>
    <row r="17" spans="4:7" ht="22.5">
      <c r="D17" s="242" t="s">
        <v>239</v>
      </c>
      <c r="E17" s="255" t="s">
        <v>232</v>
      </c>
      <c r="F17" s="276" t="s">
        <v>1290</v>
      </c>
      <c r="G17" s="280" t="s">
        <v>233</v>
      </c>
    </row>
    <row r="18" spans="4:7" ht="56.25">
      <c r="D18" s="242" t="s">
        <v>240</v>
      </c>
      <c r="E18" s="256" t="s">
        <v>234</v>
      </c>
      <c r="F18" s="276" t="s">
        <v>1351</v>
      </c>
      <c r="G18" s="263" t="s">
        <v>297</v>
      </c>
    </row>
    <row r="19" spans="4:7">
      <c r="D19" s="257"/>
      <c r="E19" s="258"/>
      <c r="F19" s="259"/>
      <c r="G19" s="260"/>
    </row>
    <row r="20" spans="4:7">
      <c r="D20" s="261"/>
      <c r="E20" s="287" t="s">
        <v>235</v>
      </c>
      <c r="F20" s="287"/>
      <c r="G20" s="262"/>
    </row>
  </sheetData>
  <sheetProtection password="FA9C" sheet="1" objects="1" scenarios="1" formatColumns="0" formatRows="0"/>
  <mergeCells count="6">
    <mergeCell ref="E20:F20"/>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19:G20">
      <formula1>900</formula1>
    </dataValidation>
  </dataValidations>
  <pageMargins left="0.7" right="0.7" top="0.75" bottom="0.75" header="0.3" footer="0.3"/>
  <pageSetup paperSize="9" orientation="portrait" horizontalDpi="4294967293" verticalDpi="0" r:id="rId1"/>
  <legacyDrawing r:id="rId2"/>
</worksheet>
</file>

<file path=xl/worksheets/sheet5.xml><?xml version="1.0" encoding="utf-8"?>
<worksheet xmlns="http://schemas.openxmlformats.org/spreadsheetml/2006/main" xmlns:r="http://schemas.openxmlformats.org/officeDocument/2006/relationships">
  <sheetPr codeName="List01">
    <pageSetUpPr fitToPage="1"/>
  </sheetPr>
  <dimension ref="A1:R18"/>
  <sheetViews>
    <sheetView showGridLines="0" tabSelected="1" topLeftCell="C5" zoomScaleNormal="100" workbookViewId="0">
      <selection activeCell="G18" sqref="G18"/>
    </sheetView>
  </sheetViews>
  <sheetFormatPr defaultColWidth="10.5703125" defaultRowHeight="15"/>
  <cols>
    <col min="1" max="1" width="9.140625" style="27" hidden="1" customWidth="1"/>
    <col min="2" max="2" width="9.140625" style="18" hidden="1" customWidth="1"/>
    <col min="3" max="3" width="4.7109375" style="32" customWidth="1"/>
    <col min="4" max="4" width="6.28515625" style="18" customWidth="1"/>
    <col min="5" max="5" width="36.7109375" style="18" customWidth="1"/>
    <col min="6" max="6" width="9.5703125" style="18" customWidth="1"/>
    <col min="7" max="7" width="40.7109375" style="18" customWidth="1"/>
    <col min="8" max="8" width="93.42578125" style="128" customWidth="1"/>
    <col min="9" max="17" width="10.5703125" style="18"/>
    <col min="18" max="18" width="10.5703125" style="174"/>
    <col min="19" max="16384" width="10.5703125" style="18"/>
  </cols>
  <sheetData>
    <row r="1" spans="1:18" s="128" customFormat="1" ht="15" hidden="1" customHeight="1">
      <c r="C1" s="162"/>
      <c r="G1" s="128">
        <v>4</v>
      </c>
      <c r="R1" s="175"/>
    </row>
    <row r="2" spans="1:18" ht="67.5" hidden="1">
      <c r="D2" s="242"/>
      <c r="E2" s="274"/>
      <c r="F2" s="244" t="s">
        <v>60</v>
      </c>
      <c r="G2" s="243"/>
      <c r="H2" s="235" t="s">
        <v>310</v>
      </c>
    </row>
    <row r="3" spans="1:18" s="128" customFormat="1" ht="15" hidden="1" customHeight="1">
      <c r="C3" s="162"/>
      <c r="R3" s="175"/>
    </row>
    <row r="4" spans="1:18" ht="11.25" customHeight="1">
      <c r="C4" s="62"/>
      <c r="D4" s="63"/>
      <c r="E4" s="63"/>
      <c r="F4" s="63"/>
      <c r="G4" s="63"/>
    </row>
    <row r="5" spans="1:18" ht="36.75" customHeight="1">
      <c r="C5" s="62"/>
      <c r="D5" s="288"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5" s="288"/>
      <c r="F5" s="288"/>
      <c r="G5" s="288"/>
      <c r="H5" s="164"/>
    </row>
    <row r="6" spans="1:18" ht="15" customHeight="1">
      <c r="C6" s="62"/>
      <c r="D6" s="289" t="str">
        <f>IF(org=0,"Не определено",org)</f>
        <v>Муниципальное унитарное предприятие "Теплоснабжающая компания городского округа Дегтярск", г. Дегтярск</v>
      </c>
      <c r="E6" s="289"/>
      <c r="F6" s="289"/>
      <c r="G6" s="289"/>
      <c r="H6" s="164"/>
    </row>
    <row r="7" spans="1:18" ht="11.25" customHeight="1">
      <c r="C7" s="62"/>
      <c r="D7" s="63"/>
      <c r="E7" s="63"/>
      <c r="F7" s="63"/>
      <c r="G7" s="164">
        <v>22</v>
      </c>
    </row>
    <row r="8" spans="1:18" ht="101.25">
      <c r="C8" s="62"/>
      <c r="D8" s="297" t="s">
        <v>23</v>
      </c>
      <c r="E8" s="298" t="s">
        <v>222</v>
      </c>
      <c r="F8" s="298" t="s">
        <v>138</v>
      </c>
      <c r="G8" s="237" t="s">
        <v>1349</v>
      </c>
      <c r="H8" s="296" t="s">
        <v>206</v>
      </c>
    </row>
    <row r="9" spans="1:18" ht="21" customHeight="1">
      <c r="C9" s="62"/>
      <c r="D9" s="297"/>
      <c r="E9" s="298"/>
      <c r="F9" s="298"/>
      <c r="G9" s="238" t="s">
        <v>200</v>
      </c>
      <c r="H9" s="293"/>
    </row>
    <row r="10" spans="1:18" ht="11.25" hidden="1" customHeight="1">
      <c r="C10" s="62"/>
      <c r="D10" s="64" t="s">
        <v>24</v>
      </c>
      <c r="E10" s="64" t="s">
        <v>0</v>
      </c>
      <c r="F10" s="64" t="s">
        <v>1</v>
      </c>
      <c r="G10" s="163" t="str">
        <f>G1&amp;".1"</f>
        <v>4.1</v>
      </c>
      <c r="H10" s="235"/>
    </row>
    <row r="11" spans="1:18" ht="22.5">
      <c r="A11" s="18"/>
      <c r="C11" s="33"/>
      <c r="D11" s="126">
        <v>1</v>
      </c>
      <c r="E11" s="160" t="s">
        <v>139</v>
      </c>
      <c r="F11" s="126" t="s">
        <v>220</v>
      </c>
      <c r="G11" s="239">
        <v>0</v>
      </c>
      <c r="H11" s="235" t="s">
        <v>305</v>
      </c>
    </row>
    <row r="12" spans="1:18" ht="22.5">
      <c r="A12" s="18"/>
      <c r="C12" s="33"/>
      <c r="D12" s="126">
        <v>2</v>
      </c>
      <c r="E12" s="161" t="s">
        <v>140</v>
      </c>
      <c r="F12" s="187" t="s">
        <v>220</v>
      </c>
      <c r="G12" s="239">
        <v>0</v>
      </c>
      <c r="H12" s="235" t="s">
        <v>306</v>
      </c>
    </row>
    <row r="13" spans="1:18" ht="22.5">
      <c r="A13" s="18"/>
      <c r="C13" s="33"/>
      <c r="D13" s="126">
        <v>3</v>
      </c>
      <c r="E13" s="161" t="s">
        <v>149</v>
      </c>
      <c r="F13" s="187" t="s">
        <v>220</v>
      </c>
      <c r="G13" s="239">
        <v>0</v>
      </c>
      <c r="H13" s="235" t="s">
        <v>307</v>
      </c>
    </row>
    <row r="14" spans="1:18" ht="45">
      <c r="A14" s="18"/>
      <c r="C14" s="33"/>
      <c r="D14" s="187">
        <v>4</v>
      </c>
      <c r="E14" s="189" t="s">
        <v>219</v>
      </c>
      <c r="F14" s="187" t="s">
        <v>230</v>
      </c>
      <c r="G14" s="270"/>
      <c r="H14" s="235" t="s">
        <v>308</v>
      </c>
    </row>
    <row r="15" spans="1:18" ht="90">
      <c r="A15" s="18"/>
      <c r="C15" s="33"/>
      <c r="D15" s="187">
        <v>5</v>
      </c>
      <c r="E15" s="189" t="s">
        <v>304</v>
      </c>
      <c r="F15" s="187" t="s">
        <v>60</v>
      </c>
      <c r="G15" s="240">
        <f>SUM(G16:G18)</f>
        <v>0</v>
      </c>
      <c r="H15" s="235" t="s">
        <v>309</v>
      </c>
    </row>
    <row r="16" spans="1:18" ht="15" hidden="1" customHeight="1">
      <c r="D16" s="63" t="s">
        <v>221</v>
      </c>
      <c r="E16" s="159"/>
      <c r="F16" s="63"/>
      <c r="G16" s="63"/>
    </row>
    <row r="17" spans="1:18" ht="67.5">
      <c r="C17" s="117"/>
      <c r="D17" s="242" t="s">
        <v>248</v>
      </c>
      <c r="E17" s="273" t="s">
        <v>1352</v>
      </c>
      <c r="F17" s="271" t="s">
        <v>60</v>
      </c>
      <c r="G17" s="243">
        <v>0</v>
      </c>
      <c r="H17" s="235" t="s">
        <v>310</v>
      </c>
    </row>
    <row r="18" spans="1:18" ht="11.25">
      <c r="A18" s="18"/>
      <c r="C18" s="18"/>
      <c r="D18" s="206"/>
      <c r="E18" s="130" t="s">
        <v>311</v>
      </c>
      <c r="F18" s="236"/>
      <c r="G18" s="236"/>
      <c r="H18" s="241"/>
      <c r="R18" s="18"/>
    </row>
  </sheetData>
  <sheetProtection password="FA9C" sheet="1" objects="1" scenarios="1" formatColumns="0" formatRows="0"/>
  <mergeCells count="6">
    <mergeCell ref="H8:H9"/>
    <mergeCell ref="D5:G5"/>
    <mergeCell ref="D6:G6"/>
    <mergeCell ref="D8:D9"/>
    <mergeCell ref="E8:E9"/>
    <mergeCell ref="F8:F9"/>
  </mergeCells>
  <dataValidations count="4">
    <dataValidation type="textLength" operator="lessThanOrEqual" allowBlank="1" showInputMessage="1" showErrorMessage="1" errorTitle="Ошибка" error="Допускается ввод не более 900 символов!" sqref="G14 E2 E17">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1 E8"/>
    <dataValidation type="whole" allowBlank="1" showErrorMessage="1" errorTitle="Ошибка" error="Допускается ввод только неотрицательных целых чисел!" sqref="G11:G13">
      <formula1>0</formula1>
      <formula2>9.99999999999999E+23</formula2>
    </dataValidation>
    <dataValidation type="decimal" allowBlank="1" showErrorMessage="1" errorTitle="Ошибка" error="Допускается ввод только неотрицательных чисел!" sqref="G2 G17">
      <formula1>0</formula1>
      <formula2>9.99999999999999E+23</formula2>
    </dataValidation>
  </dataValidations>
  <printOptions horizontalCentered="1" verticalCentered="1"/>
  <pageMargins left="0" right="0" top="0" bottom="0" header="0" footer="0.78740157480314965"/>
  <pageSetup paperSize="9" scale="93" fitToHeight="0" orientation="portrait" blackAndWhite="1"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sheetPr codeName="List04">
    <pageSetUpPr fitToPage="1"/>
  </sheetPr>
  <dimension ref="A1:U16"/>
  <sheetViews>
    <sheetView showGridLines="0" topLeftCell="C6" zoomScaleNormal="100" workbookViewId="0"/>
  </sheetViews>
  <sheetFormatPr defaultRowHeight="15"/>
  <cols>
    <col min="1" max="2" width="9.140625" style="7" hidden="1" customWidth="1"/>
    <col min="3" max="3" width="3.7109375" style="35" customWidth="1"/>
    <col min="4" max="4" width="6.28515625" style="7" customWidth="1"/>
    <col min="5" max="5" width="73.7109375" style="7" customWidth="1"/>
    <col min="6" max="20" width="9.140625" style="7"/>
    <col min="21" max="21" width="9.140625" style="180"/>
    <col min="22" max="16384" width="9.140625" style="7"/>
  </cols>
  <sheetData>
    <row r="1" spans="3:21" s="68" customFormat="1" hidden="1">
      <c r="C1" s="67"/>
      <c r="U1" s="179"/>
    </row>
    <row r="2" spans="3:21" s="68" customFormat="1" hidden="1">
      <c r="C2" s="67"/>
      <c r="U2" s="179"/>
    </row>
    <row r="3" spans="3:21" s="68" customFormat="1" hidden="1">
      <c r="C3" s="67"/>
      <c r="U3" s="179"/>
    </row>
    <row r="4" spans="3:21" s="68" customFormat="1" hidden="1">
      <c r="C4" s="67"/>
      <c r="U4" s="179"/>
    </row>
    <row r="5" spans="3:21" s="68" customFormat="1" hidden="1">
      <c r="C5" s="67"/>
      <c r="U5" s="179"/>
    </row>
    <row r="6" spans="3:21" s="68" customFormat="1" ht="10.5" customHeight="1">
      <c r="C6" s="69"/>
      <c r="D6" s="70"/>
      <c r="E6" s="70"/>
      <c r="U6" s="179"/>
    </row>
    <row r="7" spans="3:21" s="68" customFormat="1" ht="20.100000000000001" customHeight="1">
      <c r="C7" s="69"/>
      <c r="D7" s="299" t="s">
        <v>141</v>
      </c>
      <c r="E7" s="299"/>
      <c r="U7" s="179"/>
    </row>
    <row r="8" spans="3:21" s="68" customFormat="1" ht="15" customHeight="1">
      <c r="C8" s="69"/>
      <c r="D8" s="300" t="str">
        <f>IF(org=0,"Не определено",org)</f>
        <v>Муниципальное унитарное предприятие "Теплоснабжающая компания городского округа Дегтярск", г. Дегтярск</v>
      </c>
      <c r="E8" s="300"/>
      <c r="U8" s="179"/>
    </row>
    <row r="9" spans="3:21" s="68" customFormat="1" ht="6.95" customHeight="1">
      <c r="C9" s="69"/>
      <c r="D9" s="70"/>
      <c r="E9" s="70"/>
      <c r="U9" s="179"/>
    </row>
    <row r="10" spans="3:21" s="68" customFormat="1" ht="22.5" customHeight="1">
      <c r="C10" s="69"/>
      <c r="D10" s="42" t="s">
        <v>23</v>
      </c>
      <c r="E10" s="41" t="s">
        <v>105</v>
      </c>
      <c r="U10" s="179"/>
    </row>
    <row r="11" spans="3:21" s="68" customFormat="1" ht="11.25" customHeight="1">
      <c r="C11" s="69"/>
      <c r="D11" s="64" t="s">
        <v>24</v>
      </c>
      <c r="E11" s="64" t="s">
        <v>0</v>
      </c>
      <c r="U11" s="179"/>
    </row>
    <row r="12" spans="3:21" s="68" customFormat="1" ht="15" hidden="1" customHeight="1">
      <c r="C12" s="69"/>
      <c r="D12" s="71">
        <v>0</v>
      </c>
      <c r="E12" s="43"/>
      <c r="U12" s="179"/>
    </row>
    <row r="13" spans="3:21" s="68" customFormat="1" ht="14.1" customHeight="1">
      <c r="C13" s="72"/>
      <c r="D13" s="71">
        <v>1</v>
      </c>
      <c r="E13" s="44"/>
      <c r="U13" s="179"/>
    </row>
    <row r="14" spans="3:21" s="68" customFormat="1" ht="15" customHeight="1">
      <c r="C14" s="69"/>
      <c r="D14" s="75"/>
      <c r="E14" s="76" t="s">
        <v>150</v>
      </c>
      <c r="U14" s="179"/>
    </row>
    <row r="15" spans="3:21" s="68" customFormat="1" ht="11.25" customHeight="1">
      <c r="C15" s="67"/>
      <c r="U15" s="179"/>
    </row>
    <row r="16" spans="3:21" s="68" customFormat="1">
      <c r="C16" s="67"/>
      <c r="D16" s="114"/>
      <c r="E16" s="73"/>
      <c r="F16" s="73"/>
      <c r="G16" s="74"/>
      <c r="H16" s="74"/>
      <c r="I16" s="74"/>
      <c r="U16" s="179"/>
    </row>
  </sheetData>
  <sheetProtection algorithmName="SHA-512" hashValue="KbU89TL8AYUu3U5rV9O20YSWfAMNfSTbn6te8t4hFS+2AbH0bJsfrbmPGbewpEKg4tGxoz8a9EsmsLk4V4OWRQ==" saltValue="yXaMEO4iCCphrX/hQVt0Gg==" spinCount="100000" sheet="1" objects="1" scenarios="1" formatColumns="0" formatRows="0"/>
  <mergeCells count="2">
    <mergeCell ref="D7:E7"/>
    <mergeCell ref="D8:E8"/>
  </mergeCells>
  <dataValidations count="1">
    <dataValidation type="textLength" operator="lessThanOrEqual" allowBlank="1" showInputMessage="1" showErrorMessage="1" errorTitle="Ошибка" error="Допускается ввод не более 900 символов!" sqref="E12:E13">
      <formula1>900</formula1>
    </dataValidation>
  </dataValidations>
  <hyperlinks>
    <hyperlink ref="H11" location="'Ссылки на публикации'!$H$11" tooltip="Кликните по гиперссылке, чтобы перейти на сайт организации или отредактировать её" display="апренрнер"/>
    <hyperlink ref="I11" location="'Ссылки на публикации'!$I$11" tooltip="Кликните по гиперссылке, чтобы перейти на сайт организации или отредактировать её" display="екркерекрер"/>
    <hyperlink ref="H13" location="'Ссылки на публикации'!$H$13" tooltip="Кликните по гиперссылке, чтобы перейти на сайт организации или отредактировать её" display="керкеркерр"/>
    <hyperlink ref="I13" location="'Ссылки на публикации'!$I$13" tooltip="Кликните по гиперссылке, чтобы перейти на сайт организации или отредактировать её" display="керкеркркеркер"/>
  </hyperlinks>
  <printOptions horizontalCentered="1"/>
  <pageMargins left="0.24000000000000002" right="0.24000000000000002" top="0.24000000000000002" bottom="0.24000000000000002" header="0.24000000000000002" footer="0.24000000000000002"/>
  <pageSetup paperSize="9" fitToHeight="0" orientation="landscape" r:id="rId1"/>
  <drawing r:id="rId2"/>
</worksheet>
</file>

<file path=xl/worksheets/sheet7.xml><?xml version="1.0" encoding="utf-8"?>
<worksheet xmlns="http://schemas.openxmlformats.org/spreadsheetml/2006/main" xmlns:r="http://schemas.openxmlformats.org/officeDocument/2006/relationships">
  <sheetPr codeName="List03">
    <pageSetUpPr fitToPage="1"/>
  </sheetPr>
  <dimension ref="A1:N15"/>
  <sheetViews>
    <sheetView showGridLines="0" topLeftCell="C4" zoomScaleNormal="100" workbookViewId="0"/>
  </sheetViews>
  <sheetFormatPr defaultRowHeight="14.25"/>
  <cols>
    <col min="1" max="1" width="9.140625" style="191" hidden="1" customWidth="1"/>
    <col min="2" max="2" width="9.140625" style="192" hidden="1" customWidth="1"/>
    <col min="3" max="3" width="3.7109375" style="193" customWidth="1"/>
    <col min="4" max="4" width="7" style="194" bestFit="1" customWidth="1"/>
    <col min="5" max="5" width="11.28515625" style="194" customWidth="1"/>
    <col min="6" max="6" width="41" style="194" customWidth="1"/>
    <col min="7" max="7" width="18" style="194" customWidth="1"/>
    <col min="8" max="8" width="13.140625" style="194" customWidth="1"/>
    <col min="9" max="9" width="11.42578125" style="194" customWidth="1"/>
    <col min="10" max="10" width="42.140625" style="194" customWidth="1"/>
    <col min="11" max="11" width="115.7109375" style="194" customWidth="1"/>
    <col min="12" max="12" width="3.7109375" style="194" customWidth="1"/>
    <col min="13" max="16384" width="9.140625" style="194"/>
  </cols>
  <sheetData>
    <row r="1" spans="1:14" hidden="1"/>
    <row r="2" spans="1:14" hidden="1"/>
    <row r="3" spans="1:14" hidden="1"/>
    <row r="4" spans="1:14" ht="3" customHeight="1"/>
    <row r="5" spans="1:14" s="18" customFormat="1" ht="22.5">
      <c r="A5" s="27"/>
      <c r="C5" s="33"/>
      <c r="D5" s="304" t="s">
        <v>204</v>
      </c>
      <c r="E5" s="304"/>
      <c r="F5" s="304"/>
      <c r="G5" s="304"/>
      <c r="H5" s="304"/>
      <c r="I5" s="304"/>
      <c r="J5" s="304"/>
      <c r="K5" s="195"/>
    </row>
    <row r="6" spans="1:14" s="217" customFormat="1" ht="3" hidden="1" customHeight="1">
      <c r="A6" s="213"/>
      <c r="B6" s="214"/>
      <c r="C6" s="215"/>
      <c r="D6" s="216"/>
      <c r="E6" s="216"/>
      <c r="G6" s="216"/>
      <c r="H6" s="216"/>
      <c r="I6" s="216"/>
      <c r="J6" s="216"/>
      <c r="K6" s="216"/>
    </row>
    <row r="7" spans="1:14" s="213" customFormat="1" ht="3" customHeight="1">
      <c r="B7" s="214"/>
      <c r="C7" s="215"/>
      <c r="D7" s="218"/>
      <c r="E7" s="218"/>
      <c r="G7" s="218"/>
      <c r="H7" s="218"/>
      <c r="I7" s="218"/>
      <c r="J7" s="218"/>
      <c r="K7" s="218"/>
      <c r="L7" s="219"/>
    </row>
    <row r="8" spans="1:14" s="217" customFormat="1">
      <c r="A8" s="213"/>
      <c r="B8" s="214"/>
      <c r="C8" s="215"/>
      <c r="D8" s="305" t="s">
        <v>205</v>
      </c>
      <c r="E8" s="305"/>
      <c r="F8" s="305"/>
      <c r="G8" s="305"/>
      <c r="H8" s="305"/>
      <c r="I8" s="305"/>
      <c r="J8" s="305"/>
      <c r="K8" s="305" t="s">
        <v>206</v>
      </c>
    </row>
    <row r="9" spans="1:14" s="217" customFormat="1">
      <c r="A9" s="213"/>
      <c r="B9" s="214"/>
      <c r="C9" s="215"/>
      <c r="D9" s="305" t="s">
        <v>23</v>
      </c>
      <c r="E9" s="305" t="s">
        <v>207</v>
      </c>
      <c r="F9" s="305"/>
      <c r="G9" s="305" t="s">
        <v>208</v>
      </c>
      <c r="H9" s="305"/>
      <c r="I9" s="305"/>
      <c r="J9" s="305"/>
      <c r="K9" s="305"/>
    </row>
    <row r="10" spans="1:14" s="217" customFormat="1" ht="22.5">
      <c r="A10" s="213"/>
      <c r="B10" s="214"/>
      <c r="C10" s="215"/>
      <c r="D10" s="305"/>
      <c r="E10" s="185" t="s">
        <v>209</v>
      </c>
      <c r="F10" s="185" t="s">
        <v>127</v>
      </c>
      <c r="G10" s="185" t="s">
        <v>127</v>
      </c>
      <c r="H10" s="185" t="s">
        <v>209</v>
      </c>
      <c r="I10" s="185" t="s">
        <v>210</v>
      </c>
      <c r="J10" s="185" t="s">
        <v>211</v>
      </c>
      <c r="K10" s="305"/>
    </row>
    <row r="11" spans="1:14" s="217" customFormat="1" ht="12" customHeight="1">
      <c r="A11" s="213"/>
      <c r="B11" s="214"/>
      <c r="C11" s="215"/>
      <c r="D11" s="64" t="s">
        <v>24</v>
      </c>
      <c r="E11" s="64" t="s">
        <v>0</v>
      </c>
      <c r="F11" s="64" t="s">
        <v>1</v>
      </c>
      <c r="G11" s="64" t="s">
        <v>2</v>
      </c>
      <c r="H11" s="64" t="s">
        <v>11</v>
      </c>
      <c r="I11" s="64" t="s">
        <v>12</v>
      </c>
      <c r="J11" s="64" t="s">
        <v>27</v>
      </c>
      <c r="K11" s="64" t="s">
        <v>28</v>
      </c>
    </row>
    <row r="12" spans="1:14" s="112" customFormat="1" ht="58.5" customHeight="1">
      <c r="A12" s="196" t="s">
        <v>1</v>
      </c>
      <c r="B12" s="197" t="s">
        <v>123</v>
      </c>
      <c r="C12" s="198"/>
      <c r="D12" s="199" t="s">
        <v>24</v>
      </c>
      <c r="E12" s="200"/>
      <c r="F12" s="201"/>
      <c r="G12" s="201"/>
      <c r="H12" s="201"/>
      <c r="I12" s="202"/>
      <c r="J12" s="203"/>
      <c r="K12" s="301" t="s">
        <v>212</v>
      </c>
      <c r="M12" s="204" t="str">
        <f>IF(ISERROR(INDEX(kind_of_nameforms,MATCH(E12,kind_of_forms,0),1)),"",INDEX(kind_of_nameforms,MATCH(E12,kind_of_forms,0),1))</f>
        <v/>
      </c>
      <c r="N12" s="205"/>
    </row>
    <row r="13" spans="1:14" ht="15" customHeight="1">
      <c r="A13" s="194"/>
      <c r="B13" s="194"/>
      <c r="C13" s="194"/>
      <c r="D13" s="206"/>
      <c r="E13" s="207" t="s">
        <v>150</v>
      </c>
      <c r="F13" s="208"/>
      <c r="G13" s="208"/>
      <c r="H13" s="208"/>
      <c r="I13" s="208"/>
      <c r="J13" s="209"/>
      <c r="K13" s="302"/>
    </row>
    <row r="14" spans="1:14" ht="3" customHeight="1">
      <c r="A14" s="194"/>
      <c r="B14" s="194"/>
      <c r="C14" s="194"/>
    </row>
    <row r="15" spans="1:14" ht="27.75" customHeight="1">
      <c r="E15" s="303" t="s">
        <v>213</v>
      </c>
      <c r="F15" s="303"/>
      <c r="G15" s="303"/>
      <c r="H15" s="303"/>
      <c r="I15" s="303"/>
      <c r="J15" s="303"/>
    </row>
  </sheetData>
  <sheetProtection algorithmName="SHA-512" hashValue="yczBXGq4ZSm04msKz5hzobzJVavawoMx9gsjLBuoAlO77cQCKQsjQQTqzh9zSDLP3QbZ7gmPnVG414JJKVf70g==" saltValue="N7xxhZfEXduGTt/6w5yA1g==" spinCount="100000" sheet="1" objects="1" scenarios="1" formatColumns="0" formatRows="0"/>
  <mergeCells count="8">
    <mergeCell ref="K12:K13"/>
    <mergeCell ref="E15:J15"/>
    <mergeCell ref="D5:J5"/>
    <mergeCell ref="D8:J8"/>
    <mergeCell ref="K8:K10"/>
    <mergeCell ref="D9:D10"/>
    <mergeCell ref="E9:F9"/>
    <mergeCell ref="G9:J9"/>
  </mergeCells>
  <dataValidations count="4">
    <dataValidation type="list" allowBlank="1" showInputMessage="1" showErrorMessage="1" errorTitle="Ошибка" error="Выберите значение из списка" prompt="Выберите значение из списка" sqref="E12">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errorTitle="Ошибка" error="Допускается ввод не более 900 символов!" sqref="F12:H12">
      <formula1>900</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8.xml><?xml version="1.0" encoding="utf-8"?>
<worksheet xmlns="http://schemas.openxmlformats.org/spreadsheetml/2006/main" xmlns:r="http://schemas.openxmlformats.org/officeDocument/2006/relationships">
  <sheetPr codeName="modReestr">
    <tabColor indexed="47"/>
  </sheetPr>
  <dimension ref="A1"/>
  <sheetViews>
    <sheetView showGridLines="0" zoomScaleNormal="100" workbookViewId="0"/>
  </sheetViews>
  <sheetFormatPr defaultRowHeight="11.25"/>
  <cols>
    <col min="1" max="16384" width="9.140625" style="112"/>
  </cols>
  <sheetData/>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AllSheetsInThisWorkbook">
    <tabColor indexed="47"/>
  </sheetPr>
  <dimension ref="A1:B273"/>
  <sheetViews>
    <sheetView showGridLines="0" zoomScaleNormal="100" workbookViewId="0"/>
  </sheetViews>
  <sheetFormatPr defaultRowHeight="11.25"/>
  <cols>
    <col min="1" max="1" width="36.28515625" style="47" customWidth="1"/>
    <col min="2" max="2" width="21.140625" style="47" customWidth="1"/>
    <col min="3" max="16384" width="9.140625" style="46"/>
  </cols>
  <sheetData>
    <row r="1" spans="1:2">
      <c r="A1" s="1" t="s">
        <v>7</v>
      </c>
      <c r="B1" s="1" t="s">
        <v>8</v>
      </c>
    </row>
    <row r="2" spans="1:2">
      <c r="A2" t="s">
        <v>9</v>
      </c>
      <c r="B2" t="s">
        <v>73</v>
      </c>
    </row>
    <row r="3" spans="1:2">
      <c r="A3" t="s">
        <v>61</v>
      </c>
      <c r="B3" t="s">
        <v>68</v>
      </c>
    </row>
    <row r="4" spans="1:2">
      <c r="A4" t="s">
        <v>10</v>
      </c>
      <c r="B4" t="s">
        <v>63</v>
      </c>
    </row>
    <row r="5" spans="1:2">
      <c r="A5" t="s">
        <v>132</v>
      </c>
      <c r="B5" t="s">
        <v>64</v>
      </c>
    </row>
    <row r="6" spans="1:2">
      <c r="A6" t="s">
        <v>133</v>
      </c>
      <c r="B6" t="s">
        <v>121</v>
      </c>
    </row>
    <row r="7" spans="1:2">
      <c r="A7" t="s">
        <v>216</v>
      </c>
      <c r="B7" t="s">
        <v>67</v>
      </c>
    </row>
    <row r="8" spans="1:2">
      <c r="A8" t="s">
        <v>312</v>
      </c>
      <c r="B8" t="s">
        <v>65</v>
      </c>
    </row>
    <row r="9" spans="1:2">
      <c r="A9" t="s">
        <v>108</v>
      </c>
      <c r="B9" t="s">
        <v>66</v>
      </c>
    </row>
    <row r="10" spans="1:2">
      <c r="A10" t="s">
        <v>245</v>
      </c>
      <c r="B10" t="s">
        <v>75</v>
      </c>
    </row>
    <row r="11" spans="1:2">
      <c r="A11" t="s">
        <v>6</v>
      </c>
      <c r="B11" t="s">
        <v>76</v>
      </c>
    </row>
    <row r="12" spans="1:2">
      <c r="A12" t="s">
        <v>62</v>
      </c>
      <c r="B12" t="s">
        <v>77</v>
      </c>
    </row>
    <row r="13" spans="1:2">
      <c r="A13"/>
      <c r="B13" t="s">
        <v>109</v>
      </c>
    </row>
    <row r="14" spans="1:2">
      <c r="A14"/>
      <c r="B14" t="s">
        <v>246</v>
      </c>
    </row>
    <row r="15" spans="1:2">
      <c r="A15"/>
      <c r="B15" t="s">
        <v>142</v>
      </c>
    </row>
    <row r="16" spans="1:2">
      <c r="A16"/>
      <c r="B16" t="s">
        <v>143</v>
      </c>
    </row>
    <row r="17" spans="1:2">
      <c r="A17"/>
      <c r="B17" t="s">
        <v>120</v>
      </c>
    </row>
    <row r="18" spans="1:2">
      <c r="A18"/>
      <c r="B18" t="s">
        <v>83</v>
      </c>
    </row>
    <row r="19" spans="1:2">
      <c r="A19"/>
      <c r="B19" t="s">
        <v>92</v>
      </c>
    </row>
    <row r="20" spans="1:2">
      <c r="A20"/>
      <c r="B20" t="s">
        <v>97</v>
      </c>
    </row>
    <row r="21" spans="1:2">
      <c r="A21"/>
      <c r="B21" t="s">
        <v>98</v>
      </c>
    </row>
    <row r="22" spans="1:2">
      <c r="A22"/>
      <c r="B22" t="s">
        <v>93</v>
      </c>
    </row>
    <row r="23" spans="1:2">
      <c r="A23"/>
      <c r="B23" t="s">
        <v>110</v>
      </c>
    </row>
    <row r="24" spans="1:2">
      <c r="A24"/>
      <c r="B24" t="s">
        <v>69</v>
      </c>
    </row>
    <row r="25" spans="1:2">
      <c r="A25"/>
      <c r="B25" t="s">
        <v>70</v>
      </c>
    </row>
    <row r="26" spans="1:2">
      <c r="A26"/>
      <c r="B26" t="s">
        <v>71</v>
      </c>
    </row>
    <row r="27" spans="1:2">
      <c r="A27"/>
      <c r="B27" t="s">
        <v>72</v>
      </c>
    </row>
    <row r="28" spans="1:2">
      <c r="A28"/>
      <c r="B28" t="s">
        <v>74</v>
      </c>
    </row>
    <row r="29" spans="1:2">
      <c r="A29"/>
      <c r="B29" t="s">
        <v>78</v>
      </c>
    </row>
    <row r="30" spans="1:2">
      <c r="A30"/>
      <c r="B30" t="s">
        <v>79</v>
      </c>
    </row>
    <row r="31" spans="1:2">
      <c r="A31"/>
      <c r="B31" t="s">
        <v>80</v>
      </c>
    </row>
    <row r="32" spans="1:2">
      <c r="A32"/>
      <c r="B32" t="s">
        <v>81</v>
      </c>
    </row>
    <row r="33" spans="1:2">
      <c r="A33"/>
      <c r="B33" t="s">
        <v>247</v>
      </c>
    </row>
    <row r="34" spans="1:2">
      <c r="A34"/>
      <c r="B34" t="s">
        <v>82</v>
      </c>
    </row>
    <row r="35" spans="1:2">
      <c r="A35"/>
      <c r="B35" t="s">
        <v>181</v>
      </c>
    </row>
    <row r="36" spans="1:2">
      <c r="A36"/>
      <c r="B36" t="s">
        <v>84</v>
      </c>
    </row>
    <row r="37" spans="1:2">
      <c r="A37"/>
      <c r="B37" t="s">
        <v>144</v>
      </c>
    </row>
    <row r="38" spans="1:2">
      <c r="A38"/>
      <c r="B38" t="s">
        <v>112</v>
      </c>
    </row>
    <row r="39" spans="1:2">
      <c r="A39"/>
      <c r="B39" t="s">
        <v>119</v>
      </c>
    </row>
    <row r="40" spans="1:2">
      <c r="A40"/>
      <c r="B40"/>
    </row>
    <row r="41" spans="1:2">
      <c r="A41"/>
      <c r="B41"/>
    </row>
    <row r="42" spans="1:2">
      <c r="A42"/>
      <c r="B42"/>
    </row>
    <row r="43" spans="1:2">
      <c r="A43"/>
      <c r="B43"/>
    </row>
    <row r="44" spans="1:2">
      <c r="A44"/>
      <c r="B44"/>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c r="B205"/>
    </row>
    <row r="206" spans="1:2">
      <c r="A206"/>
      <c r="B206"/>
    </row>
    <row r="207" spans="1:2">
      <c r="A207"/>
      <c r="B207"/>
    </row>
    <row r="208" spans="1:2">
      <c r="A208"/>
      <c r="B208"/>
    </row>
    <row r="209" spans="1:2">
      <c r="A209"/>
      <c r="B209"/>
    </row>
    <row r="210" spans="1:2">
      <c r="A210"/>
      <c r="B210"/>
    </row>
    <row r="211" spans="1:2">
      <c r="A211"/>
      <c r="B211"/>
    </row>
    <row r="212" spans="1:2">
      <c r="A212"/>
      <c r="B212"/>
    </row>
    <row r="213" spans="1:2">
      <c r="A213"/>
      <c r="B213"/>
    </row>
    <row r="214" spans="1:2">
      <c r="A214"/>
      <c r="B214"/>
    </row>
    <row r="215" spans="1:2">
      <c r="A215"/>
      <c r="B215"/>
    </row>
    <row r="216" spans="1:2">
      <c r="A216"/>
      <c r="B216"/>
    </row>
    <row r="217" spans="1:2">
      <c r="A217"/>
      <c r="B217"/>
    </row>
    <row r="218" spans="1:2">
      <c r="A218"/>
      <c r="B218"/>
    </row>
    <row r="219" spans="1:2">
      <c r="A219"/>
      <c r="B219"/>
    </row>
    <row r="220" spans="1:2">
      <c r="A220"/>
      <c r="B220"/>
    </row>
    <row r="221" spans="1:2">
      <c r="A221"/>
      <c r="B221"/>
    </row>
    <row r="222" spans="1:2">
      <c r="A222"/>
      <c r="B222"/>
    </row>
    <row r="223" spans="1:2">
      <c r="A223"/>
      <c r="B223"/>
    </row>
    <row r="224" spans="1:2">
      <c r="A224"/>
      <c r="B224"/>
    </row>
    <row r="225" spans="1:2">
      <c r="A225"/>
      <c r="B225"/>
    </row>
    <row r="226" spans="1:2">
      <c r="A226"/>
      <c r="B226"/>
    </row>
    <row r="227" spans="1:2">
      <c r="A227"/>
      <c r="B227"/>
    </row>
    <row r="228" spans="1:2">
      <c r="A228"/>
      <c r="B228"/>
    </row>
    <row r="229" spans="1:2">
      <c r="A229"/>
      <c r="B229"/>
    </row>
    <row r="230" spans="1:2">
      <c r="A230"/>
      <c r="B230"/>
    </row>
    <row r="231" spans="1:2">
      <c r="A231"/>
      <c r="B231"/>
    </row>
    <row r="232" spans="1:2">
      <c r="A232"/>
      <c r="B232"/>
    </row>
    <row r="233" spans="1:2">
      <c r="A233"/>
      <c r="B233"/>
    </row>
    <row r="234" spans="1:2">
      <c r="A234"/>
      <c r="B234"/>
    </row>
    <row r="235" spans="1:2">
      <c r="A235"/>
      <c r="B235"/>
    </row>
    <row r="236" spans="1:2">
      <c r="A236"/>
      <c r="B236"/>
    </row>
    <row r="237" spans="1:2">
      <c r="A237"/>
      <c r="B237"/>
    </row>
    <row r="238" spans="1:2">
      <c r="A238"/>
      <c r="B238"/>
    </row>
    <row r="239" spans="1:2">
      <c r="A239"/>
      <c r="B239"/>
    </row>
    <row r="240" spans="1:2">
      <c r="A240"/>
      <c r="B240"/>
    </row>
    <row r="241" spans="1:2">
      <c r="A241"/>
      <c r="B241"/>
    </row>
    <row r="242" spans="1:2">
      <c r="A242"/>
      <c r="B242"/>
    </row>
    <row r="243" spans="1:2">
      <c r="A243"/>
      <c r="B243"/>
    </row>
    <row r="244" spans="1:2">
      <c r="A244"/>
      <c r="B244"/>
    </row>
    <row r="245" spans="1:2">
      <c r="A245"/>
      <c r="B245"/>
    </row>
    <row r="246" spans="1:2">
      <c r="A246"/>
      <c r="B246"/>
    </row>
    <row r="247" spans="1:2">
      <c r="A247"/>
      <c r="B247"/>
    </row>
    <row r="248" spans="1:2">
      <c r="A248"/>
      <c r="B248"/>
    </row>
    <row r="249" spans="1:2">
      <c r="A249"/>
      <c r="B249"/>
    </row>
    <row r="250" spans="1:2">
      <c r="A250"/>
      <c r="B250"/>
    </row>
    <row r="251" spans="1:2">
      <c r="A251"/>
      <c r="B251"/>
    </row>
    <row r="252" spans="1:2">
      <c r="A252"/>
      <c r="B252"/>
    </row>
    <row r="253" spans="1:2">
      <c r="A253"/>
      <c r="B253"/>
    </row>
    <row r="254" spans="1:2">
      <c r="A254"/>
      <c r="B254"/>
    </row>
    <row r="255" spans="1:2">
      <c r="A255"/>
      <c r="B255"/>
    </row>
    <row r="256" spans="1:2">
      <c r="A256"/>
      <c r="B256"/>
    </row>
    <row r="257" spans="1:2">
      <c r="A257"/>
      <c r="B257"/>
    </row>
    <row r="258" spans="1:2">
      <c r="A258"/>
      <c r="B258"/>
    </row>
    <row r="259" spans="1:2">
      <c r="A259"/>
      <c r="B259"/>
    </row>
    <row r="260" spans="1:2">
      <c r="A260"/>
      <c r="B260"/>
    </row>
    <row r="261" spans="1:2">
      <c r="A261"/>
      <c r="B261"/>
    </row>
    <row r="262" spans="1:2">
      <c r="A262"/>
      <c r="B262"/>
    </row>
    <row r="263" spans="1:2">
      <c r="A263"/>
      <c r="B263"/>
    </row>
    <row r="264" spans="1:2">
      <c r="A264"/>
      <c r="B264"/>
    </row>
    <row r="265" spans="1:2">
      <c r="A265"/>
      <c r="B265"/>
    </row>
    <row r="266" spans="1:2">
      <c r="A266"/>
      <c r="B266"/>
    </row>
    <row r="267" spans="1:2">
      <c r="A267"/>
      <c r="B267"/>
    </row>
    <row r="268" spans="1:2">
      <c r="A268"/>
      <c r="B268"/>
    </row>
    <row r="269" spans="1:2">
      <c r="A269"/>
      <c r="B269"/>
    </row>
    <row r="270" spans="1:2">
      <c r="A270"/>
      <c r="B270"/>
    </row>
    <row r="271" spans="1:2">
      <c r="A271"/>
      <c r="B271"/>
    </row>
    <row r="272" spans="1:2">
      <c r="A272"/>
      <c r="B272"/>
    </row>
    <row r="273" spans="1:2">
      <c r="A273"/>
      <c r="B273"/>
    </row>
  </sheetData>
  <sheetProtection formatColumns="0" formatRows="0"/>
  <phoneticPr fontId="8"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sheetPr codeName="TEHSHEET">
    <tabColor indexed="47"/>
  </sheetPr>
  <dimension ref="A1:T87"/>
  <sheetViews>
    <sheetView showGridLines="0" zoomScaleNormal="100" workbookViewId="0"/>
  </sheetViews>
  <sheetFormatPr defaultRowHeight="11.25"/>
  <cols>
    <col min="1" max="1" width="32.5703125" style="55" customWidth="1"/>
    <col min="2" max="2" width="9.140625" style="47"/>
    <col min="3" max="3" width="15.7109375" style="58" customWidth="1"/>
    <col min="4" max="4" width="17" style="58" customWidth="1"/>
    <col min="5" max="5" width="15.7109375" style="52" customWidth="1"/>
    <col min="6" max="6" width="11.140625" style="52" customWidth="1"/>
    <col min="7" max="7" width="31.42578125" style="52" customWidth="1"/>
    <col min="8" max="9" width="26.85546875" style="52" customWidth="1"/>
    <col min="10" max="10" width="9.140625" style="52"/>
    <col min="11" max="11" width="26.28515625" style="54" customWidth="1"/>
    <col min="12" max="12" width="29.140625" style="53" customWidth="1"/>
    <col min="13" max="13" width="39.85546875" style="52" bestFit="1" customWidth="1"/>
    <col min="14" max="18" width="9.140625" style="52"/>
    <col min="19" max="19" width="21" style="52" customWidth="1"/>
    <col min="20" max="20" width="24.85546875" style="52" customWidth="1"/>
    <col min="21" max="16384" width="9.140625" style="52"/>
  </cols>
  <sheetData>
    <row r="1" spans="1:20" s="50" customFormat="1" ht="51">
      <c r="A1" s="36" t="s">
        <v>118</v>
      </c>
      <c r="B1" s="56"/>
      <c r="C1" s="20" t="s">
        <v>19</v>
      </c>
      <c r="D1" s="20" t="s">
        <v>16</v>
      </c>
      <c r="E1" s="20" t="s">
        <v>29</v>
      </c>
      <c r="F1" s="20" t="s">
        <v>52</v>
      </c>
      <c r="G1" s="20" t="s">
        <v>44</v>
      </c>
      <c r="H1" s="20" t="s">
        <v>59</v>
      </c>
      <c r="I1" s="20" t="s">
        <v>89</v>
      </c>
      <c r="J1" s="28" t="s">
        <v>90</v>
      </c>
      <c r="K1" s="20" t="s">
        <v>47</v>
      </c>
      <c r="L1" s="49" t="s">
        <v>85</v>
      </c>
      <c r="M1" s="25" t="s">
        <v>86</v>
      </c>
      <c r="S1" s="306" t="s">
        <v>215</v>
      </c>
      <c r="T1" s="306"/>
    </row>
    <row r="2" spans="1:20" ht="25.5">
      <c r="A2" s="272" t="s">
        <v>154</v>
      </c>
      <c r="C2" s="21">
        <v>2015</v>
      </c>
      <c r="D2" s="21" t="s">
        <v>17</v>
      </c>
      <c r="E2" s="22" t="s">
        <v>30</v>
      </c>
      <c r="F2" s="22" t="s">
        <v>53</v>
      </c>
      <c r="G2" s="22" t="s">
        <v>42</v>
      </c>
      <c r="H2" s="22" t="s">
        <v>60</v>
      </c>
      <c r="I2" s="24"/>
      <c r="J2" s="51">
        <v>52</v>
      </c>
      <c r="K2" s="20" t="s">
        <v>48</v>
      </c>
      <c r="L2" s="49" t="s">
        <v>294</v>
      </c>
      <c r="M2" s="26" t="s">
        <v>201</v>
      </c>
      <c r="S2" s="220" t="s">
        <v>216</v>
      </c>
      <c r="T2" s="221" t="s">
        <v>217</v>
      </c>
    </row>
    <row r="3" spans="1:20" ht="123.75">
      <c r="A3" s="272" t="s">
        <v>155</v>
      </c>
      <c r="C3" s="21">
        <v>2016</v>
      </c>
      <c r="D3" s="21" t="s">
        <v>18</v>
      </c>
      <c r="E3" s="22" t="s">
        <v>31</v>
      </c>
      <c r="F3" s="22" t="s">
        <v>54</v>
      </c>
      <c r="G3" s="22" t="s">
        <v>43</v>
      </c>
      <c r="H3" s="22" t="s">
        <v>57</v>
      </c>
      <c r="I3" s="24" t="s">
        <v>88</v>
      </c>
      <c r="J3" s="48" t="s">
        <v>91</v>
      </c>
      <c r="K3" s="20" t="s">
        <v>49</v>
      </c>
      <c r="L3" s="49" t="s">
        <v>295</v>
      </c>
      <c r="M3" s="26" t="s">
        <v>202</v>
      </c>
      <c r="S3" s="222" t="s">
        <v>312</v>
      </c>
      <c r="T3" s="279"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row>
    <row r="4" spans="1:20" ht="25.5">
      <c r="A4" s="272" t="s">
        <v>249</v>
      </c>
      <c r="C4" s="21">
        <v>2017</v>
      </c>
      <c r="E4" s="22" t="s">
        <v>32</v>
      </c>
      <c r="F4" s="22" t="s">
        <v>55</v>
      </c>
      <c r="H4" s="22" t="s">
        <v>58</v>
      </c>
      <c r="I4" s="24"/>
      <c r="J4" s="51">
        <v>104</v>
      </c>
      <c r="K4" s="20" t="s">
        <v>50</v>
      </c>
      <c r="L4" s="49" t="s">
        <v>296</v>
      </c>
      <c r="M4" s="26"/>
    </row>
    <row r="5" spans="1:20" ht="25.5">
      <c r="A5" s="272" t="s">
        <v>196</v>
      </c>
      <c r="C5" s="21">
        <v>2018</v>
      </c>
      <c r="E5" s="22" t="s">
        <v>33</v>
      </c>
      <c r="F5" s="22" t="s">
        <v>56</v>
      </c>
      <c r="K5" s="20" t="s">
        <v>51</v>
      </c>
      <c r="L5" s="49"/>
      <c r="M5" s="26"/>
    </row>
    <row r="6" spans="1:20">
      <c r="A6" s="272" t="s">
        <v>183</v>
      </c>
      <c r="C6" s="21">
        <v>2019</v>
      </c>
      <c r="E6" s="22" t="s">
        <v>34</v>
      </c>
      <c r="F6" s="24"/>
      <c r="K6" s="52"/>
      <c r="L6" s="52"/>
    </row>
    <row r="7" spans="1:20" ht="12.75">
      <c r="A7" s="272" t="s">
        <v>250</v>
      </c>
      <c r="C7" s="21">
        <v>2020</v>
      </c>
      <c r="E7" s="22" t="s">
        <v>35</v>
      </c>
      <c r="F7" s="24"/>
      <c r="K7" s="59"/>
      <c r="L7" s="52"/>
    </row>
    <row r="8" spans="1:20">
      <c r="A8" s="272" t="s">
        <v>251</v>
      </c>
      <c r="C8" s="21">
        <v>2021</v>
      </c>
      <c r="E8" s="22" t="s">
        <v>36</v>
      </c>
      <c r="F8" s="24"/>
      <c r="K8" s="60" t="s">
        <v>111</v>
      </c>
    </row>
    <row r="9" spans="1:20">
      <c r="A9" s="272" t="s">
        <v>156</v>
      </c>
      <c r="C9" s="21">
        <v>2022</v>
      </c>
      <c r="E9" s="22" t="s">
        <v>37</v>
      </c>
      <c r="F9" s="24"/>
      <c r="K9" s="58"/>
    </row>
    <row r="10" spans="1:20" ht="12.75">
      <c r="A10" s="272" t="s">
        <v>252</v>
      </c>
      <c r="E10" s="22" t="s">
        <v>38</v>
      </c>
      <c r="F10" s="24"/>
      <c r="K10" s="59"/>
    </row>
    <row r="11" spans="1:20">
      <c r="A11" s="272" t="s">
        <v>253</v>
      </c>
      <c r="E11" s="22" t="s">
        <v>39</v>
      </c>
      <c r="F11" s="24"/>
      <c r="K11" s="61"/>
    </row>
    <row r="12" spans="1:20">
      <c r="A12" s="272" t="s">
        <v>254</v>
      </c>
      <c r="E12" s="22" t="s">
        <v>40</v>
      </c>
      <c r="F12" s="24"/>
    </row>
    <row r="13" spans="1:20">
      <c r="A13" s="272" t="s">
        <v>255</v>
      </c>
      <c r="E13" s="22" t="s">
        <v>41</v>
      </c>
      <c r="F13" s="24"/>
    </row>
    <row r="14" spans="1:20">
      <c r="A14" s="272" t="s">
        <v>256</v>
      </c>
    </row>
    <row r="15" spans="1:20">
      <c r="A15" s="272" t="s">
        <v>192</v>
      </c>
    </row>
    <row r="16" spans="1:20">
      <c r="A16" s="272" t="s">
        <v>184</v>
      </c>
      <c r="C16" s="109"/>
      <c r="D16" s="102"/>
      <c r="E16" s="102"/>
      <c r="G16" s="154" t="s">
        <v>145</v>
      </c>
    </row>
    <row r="17" spans="1:7">
      <c r="A17" s="272" t="s">
        <v>257</v>
      </c>
      <c r="C17" s="103" t="s">
        <v>114</v>
      </c>
      <c r="D17" s="104" t="str">
        <f>IF(f_year = "","", IF(LEN(f_quart)=0,"",IF(f_quart="I квартал", "01.01."&amp;f_year,IF(f_quart="II квартал","01.04."&amp;f_year,(IF(f_quart="III квартал", "01.07."&amp;f_year,"01.10."&amp;f_year)))) ))</f>
        <v>01.10.2022</v>
      </c>
      <c r="E17" s="104" t="str">
        <f>IF(f_year = "","", IF(LEN(f_quart)=0,"",IF(f_quart="I квартал", "31.03."&amp; f_year,IF(f_quart="II квартал","30.06."&amp; f_year,(IF(f_quart="III квартал", "30.09."&amp; f_year,"31.12."&amp; f_year)))) ))</f>
        <v>31.12.2022</v>
      </c>
      <c r="G17" s="155" t="s">
        <v>1347</v>
      </c>
    </row>
    <row r="18" spans="1:7">
      <c r="A18" s="272" t="s">
        <v>258</v>
      </c>
      <c r="C18" s="105"/>
      <c r="D18" s="106"/>
      <c r="E18" s="106"/>
      <c r="G18" s="109"/>
    </row>
    <row r="19" spans="1:7" ht="22.5">
      <c r="A19" s="272" t="s">
        <v>259</v>
      </c>
      <c r="C19" s="109"/>
      <c r="D19" s="102"/>
      <c r="E19" s="102"/>
      <c r="G19" s="154" t="s">
        <v>148</v>
      </c>
    </row>
    <row r="20" spans="1:7" ht="22.5">
      <c r="A20" s="272" t="s">
        <v>157</v>
      </c>
      <c r="C20" s="107" t="s">
        <v>115</v>
      </c>
      <c r="D20" s="108"/>
      <c r="E20" s="108"/>
      <c r="G20" s="60" t="b">
        <v>1</v>
      </c>
    </row>
    <row r="21" spans="1:7">
      <c r="A21" s="272" t="s">
        <v>158</v>
      </c>
    </row>
    <row r="22" spans="1:7">
      <c r="A22" s="272" t="s">
        <v>159</v>
      </c>
    </row>
    <row r="23" spans="1:7">
      <c r="A23" s="272" t="s">
        <v>260</v>
      </c>
    </row>
    <row r="24" spans="1:7">
      <c r="A24" s="272" t="s">
        <v>261</v>
      </c>
    </row>
    <row r="25" spans="1:7">
      <c r="A25" s="272" t="s">
        <v>160</v>
      </c>
    </row>
    <row r="26" spans="1:7">
      <c r="A26" s="272" t="s">
        <v>262</v>
      </c>
    </row>
    <row r="27" spans="1:7">
      <c r="A27" s="272" t="s">
        <v>161</v>
      </c>
    </row>
    <row r="28" spans="1:7">
      <c r="A28" s="272" t="s">
        <v>193</v>
      </c>
    </row>
    <row r="29" spans="1:7">
      <c r="A29" s="272" t="s">
        <v>185</v>
      </c>
    </row>
    <row r="30" spans="1:7">
      <c r="A30" s="272" t="s">
        <v>263</v>
      </c>
    </row>
    <row r="31" spans="1:7">
      <c r="A31" s="272" t="s">
        <v>264</v>
      </c>
    </row>
    <row r="32" spans="1:7">
      <c r="A32" s="272" t="s">
        <v>162</v>
      </c>
    </row>
    <row r="33" spans="1:1">
      <c r="A33" s="272" t="s">
        <v>265</v>
      </c>
    </row>
    <row r="34" spans="1:1">
      <c r="A34" s="272" t="s">
        <v>266</v>
      </c>
    </row>
    <row r="35" spans="1:1">
      <c r="A35" s="272" t="s">
        <v>267</v>
      </c>
    </row>
    <row r="36" spans="1:1">
      <c r="A36" s="272" t="s">
        <v>268</v>
      </c>
    </row>
    <row r="37" spans="1:1">
      <c r="A37" s="272" t="s">
        <v>269</v>
      </c>
    </row>
    <row r="38" spans="1:1">
      <c r="A38" s="272" t="s">
        <v>186</v>
      </c>
    </row>
    <row r="39" spans="1:1">
      <c r="A39" s="272" t="s">
        <v>270</v>
      </c>
    </row>
    <row r="40" spans="1:1">
      <c r="A40" s="272" t="s">
        <v>163</v>
      </c>
    </row>
    <row r="41" spans="1:1">
      <c r="A41" s="272" t="s">
        <v>164</v>
      </c>
    </row>
    <row r="42" spans="1:1">
      <c r="A42" s="272" t="s">
        <v>165</v>
      </c>
    </row>
    <row r="43" spans="1:1">
      <c r="A43" s="272" t="s">
        <v>271</v>
      </c>
    </row>
    <row r="44" spans="1:1">
      <c r="A44" s="272" t="s">
        <v>272</v>
      </c>
    </row>
    <row r="45" spans="1:1">
      <c r="A45" s="272" t="s">
        <v>187</v>
      </c>
    </row>
    <row r="46" spans="1:1">
      <c r="A46" s="272" t="s">
        <v>273</v>
      </c>
    </row>
    <row r="47" spans="1:1">
      <c r="A47" s="272" t="s">
        <v>274</v>
      </c>
    </row>
    <row r="48" spans="1:1">
      <c r="A48" s="272" t="s">
        <v>275</v>
      </c>
    </row>
    <row r="49" spans="1:1">
      <c r="A49" s="272" t="s">
        <v>276</v>
      </c>
    </row>
    <row r="50" spans="1:1">
      <c r="A50" s="272" t="s">
        <v>166</v>
      </c>
    </row>
    <row r="51" spans="1:1">
      <c r="A51" s="272" t="s">
        <v>167</v>
      </c>
    </row>
    <row r="52" spans="1:1">
      <c r="A52" s="272" t="s">
        <v>194</v>
      </c>
    </row>
    <row r="53" spans="1:1">
      <c r="A53" s="272" t="s">
        <v>277</v>
      </c>
    </row>
    <row r="54" spans="1:1">
      <c r="A54" s="272" t="s">
        <v>197</v>
      </c>
    </row>
    <row r="55" spans="1:1">
      <c r="A55" s="272" t="s">
        <v>168</v>
      </c>
    </row>
    <row r="56" spans="1:1">
      <c r="A56" s="272" t="s">
        <v>278</v>
      </c>
    </row>
    <row r="57" spans="1:1">
      <c r="A57" s="272" t="s">
        <v>169</v>
      </c>
    </row>
    <row r="58" spans="1:1">
      <c r="A58" s="272" t="s">
        <v>279</v>
      </c>
    </row>
    <row r="59" spans="1:1">
      <c r="A59" s="272" t="s">
        <v>280</v>
      </c>
    </row>
    <row r="60" spans="1:1">
      <c r="A60" s="272" t="s">
        <v>281</v>
      </c>
    </row>
    <row r="61" spans="1:1">
      <c r="A61" s="272" t="s">
        <v>282</v>
      </c>
    </row>
    <row r="62" spans="1:1">
      <c r="A62" s="272" t="s">
        <v>188</v>
      </c>
    </row>
    <row r="63" spans="1:1">
      <c r="A63" s="272" t="s">
        <v>283</v>
      </c>
    </row>
    <row r="64" spans="1:1">
      <c r="A64" s="272" t="s">
        <v>284</v>
      </c>
    </row>
    <row r="65" spans="1:1">
      <c r="A65" s="272" t="s">
        <v>198</v>
      </c>
    </row>
    <row r="66" spans="1:1">
      <c r="A66" s="272" t="s">
        <v>189</v>
      </c>
    </row>
    <row r="67" spans="1:1">
      <c r="A67" s="272" t="s">
        <v>170</v>
      </c>
    </row>
    <row r="68" spans="1:1">
      <c r="A68" s="272" t="s">
        <v>285</v>
      </c>
    </row>
    <row r="69" spans="1:1">
      <c r="A69" s="272" t="s">
        <v>286</v>
      </c>
    </row>
    <row r="70" spans="1:1">
      <c r="A70" s="272" t="s">
        <v>287</v>
      </c>
    </row>
    <row r="71" spans="1:1">
      <c r="A71" s="272" t="s">
        <v>288</v>
      </c>
    </row>
    <row r="72" spans="1:1">
      <c r="A72" s="272" t="s">
        <v>171</v>
      </c>
    </row>
    <row r="73" spans="1:1">
      <c r="A73" s="272" t="s">
        <v>289</v>
      </c>
    </row>
    <row r="74" spans="1:1">
      <c r="A74" s="272" t="s">
        <v>172</v>
      </c>
    </row>
    <row r="75" spans="1:1">
      <c r="A75" s="272" t="s">
        <v>173</v>
      </c>
    </row>
    <row r="76" spans="1:1">
      <c r="A76" s="272" t="s">
        <v>174</v>
      </c>
    </row>
    <row r="77" spans="1:1">
      <c r="A77" s="272" t="s">
        <v>175</v>
      </c>
    </row>
    <row r="78" spans="1:1">
      <c r="A78" s="272" t="s">
        <v>190</v>
      </c>
    </row>
    <row r="79" spans="1:1">
      <c r="A79" s="272" t="s">
        <v>195</v>
      </c>
    </row>
    <row r="80" spans="1:1">
      <c r="A80" s="272" t="s">
        <v>176</v>
      </c>
    </row>
    <row r="81" spans="1:1">
      <c r="A81" s="272" t="s">
        <v>177</v>
      </c>
    </row>
    <row r="82" spans="1:1">
      <c r="A82" s="272" t="s">
        <v>199</v>
      </c>
    </row>
    <row r="83" spans="1:1">
      <c r="A83" s="272" t="s">
        <v>290</v>
      </c>
    </row>
    <row r="84" spans="1:1">
      <c r="A84" s="272" t="s">
        <v>191</v>
      </c>
    </row>
    <row r="85" spans="1:1">
      <c r="A85" s="272" t="s">
        <v>291</v>
      </c>
    </row>
    <row r="86" spans="1:1">
      <c r="A86" s="272" t="s">
        <v>292</v>
      </c>
    </row>
    <row r="87" spans="1:1">
      <c r="A87" s="272" t="s">
        <v>293</v>
      </c>
    </row>
  </sheetData>
  <sheetProtection formatColumns="0" formatRows="0"/>
  <mergeCells count="1">
    <mergeCell ref="S1:T1"/>
  </mergeCells>
  <phoneticPr fontId="9"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modCheckCyan">
    <tabColor indexed="47"/>
  </sheetPr>
  <dimension ref="A2:A8"/>
  <sheetViews>
    <sheetView showGridLines="0" zoomScaleNormal="100" workbookViewId="0"/>
  </sheetViews>
  <sheetFormatPr defaultRowHeight="12.75"/>
  <cols>
    <col min="1" max="16384" width="9.140625" style="111"/>
  </cols>
  <sheetData>
    <row r="2" spans="1:1">
      <c r="A2" s="275">
        <f>IF('Сведения об изменении'!$E$13="",1,0)</f>
        <v>1</v>
      </c>
    </row>
    <row r="3" spans="1:1">
      <c r="A3" s="275" t="e">
        <f>IF(#REF!="",1,0)</f>
        <v>#REF!</v>
      </c>
    </row>
    <row r="4" spans="1:1">
      <c r="A4" s="275" t="e">
        <f>IF(#REF!="",1,0)</f>
        <v>#REF!</v>
      </c>
    </row>
    <row r="5" spans="1:1">
      <c r="A5" s="275">
        <f>IF('Форма 1.7'!$G$11="",1,0)</f>
        <v>0</v>
      </c>
    </row>
    <row r="6" spans="1:1">
      <c r="A6" s="275">
        <f>IF('Форма 1.7'!$G$12="",1,0)</f>
        <v>0</v>
      </c>
    </row>
    <row r="7" spans="1:1">
      <c r="A7" s="275">
        <f>IF('Форма 1.7'!$G$13="",1,0)</f>
        <v>0</v>
      </c>
    </row>
    <row r="8" spans="1:1">
      <c r="A8" s="275">
        <f>IF('Форма 1.7'!$E$17="",1,0)</f>
        <v>0</v>
      </c>
    </row>
  </sheetData>
  <sheetProtection formatColumns="0" formatRows="0"/>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modInfo">
    <tabColor indexed="47"/>
  </sheetPr>
  <dimension ref="A1:K11"/>
  <sheetViews>
    <sheetView showGridLines="0" zoomScaleNormal="100" workbookViewId="0"/>
  </sheetViews>
  <sheetFormatPr defaultRowHeight="11.25"/>
  <cols>
    <col min="1" max="1" width="3.7109375" style="98" customWidth="1"/>
    <col min="2" max="2" width="87.28515625" style="66" customWidth="1"/>
    <col min="3" max="3" width="9.140625" style="98"/>
    <col min="4" max="4" width="109.140625" style="98" customWidth="1"/>
    <col min="5" max="16384" width="9.140625" style="98"/>
  </cols>
  <sheetData>
    <row r="1" spans="1:11" ht="14.25">
      <c r="B1" s="124" t="s">
        <v>132</v>
      </c>
      <c r="C1" s="113"/>
      <c r="D1" s="308"/>
      <c r="E1" s="308"/>
      <c r="F1" s="308"/>
      <c r="G1" s="308"/>
      <c r="H1" s="308"/>
      <c r="I1" s="308"/>
      <c r="J1" s="308"/>
      <c r="K1" s="308"/>
    </row>
    <row r="2" spans="1:11" ht="14.25">
      <c r="A2" s="113">
        <v>1</v>
      </c>
      <c r="B2" s="125" t="s">
        <v>125</v>
      </c>
      <c r="C2" s="113"/>
      <c r="D2" s="308"/>
      <c r="E2" s="308"/>
      <c r="F2" s="308"/>
      <c r="G2" s="308"/>
      <c r="H2" s="308"/>
      <c r="I2" s="308"/>
      <c r="J2" s="308"/>
      <c r="K2" s="308"/>
    </row>
    <row r="3" spans="1:11" ht="22.5">
      <c r="A3" s="113">
        <v>2</v>
      </c>
      <c r="B3" s="125" t="s">
        <v>126</v>
      </c>
      <c r="C3" s="113"/>
      <c r="D3" s="309"/>
      <c r="E3" s="309"/>
      <c r="F3" s="309"/>
      <c r="G3" s="309"/>
      <c r="H3" s="309"/>
      <c r="I3" s="309"/>
      <c r="J3" s="309"/>
      <c r="K3" s="309"/>
    </row>
    <row r="4" spans="1:11" ht="14.25">
      <c r="B4" s="124" t="s">
        <v>133</v>
      </c>
      <c r="C4" s="113"/>
      <c r="D4" s="310"/>
      <c r="E4" s="309"/>
      <c r="F4" s="309"/>
      <c r="G4" s="309"/>
      <c r="H4" s="309"/>
      <c r="I4" s="309"/>
      <c r="J4" s="309"/>
      <c r="K4" s="309"/>
    </row>
    <row r="5" spans="1:11" ht="33.75">
      <c r="A5" s="113">
        <v>1</v>
      </c>
      <c r="B5" s="125" t="s">
        <v>178</v>
      </c>
      <c r="C5" s="113"/>
      <c r="D5" s="307"/>
      <c r="E5" s="307"/>
      <c r="F5" s="307"/>
      <c r="G5" s="307"/>
      <c r="H5" s="307"/>
      <c r="I5" s="307"/>
      <c r="J5" s="307"/>
      <c r="K5" s="307"/>
    </row>
    <row r="6" spans="1:11" ht="22.5">
      <c r="A6" s="113">
        <v>2</v>
      </c>
      <c r="B6" s="125" t="s">
        <v>131</v>
      </c>
    </row>
    <row r="7" spans="1:11" ht="22.5">
      <c r="A7" s="113">
        <v>3</v>
      </c>
      <c r="B7" s="125" t="s">
        <v>302</v>
      </c>
    </row>
    <row r="8" spans="1:11" ht="56.25">
      <c r="A8" s="113">
        <v>4</v>
      </c>
      <c r="B8" s="125" t="s">
        <v>303</v>
      </c>
    </row>
    <row r="9" spans="1:11">
      <c r="B9" s="124" t="s">
        <v>108</v>
      </c>
    </row>
    <row r="10" spans="1:11" ht="22.5">
      <c r="A10" s="113">
        <v>1</v>
      </c>
      <c r="B10" s="125" t="s">
        <v>106</v>
      </c>
    </row>
    <row r="11" spans="1:11">
      <c r="B11" s="66" t="s">
        <v>113</v>
      </c>
    </row>
  </sheetData>
  <mergeCells count="5">
    <mergeCell ref="D5:K5"/>
    <mergeCell ref="D1:K1"/>
    <mergeCell ref="D2:K2"/>
    <mergeCell ref="D3:K3"/>
    <mergeCell ref="D4:K4"/>
  </mergeCells>
  <phoneticPr fontId="8" type="noConversion"/>
  <pageMargins left="0.75" right="0.75" top="1" bottom="1" header="0.5" footer="0.5"/>
  <pageSetup paperSize="9" orientation="portrait" horizontalDpi="200" verticalDpi="200" r:id="rId1"/>
  <headerFooter alignWithMargins="0"/>
</worksheet>
</file>

<file path=xl/worksheets/sheet13.xml><?xml version="1.0" encoding="utf-8"?>
<worksheet xmlns="http://schemas.openxmlformats.org/spreadsheetml/2006/main" xmlns:r="http://schemas.openxmlformats.org/officeDocument/2006/relationships">
  <sheetPr codeName="TSH_et_union_hor">
    <tabColor indexed="47"/>
  </sheetPr>
  <dimension ref="A3:CE60"/>
  <sheetViews>
    <sheetView showGridLines="0" zoomScaleNormal="100" workbookViewId="0"/>
  </sheetViews>
  <sheetFormatPr defaultRowHeight="15"/>
  <cols>
    <col min="1" max="1" width="10.28515625" style="47" customWidth="1"/>
    <col min="2" max="3" width="10" style="47" customWidth="1"/>
    <col min="4" max="4" width="10.140625" style="47" bestFit="1" customWidth="1"/>
    <col min="5" max="5" width="67.7109375" style="47" customWidth="1"/>
    <col min="6" max="6" width="88.7109375" style="47" customWidth="1"/>
    <col min="7" max="7" width="123.85546875" style="47" customWidth="1"/>
    <col min="8" max="9" width="20.7109375" style="47" customWidth="1"/>
    <col min="10" max="10" width="24.28515625" style="47" customWidth="1"/>
    <col min="11" max="11" width="9.140625" style="47"/>
    <col min="12" max="12" width="7.7109375" style="47" customWidth="1"/>
    <col min="13" max="13" width="32.42578125" style="47" customWidth="1"/>
    <col min="14" max="14" width="9.140625" style="47"/>
    <col min="15" max="20" width="9.85546875" style="47" customWidth="1"/>
    <col min="21" max="21" width="9.85546875" style="182" customWidth="1"/>
    <col min="22" max="24" width="9.85546875" style="47" customWidth="1"/>
    <col min="25" max="16384" width="9.140625" style="47"/>
  </cols>
  <sheetData>
    <row r="3" spans="1:83">
      <c r="A3" s="17" t="s">
        <v>103</v>
      </c>
      <c r="B3" s="17"/>
      <c r="C3" s="17"/>
      <c r="D3" s="17"/>
      <c r="E3" s="17"/>
      <c r="F3" s="17"/>
      <c r="G3" s="17"/>
      <c r="H3" s="17"/>
      <c r="I3" s="17"/>
      <c r="J3" s="17"/>
      <c r="K3" s="17"/>
      <c r="L3" s="17"/>
      <c r="M3" s="17"/>
      <c r="N3" s="17"/>
      <c r="O3" s="17"/>
      <c r="P3" s="17"/>
      <c r="Q3" s="17"/>
      <c r="R3" s="17"/>
      <c r="S3" s="17"/>
      <c r="T3" s="17"/>
      <c r="U3" s="181"/>
      <c r="V3" s="17"/>
      <c r="W3" s="17"/>
    </row>
    <row r="5" spans="1:83" ht="15" customHeight="1">
      <c r="D5" s="166"/>
      <c r="E5" s="168"/>
    </row>
    <row r="7" spans="1:83">
      <c r="A7" s="17" t="s">
        <v>214</v>
      </c>
      <c r="B7" s="17"/>
      <c r="C7" s="17"/>
      <c r="D7" s="17"/>
      <c r="E7" s="17"/>
      <c r="F7" s="17"/>
      <c r="G7" s="17"/>
      <c r="H7" s="17"/>
      <c r="I7" s="17"/>
      <c r="J7" s="17"/>
      <c r="K7" s="17"/>
      <c r="L7" s="17"/>
      <c r="M7" s="17"/>
      <c r="N7" s="17"/>
      <c r="O7" s="17"/>
      <c r="P7" s="17"/>
      <c r="Q7" s="17"/>
      <c r="R7" s="17"/>
      <c r="S7" s="17"/>
      <c r="T7" s="17"/>
      <c r="U7" s="181"/>
      <c r="V7" s="17"/>
      <c r="W7" s="17"/>
    </row>
    <row r="9" spans="1:83" s="68" customFormat="1" ht="15" customHeight="1">
      <c r="C9" s="97"/>
      <c r="D9" s="166"/>
      <c r="E9" s="167"/>
      <c r="U9" s="179"/>
    </row>
    <row r="13" spans="1:83">
      <c r="A13" s="17" t="s">
        <v>151</v>
      </c>
      <c r="B13" s="17"/>
      <c r="C13" s="17"/>
      <c r="D13" s="17"/>
      <c r="E13" s="17"/>
      <c r="F13" s="17"/>
      <c r="G13" s="17"/>
      <c r="H13" s="17"/>
      <c r="I13" s="17"/>
      <c r="J13" s="17"/>
      <c r="K13" s="17"/>
      <c r="L13" s="17"/>
      <c r="M13" s="17"/>
      <c r="N13" s="17"/>
      <c r="O13" s="17"/>
      <c r="P13" s="17"/>
      <c r="Q13" s="17"/>
      <c r="R13" s="17"/>
      <c r="S13" s="17"/>
      <c r="T13" s="17"/>
      <c r="U13" s="181"/>
      <c r="V13" s="17"/>
      <c r="W13" s="17"/>
    </row>
    <row r="14" spans="1:83">
      <c r="D14" s="228"/>
      <c r="E14" s="228"/>
      <c r="F14" s="228"/>
      <c r="G14" s="228"/>
      <c r="H14" s="228"/>
      <c r="I14" s="228"/>
      <c r="J14" s="228"/>
      <c r="K14" s="228"/>
      <c r="L14" s="228"/>
    </row>
    <row r="15" spans="1:83" s="57" customFormat="1" ht="15" customHeight="1">
      <c r="A15" s="31"/>
      <c r="B15" s="128" t="s">
        <v>128</v>
      </c>
      <c r="C15" s="311"/>
      <c r="D15" s="297">
        <v>1</v>
      </c>
      <c r="E15" s="312"/>
      <c r="F15" s="229"/>
      <c r="G15" s="187">
        <v>0</v>
      </c>
      <c r="H15" s="230"/>
      <c r="I15" s="127"/>
      <c r="J15" s="231" t="s">
        <v>218</v>
      </c>
      <c r="K15" s="138"/>
      <c r="L15" s="158"/>
      <c r="M15" s="225">
        <f>mergeValue(H15)</f>
        <v>0</v>
      </c>
      <c r="N15" s="224"/>
      <c r="O15" s="224"/>
      <c r="P15" s="225" t="str">
        <f t="array" ref="P15">IF(ISERROR(MATCH(MID(Q15,1,250),MID(note_ter,1,250),0)),"n","y")</f>
        <v>n</v>
      </c>
      <c r="Q15" s="224"/>
      <c r="R15" s="225" t="str">
        <f>K15&amp;"("&amp;L15&amp;")"</f>
        <v>()</v>
      </c>
      <c r="S15" s="128"/>
      <c r="T15" s="128"/>
      <c r="U15" s="175"/>
      <c r="V15" s="128"/>
      <c r="W15" s="128"/>
      <c r="X15" s="128"/>
      <c r="Y15" s="101"/>
      <c r="Z15" s="101"/>
      <c r="AA15" s="183"/>
      <c r="AB15" s="183"/>
      <c r="AC15" s="183"/>
      <c r="AD15" s="183"/>
      <c r="AE15" s="183"/>
      <c r="AF15" s="183"/>
      <c r="AG15" s="183"/>
      <c r="AH15" s="183"/>
      <c r="AI15" s="183"/>
      <c r="AJ15" s="183"/>
      <c r="AK15" s="183"/>
      <c r="AL15" s="183"/>
      <c r="AM15" s="183"/>
      <c r="AN15" s="183"/>
      <c r="AO15" s="183"/>
      <c r="AP15" s="183"/>
      <c r="AQ15" s="183"/>
      <c r="AR15" s="183"/>
      <c r="AS15" s="183"/>
      <c r="AT15" s="183"/>
      <c r="AU15" s="183"/>
      <c r="AV15" s="183"/>
      <c r="AW15" s="183"/>
      <c r="AX15" s="183"/>
      <c r="AY15" s="183"/>
      <c r="AZ15" s="183"/>
      <c r="BA15" s="183"/>
      <c r="BB15" s="183"/>
      <c r="BC15" s="183"/>
      <c r="BD15" s="183"/>
      <c r="BE15" s="183"/>
      <c r="BF15" s="183"/>
      <c r="BG15" s="183"/>
      <c r="BH15" s="183"/>
      <c r="BI15" s="183"/>
      <c r="BJ15" s="183"/>
      <c r="BK15" s="183"/>
      <c r="BL15" s="183"/>
      <c r="BM15" s="183"/>
      <c r="BN15" s="183"/>
      <c r="BO15" s="183"/>
      <c r="BP15" s="183"/>
      <c r="BQ15" s="183"/>
      <c r="BR15" s="183"/>
      <c r="BS15" s="183"/>
      <c r="BT15" s="183"/>
      <c r="BU15" s="183"/>
      <c r="BV15" s="101"/>
      <c r="BW15" s="101"/>
      <c r="BX15" s="101"/>
      <c r="BY15" s="101"/>
      <c r="BZ15" s="101"/>
      <c r="CA15" s="101"/>
      <c r="CB15" s="101"/>
      <c r="CC15" s="101"/>
      <c r="CD15" s="101"/>
      <c r="CE15" s="101"/>
    </row>
    <row r="16" spans="1:83" s="57" customFormat="1" ht="15" customHeight="1">
      <c r="A16" s="31"/>
      <c r="B16" s="31"/>
      <c r="C16" s="311"/>
      <c r="D16" s="297"/>
      <c r="E16" s="312"/>
      <c r="F16" s="127"/>
      <c r="G16" s="133"/>
      <c r="H16" s="138" t="s">
        <v>46</v>
      </c>
      <c r="I16" s="133"/>
      <c r="J16" s="133"/>
      <c r="K16" s="157"/>
      <c r="L16" s="158"/>
      <c r="M16" s="224"/>
      <c r="N16" s="224"/>
      <c r="O16" s="224"/>
      <c r="P16" s="224"/>
      <c r="Q16" s="225"/>
      <c r="R16" s="224"/>
      <c r="S16" s="128"/>
      <c r="T16" s="128"/>
      <c r="U16" s="175"/>
      <c r="V16" s="128"/>
      <c r="W16" s="128"/>
      <c r="X16" s="128"/>
      <c r="Y16" s="101"/>
      <c r="Z16" s="101"/>
      <c r="AA16" s="183"/>
      <c r="AB16" s="183"/>
      <c r="AC16" s="183"/>
      <c r="AD16" s="183"/>
      <c r="AE16" s="183"/>
      <c r="AF16" s="183"/>
      <c r="AG16" s="183"/>
      <c r="AH16" s="183"/>
      <c r="AI16" s="183"/>
      <c r="AJ16" s="183"/>
      <c r="AK16" s="183"/>
      <c r="AL16" s="183"/>
      <c r="AM16" s="183"/>
      <c r="AN16" s="183"/>
      <c r="AO16" s="183"/>
      <c r="AP16" s="183"/>
      <c r="AQ16" s="183"/>
      <c r="AR16" s="183"/>
      <c r="AS16" s="183"/>
      <c r="AT16" s="183"/>
      <c r="AU16" s="183"/>
      <c r="AV16" s="183"/>
      <c r="AW16" s="183"/>
      <c r="AX16" s="183"/>
      <c r="AY16" s="183"/>
      <c r="AZ16" s="183"/>
      <c r="BA16" s="183"/>
      <c r="BB16" s="183"/>
      <c r="BC16" s="183"/>
      <c r="BD16" s="183"/>
      <c r="BE16" s="183"/>
      <c r="BF16" s="183"/>
      <c r="BG16" s="183"/>
      <c r="BH16" s="183"/>
      <c r="BI16" s="183"/>
      <c r="BJ16" s="183"/>
      <c r="BK16" s="183"/>
      <c r="BL16" s="183"/>
      <c r="BM16" s="183"/>
      <c r="BN16" s="183"/>
      <c r="BO16" s="183"/>
      <c r="BP16" s="183"/>
      <c r="BQ16" s="183"/>
      <c r="BR16" s="183"/>
      <c r="BS16" s="183"/>
      <c r="BT16" s="183"/>
      <c r="BU16" s="183"/>
      <c r="BV16" s="101"/>
      <c r="BW16" s="101"/>
      <c r="BX16" s="101"/>
      <c r="BY16" s="101"/>
      <c r="BZ16" s="101"/>
      <c r="CA16" s="101"/>
      <c r="CB16" s="101"/>
      <c r="CC16" s="101"/>
      <c r="CD16" s="101"/>
      <c r="CE16" s="101"/>
    </row>
    <row r="17" spans="1:83">
      <c r="Q17" s="169"/>
    </row>
    <row r="18" spans="1:83">
      <c r="A18" s="17" t="s">
        <v>152</v>
      </c>
      <c r="B18" s="17"/>
      <c r="C18" s="17"/>
      <c r="D18" s="17"/>
      <c r="E18" s="17"/>
      <c r="F18" s="17"/>
      <c r="G18" s="17"/>
      <c r="H18" s="17"/>
      <c r="I18" s="17"/>
      <c r="J18" s="17"/>
      <c r="K18" s="17"/>
      <c r="L18" s="17"/>
      <c r="M18" s="17"/>
      <c r="N18" s="17"/>
      <c r="O18" s="17"/>
      <c r="P18" s="17"/>
      <c r="Q18" s="170"/>
      <c r="R18" s="17"/>
      <c r="S18" s="17"/>
      <c r="T18" s="17"/>
      <c r="U18" s="181"/>
      <c r="V18" s="17"/>
      <c r="W18" s="17"/>
    </row>
    <row r="19" spans="1:83">
      <c r="F19" s="228"/>
      <c r="G19" s="228"/>
      <c r="H19" s="228"/>
      <c r="I19" s="228"/>
      <c r="J19" s="228"/>
      <c r="K19" s="228"/>
      <c r="L19" s="228"/>
      <c r="Q19" s="169"/>
    </row>
    <row r="20" spans="1:83" s="57" customFormat="1" ht="15" customHeight="1">
      <c r="A20" s="31"/>
      <c r="B20" s="128" t="s">
        <v>128</v>
      </c>
      <c r="C20" s="313"/>
      <c r="D20" s="62"/>
      <c r="E20" s="232"/>
      <c r="F20" s="314"/>
      <c r="G20" s="297">
        <v>0</v>
      </c>
      <c r="H20" s="322"/>
      <c r="I20" s="127"/>
      <c r="J20" s="231" t="s">
        <v>218</v>
      </c>
      <c r="K20" s="138"/>
      <c r="L20" s="158"/>
      <c r="M20" s="225">
        <f>mergeValue(H20)</f>
        <v>0</v>
      </c>
      <c r="N20" s="224"/>
      <c r="O20" s="224"/>
      <c r="P20" s="224"/>
      <c r="Q20" s="224"/>
      <c r="R20" s="225" t="str">
        <f>K20&amp;"("&amp;L20&amp;")"</f>
        <v>()</v>
      </c>
      <c r="S20" s="128"/>
      <c r="T20" s="128"/>
      <c r="U20" s="175"/>
      <c r="V20" s="128"/>
      <c r="W20" s="128"/>
      <c r="X20" s="128"/>
      <c r="Y20" s="101"/>
      <c r="Z20" s="101"/>
      <c r="AA20" s="183"/>
      <c r="AB20" s="183"/>
      <c r="AC20" s="183"/>
      <c r="AD20" s="183"/>
      <c r="AE20" s="183"/>
      <c r="AF20" s="183"/>
      <c r="AG20" s="183"/>
      <c r="AH20" s="183"/>
      <c r="AI20" s="183"/>
      <c r="AJ20" s="183"/>
      <c r="AK20" s="183"/>
      <c r="AL20" s="183"/>
      <c r="AM20" s="183"/>
      <c r="AN20" s="183"/>
      <c r="AO20" s="183"/>
      <c r="AP20" s="183"/>
      <c r="AQ20" s="183"/>
      <c r="AR20" s="183"/>
      <c r="AS20" s="183"/>
      <c r="AT20" s="183"/>
      <c r="AU20" s="183"/>
      <c r="AV20" s="183"/>
      <c r="AW20" s="183"/>
      <c r="AX20" s="183"/>
      <c r="AY20" s="183"/>
      <c r="AZ20" s="183"/>
      <c r="BA20" s="183"/>
      <c r="BB20" s="183"/>
      <c r="BC20" s="183"/>
      <c r="BD20" s="183"/>
      <c r="BE20" s="183"/>
      <c r="BF20" s="183"/>
      <c r="BG20" s="183"/>
      <c r="BH20" s="183"/>
      <c r="BI20" s="183"/>
      <c r="BJ20" s="183"/>
      <c r="BK20" s="183"/>
      <c r="BL20" s="183"/>
      <c r="BM20" s="183"/>
      <c r="BN20" s="183"/>
      <c r="BO20" s="183"/>
      <c r="BP20" s="183"/>
      <c r="BQ20" s="183"/>
      <c r="BR20" s="183"/>
      <c r="BS20" s="183"/>
      <c r="BT20" s="183"/>
      <c r="BU20" s="183"/>
      <c r="BV20" s="101"/>
      <c r="BW20" s="101"/>
      <c r="BX20" s="101"/>
      <c r="BY20" s="101"/>
      <c r="BZ20" s="101"/>
      <c r="CA20" s="101"/>
      <c r="CB20" s="101"/>
      <c r="CC20" s="101"/>
      <c r="CD20" s="101"/>
      <c r="CE20" s="101"/>
    </row>
    <row r="21" spans="1:83" s="57" customFormat="1" ht="15" customHeight="1">
      <c r="A21" s="31"/>
      <c r="B21" s="31"/>
      <c r="C21" s="313"/>
      <c r="D21" s="62"/>
      <c r="E21" s="232"/>
      <c r="F21" s="314"/>
      <c r="G21" s="297"/>
      <c r="H21" s="322"/>
      <c r="I21" s="133"/>
      <c r="J21" s="133"/>
      <c r="K21" s="138" t="s">
        <v>45</v>
      </c>
      <c r="L21" s="158"/>
      <c r="M21" s="224"/>
      <c r="N21" s="224"/>
      <c r="O21" s="224"/>
      <c r="P21" s="224"/>
      <c r="Q21" s="225"/>
      <c r="R21" s="224"/>
      <c r="S21" s="128"/>
      <c r="T21" s="128"/>
      <c r="U21" s="175"/>
      <c r="V21" s="128"/>
      <c r="W21" s="128"/>
      <c r="X21" s="128"/>
      <c r="Y21" s="101"/>
      <c r="Z21" s="101"/>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83"/>
      <c r="AY21" s="183"/>
      <c r="AZ21" s="183"/>
      <c r="BA21" s="183"/>
      <c r="BB21" s="183"/>
      <c r="BC21" s="183"/>
      <c r="BD21" s="183"/>
      <c r="BE21" s="183"/>
      <c r="BF21" s="183"/>
      <c r="BG21" s="183"/>
      <c r="BH21" s="183"/>
      <c r="BI21" s="183"/>
      <c r="BJ21" s="183"/>
      <c r="BK21" s="183"/>
      <c r="BL21" s="183"/>
      <c r="BM21" s="183"/>
      <c r="BN21" s="183"/>
      <c r="BO21" s="183"/>
      <c r="BP21" s="183"/>
      <c r="BQ21" s="183"/>
      <c r="BR21" s="183"/>
      <c r="BS21" s="183"/>
      <c r="BT21" s="183"/>
      <c r="BU21" s="183"/>
      <c r="BV21" s="101"/>
      <c r="BW21" s="101"/>
      <c r="BX21" s="101"/>
      <c r="BY21" s="101"/>
      <c r="BZ21" s="101"/>
      <c r="CA21" s="101"/>
      <c r="CB21" s="101"/>
      <c r="CC21" s="101"/>
      <c r="CD21" s="101"/>
      <c r="CE21" s="101"/>
    </row>
    <row r="22" spans="1:83">
      <c r="Q22" s="169"/>
    </row>
    <row r="23" spans="1:83">
      <c r="A23" s="17" t="s">
        <v>153</v>
      </c>
      <c r="B23" s="17"/>
      <c r="C23" s="17"/>
      <c r="D23" s="17"/>
      <c r="E23" s="17"/>
      <c r="F23" s="17"/>
      <c r="G23" s="17"/>
      <c r="H23" s="17"/>
      <c r="I23" s="17"/>
      <c r="J23" s="17"/>
      <c r="K23" s="17"/>
      <c r="L23" s="17"/>
      <c r="M23" s="17"/>
      <c r="N23" s="17"/>
      <c r="O23" s="17"/>
      <c r="P23" s="17"/>
      <c r="Q23" s="170"/>
      <c r="R23" s="17"/>
      <c r="S23" s="17"/>
      <c r="T23" s="17"/>
      <c r="U23" s="181"/>
      <c r="V23" s="17"/>
      <c r="W23" s="17"/>
    </row>
    <row r="24" spans="1:83">
      <c r="Q24" s="169"/>
    </row>
    <row r="25" spans="1:83" s="57" customFormat="1" ht="15" customHeight="1">
      <c r="A25" s="31"/>
      <c r="B25" s="128" t="s">
        <v>128</v>
      </c>
      <c r="C25" s="233"/>
      <c r="D25" s="47"/>
      <c r="E25" s="186"/>
      <c r="F25" s="47"/>
      <c r="G25" s="47"/>
      <c r="H25" s="47"/>
      <c r="I25" s="188"/>
      <c r="J25" s="187">
        <v>0</v>
      </c>
      <c r="K25" s="234"/>
      <c r="L25" s="129"/>
      <c r="M25" s="225">
        <f>mergeValue(H25)</f>
        <v>0</v>
      </c>
      <c r="N25" s="224"/>
      <c r="O25" s="224"/>
      <c r="P25" s="224"/>
      <c r="Q25" s="224"/>
      <c r="R25" s="225" t="str">
        <f>K25&amp;" ("&amp;L25&amp;")"</f>
        <v xml:space="preserve"> ()</v>
      </c>
      <c r="S25" s="128"/>
      <c r="T25" s="128"/>
      <c r="U25" s="175"/>
      <c r="V25" s="128"/>
      <c r="W25" s="128"/>
      <c r="X25" s="128"/>
      <c r="Y25" s="101"/>
      <c r="Z25" s="101"/>
      <c r="AA25" s="183"/>
      <c r="AB25" s="183"/>
      <c r="AC25" s="183"/>
      <c r="AD25" s="183"/>
      <c r="AE25" s="183"/>
      <c r="AF25" s="183"/>
      <c r="AG25" s="183"/>
      <c r="AH25" s="183"/>
      <c r="AI25" s="183"/>
      <c r="AJ25" s="183"/>
      <c r="AK25" s="183"/>
      <c r="AL25" s="183"/>
      <c r="AM25" s="183"/>
      <c r="AN25" s="183"/>
      <c r="AO25" s="183"/>
      <c r="AP25" s="183"/>
      <c r="AQ25" s="183"/>
      <c r="AR25" s="183"/>
      <c r="AS25" s="183"/>
      <c r="AT25" s="183"/>
      <c r="AU25" s="183"/>
      <c r="AV25" s="183"/>
      <c r="AW25" s="183"/>
      <c r="AX25" s="183"/>
      <c r="AY25" s="183"/>
      <c r="AZ25" s="183"/>
      <c r="BA25" s="183"/>
      <c r="BB25" s="183"/>
      <c r="BC25" s="183"/>
      <c r="BD25" s="183"/>
      <c r="BE25" s="183"/>
      <c r="BF25" s="183"/>
      <c r="BG25" s="183"/>
      <c r="BH25" s="183"/>
      <c r="BI25" s="183"/>
      <c r="BJ25" s="183"/>
      <c r="BK25" s="183"/>
      <c r="BL25" s="183"/>
      <c r="BM25" s="183"/>
      <c r="BN25" s="183"/>
      <c r="BO25" s="183"/>
      <c r="BP25" s="183"/>
      <c r="BQ25" s="183"/>
      <c r="BR25" s="183"/>
      <c r="BS25" s="183"/>
      <c r="BT25" s="183"/>
      <c r="BU25" s="183"/>
      <c r="BV25" s="101"/>
      <c r="BW25" s="101"/>
      <c r="BX25" s="101"/>
      <c r="BY25" s="101"/>
      <c r="BZ25" s="101"/>
      <c r="CA25" s="101"/>
      <c r="CB25" s="101"/>
      <c r="CC25" s="101"/>
      <c r="CD25" s="101"/>
      <c r="CE25" s="101"/>
    </row>
    <row r="26" spans="1:83" customFormat="1" ht="17.100000000000001" customHeight="1"/>
    <row r="27" spans="1:83">
      <c r="A27" s="17" t="s">
        <v>134</v>
      </c>
      <c r="B27" s="17"/>
      <c r="C27" s="17"/>
      <c r="D27" s="17"/>
      <c r="E27" s="17"/>
      <c r="F27" s="17"/>
      <c r="G27" s="17"/>
      <c r="H27" s="17"/>
      <c r="I27" s="17"/>
      <c r="J27" s="17"/>
      <c r="K27" s="17"/>
      <c r="L27" s="17"/>
      <c r="M27" s="17"/>
      <c r="N27" s="17"/>
      <c r="O27" s="17"/>
      <c r="P27" s="17"/>
      <c r="Q27" s="17"/>
      <c r="R27" s="17"/>
      <c r="S27" s="17"/>
      <c r="T27" s="17"/>
      <c r="U27" s="181"/>
      <c r="V27" s="17"/>
      <c r="W27" s="17"/>
    </row>
    <row r="29" spans="1:83" s="123" customFormat="1" ht="15" customHeight="1">
      <c r="A29" s="47"/>
      <c r="B29" s="47"/>
      <c r="C29" s="62"/>
      <c r="D29" s="323" t="s">
        <v>24</v>
      </c>
      <c r="E29" s="319"/>
      <c r="F29" s="319" t="s">
        <v>18</v>
      </c>
      <c r="G29" s="324"/>
      <c r="H29" s="297">
        <v>1</v>
      </c>
      <c r="I29" s="320"/>
      <c r="J29" s="319" t="s">
        <v>18</v>
      </c>
      <c r="K29" s="137"/>
      <c r="L29" s="132" t="s">
        <v>24</v>
      </c>
      <c r="M29" s="142"/>
      <c r="N29" s="119"/>
      <c r="O29" s="119"/>
      <c r="P29" s="119"/>
      <c r="Q29" s="119"/>
      <c r="R29" s="119"/>
      <c r="S29" s="119"/>
      <c r="T29" s="119"/>
      <c r="U29" s="176"/>
      <c r="V29" s="119"/>
      <c r="W29" s="119"/>
      <c r="X29" s="131"/>
      <c r="Y29" s="131" t="s">
        <v>124</v>
      </c>
      <c r="Z29" s="131">
        <v>1705000</v>
      </c>
      <c r="AA29" s="131"/>
      <c r="AB29" s="131"/>
      <c r="AC29" s="131"/>
      <c r="AD29" s="131"/>
      <c r="AE29" s="131"/>
      <c r="AF29" s="131"/>
      <c r="AG29" s="131"/>
      <c r="AH29" s="131"/>
      <c r="AI29" s="131"/>
      <c r="AJ29" s="131"/>
      <c r="AK29" s="131"/>
      <c r="AL29" s="131"/>
    </row>
    <row r="30" spans="1:83" s="123" customFormat="1" ht="15" customHeight="1">
      <c r="A30" s="47"/>
      <c r="B30" s="47"/>
      <c r="C30" s="62"/>
      <c r="D30" s="323"/>
      <c r="E30" s="319"/>
      <c r="F30" s="319"/>
      <c r="G30" s="325"/>
      <c r="H30" s="297"/>
      <c r="I30" s="321"/>
      <c r="J30" s="319"/>
      <c r="K30" s="127"/>
      <c r="L30" s="133"/>
      <c r="M30" s="141" t="s">
        <v>299</v>
      </c>
      <c r="N30" s="119"/>
      <c r="O30" s="119"/>
      <c r="P30" s="119"/>
      <c r="Q30" s="119"/>
      <c r="R30" s="119"/>
      <c r="S30" s="119"/>
      <c r="T30" s="119"/>
      <c r="U30" s="176"/>
      <c r="V30" s="119"/>
      <c r="W30" s="119"/>
      <c r="X30" s="131"/>
      <c r="Y30" s="131"/>
      <c r="Z30" s="131"/>
      <c r="AA30" s="131"/>
      <c r="AB30" s="131"/>
      <c r="AC30" s="131"/>
      <c r="AD30" s="131"/>
      <c r="AE30" s="131"/>
      <c r="AF30" s="131"/>
      <c r="AG30" s="131"/>
      <c r="AH30" s="131"/>
      <c r="AI30" s="131"/>
      <c r="AJ30" s="131"/>
      <c r="AK30" s="131"/>
      <c r="AL30" s="131"/>
    </row>
    <row r="31" spans="1:83" s="123" customFormat="1" ht="15" customHeight="1">
      <c r="A31" s="47"/>
      <c r="B31" s="47"/>
      <c r="C31" s="62"/>
      <c r="D31" s="323"/>
      <c r="E31" s="319"/>
      <c r="F31" s="319"/>
      <c r="G31" s="127"/>
      <c r="H31" s="133"/>
      <c r="I31" s="130" t="s">
        <v>180</v>
      </c>
      <c r="J31" s="133"/>
      <c r="K31" s="133"/>
      <c r="L31" s="133"/>
      <c r="M31" s="134"/>
      <c r="N31" s="119"/>
      <c r="O31" s="119"/>
      <c r="P31" s="119"/>
      <c r="Q31" s="119"/>
      <c r="R31" s="119"/>
      <c r="S31" s="119"/>
      <c r="T31" s="119"/>
      <c r="U31" s="176"/>
      <c r="V31" s="119"/>
      <c r="W31" s="119"/>
      <c r="X31" s="131"/>
      <c r="Y31" s="131"/>
      <c r="Z31" s="131"/>
      <c r="AA31" s="131"/>
      <c r="AB31" s="131"/>
      <c r="AC31" s="131"/>
      <c r="AD31" s="131"/>
      <c r="AE31" s="131"/>
      <c r="AF31" s="131"/>
      <c r="AG31" s="131"/>
      <c r="AH31" s="131"/>
      <c r="AI31" s="131"/>
      <c r="AJ31" s="131"/>
      <c r="AK31" s="131"/>
      <c r="AL31" s="131"/>
    </row>
    <row r="33" spans="1:38">
      <c r="A33" s="17" t="s">
        <v>146</v>
      </c>
      <c r="B33" s="17"/>
      <c r="C33" s="17"/>
      <c r="D33" s="17"/>
      <c r="E33" s="17"/>
      <c r="F33" s="17"/>
      <c r="G33" s="17"/>
      <c r="H33" s="17"/>
      <c r="I33" s="17"/>
      <c r="J33" s="17"/>
      <c r="K33" s="17"/>
      <c r="L33" s="17"/>
      <c r="M33" s="17"/>
      <c r="N33" s="17"/>
      <c r="O33" s="17"/>
      <c r="P33" s="17"/>
      <c r="Q33" s="17"/>
      <c r="R33" s="17"/>
      <c r="S33" s="17"/>
      <c r="T33" s="17"/>
      <c r="U33" s="181"/>
      <c r="V33" s="17"/>
      <c r="W33" s="17"/>
    </row>
    <row r="35" spans="1:38" s="123" customFormat="1" ht="15" customHeight="1">
      <c r="A35" s="47"/>
      <c r="B35" s="47"/>
      <c r="C35" s="62"/>
      <c r="D35" s="47"/>
      <c r="E35" s="47"/>
      <c r="F35" s="47"/>
      <c r="G35" s="315"/>
      <c r="H35" s="297">
        <v>1</v>
      </c>
      <c r="I35" s="317"/>
      <c r="J35" s="319" t="s">
        <v>18</v>
      </c>
      <c r="K35" s="137"/>
      <c r="L35" s="132" t="s">
        <v>24</v>
      </c>
      <c r="M35" s="142"/>
      <c r="N35" s="119"/>
      <c r="O35" s="119"/>
      <c r="P35" s="119"/>
      <c r="Q35" s="119"/>
      <c r="R35" s="119"/>
      <c r="S35" s="119"/>
      <c r="T35" s="119"/>
      <c r="U35" s="176"/>
      <c r="V35" s="119"/>
      <c r="W35" s="119"/>
      <c r="X35" s="131"/>
      <c r="Y35" s="131" t="s">
        <v>124</v>
      </c>
      <c r="Z35" s="131">
        <v>1705000</v>
      </c>
      <c r="AA35" s="131"/>
      <c r="AB35" s="131"/>
      <c r="AC35" s="131"/>
      <c r="AD35" s="131"/>
      <c r="AE35" s="131"/>
      <c r="AF35" s="131"/>
      <c r="AG35" s="131"/>
      <c r="AH35" s="131"/>
      <c r="AI35" s="131"/>
      <c r="AJ35" s="131"/>
      <c r="AK35" s="131"/>
      <c r="AL35" s="131"/>
    </row>
    <row r="36" spans="1:38" s="123" customFormat="1" ht="15" customHeight="1">
      <c r="A36" s="47"/>
      <c r="B36" s="47"/>
      <c r="C36" s="62"/>
      <c r="D36" s="47"/>
      <c r="E36" s="47"/>
      <c r="F36" s="47"/>
      <c r="G36" s="316"/>
      <c r="H36" s="297"/>
      <c r="I36" s="318"/>
      <c r="J36" s="319"/>
      <c r="K36" s="127"/>
      <c r="L36" s="133"/>
      <c r="M36" s="141" t="s">
        <v>299</v>
      </c>
      <c r="N36" s="119"/>
      <c r="O36" s="119"/>
      <c r="P36" s="119"/>
      <c r="Q36" s="119"/>
      <c r="R36" s="119"/>
      <c r="S36" s="119"/>
      <c r="T36" s="119"/>
      <c r="U36" s="176"/>
      <c r="V36" s="119"/>
      <c r="W36" s="119"/>
      <c r="X36" s="131"/>
      <c r="Y36" s="131"/>
      <c r="Z36" s="131"/>
      <c r="AA36" s="131"/>
      <c r="AB36" s="131"/>
      <c r="AC36" s="131"/>
      <c r="AD36" s="131"/>
      <c r="AE36" s="131"/>
      <c r="AF36" s="131"/>
      <c r="AG36" s="131"/>
      <c r="AH36" s="131"/>
      <c r="AI36" s="131"/>
      <c r="AJ36" s="131"/>
      <c r="AK36" s="131"/>
      <c r="AL36" s="131"/>
    </row>
    <row r="37" spans="1:38">
      <c r="K37" s="133"/>
      <c r="L37" s="133"/>
      <c r="M37" s="134"/>
    </row>
    <row r="38" spans="1:38">
      <c r="A38" s="17" t="s">
        <v>147</v>
      </c>
      <c r="B38" s="17"/>
      <c r="C38" s="17"/>
      <c r="D38" s="17"/>
      <c r="E38" s="17"/>
      <c r="F38" s="17"/>
      <c r="G38" s="17"/>
      <c r="H38" s="17"/>
      <c r="I38" s="17"/>
      <c r="J38" s="17"/>
      <c r="K38" s="17"/>
      <c r="L38" s="17"/>
      <c r="M38" s="17"/>
      <c r="N38" s="17"/>
      <c r="O38" s="17"/>
      <c r="P38" s="17"/>
      <c r="Q38" s="17"/>
      <c r="R38" s="17"/>
      <c r="S38" s="17"/>
      <c r="T38" s="17"/>
      <c r="U38" s="181"/>
      <c r="V38" s="17"/>
      <c r="W38" s="17"/>
    </row>
    <row r="40" spans="1:38" s="123" customFormat="1" ht="15" customHeight="1">
      <c r="A40" s="47"/>
      <c r="B40" s="47"/>
      <c r="C40" s="62"/>
      <c r="D40" s="47"/>
      <c r="E40" s="47"/>
      <c r="F40" s="47"/>
      <c r="G40" s="47"/>
      <c r="H40" s="47"/>
      <c r="I40" s="47"/>
      <c r="J40" s="47"/>
      <c r="K40" s="136"/>
      <c r="L40" s="132" t="s">
        <v>24</v>
      </c>
      <c r="M40" s="143"/>
      <c r="N40" s="165"/>
      <c r="O40" s="119"/>
      <c r="P40" s="119"/>
      <c r="Q40" s="119"/>
      <c r="R40" s="119"/>
      <c r="S40" s="119"/>
      <c r="T40" s="119"/>
      <c r="U40" s="176"/>
      <c r="V40" s="119"/>
      <c r="W40" s="119"/>
      <c r="X40" s="131"/>
      <c r="Y40" s="131" t="s">
        <v>124</v>
      </c>
      <c r="Z40" s="131">
        <v>1705000</v>
      </c>
      <c r="AA40" s="131"/>
      <c r="AB40" s="131"/>
      <c r="AC40" s="131"/>
      <c r="AD40" s="131"/>
      <c r="AE40" s="131"/>
      <c r="AF40" s="131"/>
      <c r="AG40" s="131"/>
      <c r="AH40" s="131"/>
      <c r="AI40" s="131"/>
      <c r="AJ40" s="131"/>
      <c r="AK40" s="131"/>
      <c r="AL40" s="131"/>
    </row>
    <row r="43" spans="1:38" s="17" customFormat="1" ht="17.100000000000001" customHeight="1">
      <c r="A43" s="17" t="s">
        <v>107</v>
      </c>
    </row>
    <row r="44" spans="1:38" customFormat="1" ht="17.100000000000001" customHeight="1"/>
    <row r="45" spans="1:38" s="112" customFormat="1" ht="14.25">
      <c r="A45" s="211" t="s">
        <v>1</v>
      </c>
      <c r="B45" s="197" t="s">
        <v>123</v>
      </c>
      <c r="C45" s="198"/>
      <c r="D45" s="199"/>
      <c r="E45" s="200"/>
      <c r="F45" s="201"/>
      <c r="G45" s="201"/>
      <c r="H45" s="201"/>
      <c r="I45" s="202"/>
      <c r="J45" s="203"/>
      <c r="K45" s="212"/>
      <c r="M45" s="204" t="str">
        <f>IF(ISERROR(INDEX(kind_of_nameforms,MATCH(E45,kind_of_forms,0),1)),"",INDEX(kind_of_nameforms,MATCH(E45,kind_of_forms,0),1))</f>
        <v/>
      </c>
      <c r="N45" s="223"/>
    </row>
    <row r="46" spans="1:38" customFormat="1" ht="17.100000000000001" customHeight="1"/>
    <row r="47" spans="1:38" s="17" customFormat="1" ht="17.100000000000001" customHeight="1">
      <c r="A47" s="17" t="s">
        <v>241</v>
      </c>
      <c r="B47" s="17" t="s">
        <v>242</v>
      </c>
      <c r="C47" s="17" t="s">
        <v>243</v>
      </c>
      <c r="D47" s="17" t="s">
        <v>244</v>
      </c>
    </row>
    <row r="48" spans="1:38" ht="17.100000000000001" customHeight="1">
      <c r="U48" s="47"/>
    </row>
    <row r="49" spans="1:21" s="265" customFormat="1">
      <c r="D49" s="266"/>
      <c r="E49" s="228"/>
      <c r="F49" s="228"/>
      <c r="G49" s="228"/>
      <c r="U49" s="177"/>
    </row>
    <row r="50" spans="1:21">
      <c r="C50" s="101"/>
      <c r="D50" s="290" t="s">
        <v>216</v>
      </c>
      <c r="E50" s="291"/>
      <c r="F50" s="291"/>
      <c r="G50" s="292"/>
    </row>
    <row r="51" spans="1:21" s="18" customFormat="1" ht="11.25" customHeight="1">
      <c r="A51" s="27"/>
      <c r="C51" s="32"/>
      <c r="D51" s="293" t="s">
        <v>205</v>
      </c>
      <c r="E51" s="293"/>
      <c r="F51" s="293"/>
      <c r="G51" s="294" t="s">
        <v>206</v>
      </c>
      <c r="H51" s="128"/>
      <c r="R51" s="174"/>
    </row>
    <row r="52" spans="1:21" s="18" customFormat="1" ht="11.25" customHeight="1">
      <c r="A52" s="27"/>
      <c r="C52" s="32"/>
      <c r="D52" s="245" t="s">
        <v>23</v>
      </c>
      <c r="E52" s="246" t="s">
        <v>222</v>
      </c>
      <c r="F52" s="247" t="s">
        <v>200</v>
      </c>
      <c r="G52" s="295"/>
      <c r="H52" s="128"/>
      <c r="R52" s="174"/>
    </row>
    <row r="53" spans="1:21" s="18" customFormat="1" ht="12" customHeight="1">
      <c r="A53" s="27"/>
      <c r="C53" s="32"/>
      <c r="D53" s="264" t="s">
        <v>24</v>
      </c>
      <c r="E53" s="248">
        <v>2</v>
      </c>
      <c r="F53" s="249">
        <v>3</v>
      </c>
      <c r="G53" s="250">
        <v>4</v>
      </c>
      <c r="H53" s="128"/>
      <c r="R53" s="174"/>
    </row>
    <row r="54" spans="1:21" s="18" customFormat="1">
      <c r="A54" s="27"/>
      <c r="C54" s="32"/>
      <c r="D54" s="242">
        <v>1</v>
      </c>
      <c r="E54" s="252" t="s">
        <v>224</v>
      </c>
      <c r="F54" s="276" t="str">
        <f>IF(form_up_date="","",form_up_date)</f>
        <v>07.01.2023</v>
      </c>
      <c r="G54" s="278" t="s">
        <v>225</v>
      </c>
      <c r="H54" s="128"/>
      <c r="R54" s="174"/>
    </row>
    <row r="55" spans="1:21" s="18" customFormat="1" ht="45">
      <c r="A55" s="27"/>
      <c r="C55" s="32"/>
      <c r="D55" s="242" t="s">
        <v>236</v>
      </c>
      <c r="E55" s="252" t="s">
        <v>226</v>
      </c>
      <c r="F55" s="276"/>
      <c r="G55" s="253" t="s">
        <v>298</v>
      </c>
      <c r="H55" s="128"/>
      <c r="R55" s="174"/>
    </row>
    <row r="56" spans="1:21" s="18" customFormat="1">
      <c r="A56" s="27"/>
      <c r="C56" s="32"/>
      <c r="D56" s="242" t="s">
        <v>237</v>
      </c>
      <c r="E56" s="252" t="s">
        <v>227</v>
      </c>
      <c r="F56" s="276"/>
      <c r="G56" s="278" t="s">
        <v>228</v>
      </c>
      <c r="H56" s="128"/>
      <c r="R56" s="174"/>
    </row>
    <row r="57" spans="1:21" s="18" customFormat="1">
      <c r="A57" s="27"/>
      <c r="C57" s="32"/>
      <c r="D57" s="242" t="s">
        <v>238</v>
      </c>
      <c r="E57" s="252" t="s">
        <v>229</v>
      </c>
      <c r="F57" s="277" t="s">
        <v>230</v>
      </c>
      <c r="G57" s="253"/>
      <c r="H57" s="128"/>
      <c r="R57" s="174"/>
    </row>
    <row r="58" spans="1:21" s="18" customFormat="1">
      <c r="A58" s="27"/>
      <c r="C58" s="32"/>
      <c r="D58" s="251" t="str">
        <f>D57&amp;".1"</f>
        <v>4.1.1</v>
      </c>
      <c r="E58" s="254" t="s">
        <v>3</v>
      </c>
      <c r="F58" s="276" t="str">
        <f>IF(region_name="","",region_name)</f>
        <v>Свердловская область</v>
      </c>
      <c r="G58" s="278" t="s">
        <v>231</v>
      </c>
      <c r="H58" s="128"/>
      <c r="R58" s="174"/>
    </row>
    <row r="59" spans="1:21" s="18" customFormat="1" ht="22.5">
      <c r="A59" s="27"/>
      <c r="C59" s="32"/>
      <c r="D59" s="242" t="s">
        <v>239</v>
      </c>
      <c r="E59" s="255" t="s">
        <v>232</v>
      </c>
      <c r="F59" s="276"/>
      <c r="G59" s="280" t="s">
        <v>233</v>
      </c>
      <c r="H59" s="128"/>
      <c r="R59" s="174"/>
    </row>
    <row r="60" spans="1:21" s="18" customFormat="1" ht="56.25">
      <c r="A60" s="27"/>
      <c r="C60" s="32"/>
      <c r="D60" s="242" t="s">
        <v>240</v>
      </c>
      <c r="E60" s="256" t="s">
        <v>234</v>
      </c>
      <c r="F60" s="276"/>
      <c r="G60" s="263" t="s">
        <v>297</v>
      </c>
      <c r="H60" s="128"/>
      <c r="R60" s="174"/>
    </row>
  </sheetData>
  <dataConsolidate leftLabels="1"/>
  <mergeCells count="21">
    <mergeCell ref="H20:H21"/>
    <mergeCell ref="D29:D31"/>
    <mergeCell ref="E29:E31"/>
    <mergeCell ref="F29:F31"/>
    <mergeCell ref="G29:G30"/>
    <mergeCell ref="H29:H30"/>
    <mergeCell ref="H35:H36"/>
    <mergeCell ref="I35:I36"/>
    <mergeCell ref="J35:J36"/>
    <mergeCell ref="I29:I30"/>
    <mergeCell ref="J29:J30"/>
    <mergeCell ref="D51:F51"/>
    <mergeCell ref="G51:G52"/>
    <mergeCell ref="C15:C16"/>
    <mergeCell ref="D15:D16"/>
    <mergeCell ref="E15:E16"/>
    <mergeCell ref="C20:C21"/>
    <mergeCell ref="F20:F21"/>
    <mergeCell ref="G35:G36"/>
    <mergeCell ref="G20:G21"/>
    <mergeCell ref="D50:G50"/>
  </mergeCells>
  <phoneticPr fontId="8" type="noConversion"/>
  <dataValidations count="7">
    <dataValidation type="textLength" operator="lessThanOrEqual" allowBlank="1" showInputMessage="1" showErrorMessage="1" errorTitle="Ошибка" error="Допускается ввод не более 900 символов!" sqref="E5 E9 K45 F45:H45 E15:E16 E25">
      <formula1>900</formula1>
    </dataValidation>
    <dataValidation type="list" allowBlank="1" showInputMessage="1" showErrorMessage="1" sqref="I40">
      <formula1>DESCRIPTION_TERRITORY</formula1>
    </dataValidation>
    <dataValidation type="textLength" operator="lessThan" allowBlank="1" showInputMessage="1" showErrorMessage="1" error="Допускается ввод не более 900 символов!" sqref="M40 M29 M35">
      <formula1>900</formula1>
    </dataValidation>
    <dataValidation type="list" showInputMessage="1" showErrorMessage="1" errorTitle="Ошибка" error="Выберите значение из списка" prompt="Выберите значение из списка" sqref="I35:I36 I29:I30">
      <formula1>DESCRIPTION_TERRITORY</formula1>
    </dataValidation>
    <dataValidation type="list" allowBlank="1" showInputMessage="1" showErrorMessage="1" errorTitle="Ошибка" error="Выберите значение из списка" prompt="Выберите значение из списка" sqref="E45">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4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45"/>
  </dataValidations>
  <pageMargins left="0.75" right="0.75" top="1" bottom="1" header="0.5" footer="0.5"/>
  <pageSetup paperSize="9" orientation="portrait" horizontalDpi="200" verticalDpi="200" r:id="rId1"/>
  <headerFooter alignWithMargins="0"/>
  <legacyDrawing r:id="rId2"/>
</worksheet>
</file>

<file path=xl/worksheets/sheet14.xml><?xml version="1.0" encoding="utf-8"?>
<worksheet xmlns="http://schemas.openxmlformats.org/spreadsheetml/2006/main" xmlns:r="http://schemas.openxmlformats.org/officeDocument/2006/relationships">
  <sheetPr codeName="TSH_et_union_vert">
    <tabColor indexed="47"/>
  </sheetPr>
  <dimension ref="A1"/>
  <sheetViews>
    <sheetView showGridLines="0" zoomScaleNormal="100" workbookViewId="0"/>
  </sheetViews>
  <sheetFormatPr defaultRowHeight="11.25"/>
  <cols>
    <col min="1" max="16384" width="9.140625" style="47"/>
  </cols>
  <sheetData/>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sheetPr codeName="modList00">
    <tabColor indexed="47"/>
  </sheetPr>
  <dimension ref="A1"/>
  <sheetViews>
    <sheetView showGridLines="0" zoomScaleNormal="100" workbookViewId="0"/>
  </sheetViews>
  <sheetFormatPr defaultRowHeight="15"/>
  <cols>
    <col min="1" max="16384" width="9.140625" style="19"/>
  </cols>
  <sheetData/>
  <sheetProtection formatColumns="0" formatRows="0"/>
  <pageMargins left="0.75" right="0.75" top="1" bottom="1" header="0.5" footer="0.5"/>
  <pageSetup paperSize="9" orientation="portrait" verticalDpi="0" r:id="rId1"/>
  <headerFooter alignWithMargins="0"/>
</worksheet>
</file>

<file path=xl/worksheets/sheet16.xml><?xml version="1.0" encoding="utf-8"?>
<worksheet xmlns="http://schemas.openxmlformats.org/spreadsheetml/2006/main" xmlns:r="http://schemas.openxmlformats.org/officeDocument/2006/relationships">
  <sheetPr codeName="modList01">
    <tabColor indexed="47"/>
  </sheetPr>
  <dimension ref="A1:L17"/>
  <sheetViews>
    <sheetView showGridLines="0" topLeftCell="C3" zoomScaleNormal="100" workbookViewId="0"/>
  </sheetViews>
  <sheetFormatPr defaultColWidth="10.5703125" defaultRowHeight="15"/>
  <cols>
    <col min="1" max="1" width="9.140625" style="27" hidden="1" customWidth="1"/>
    <col min="2" max="2" width="9.140625" style="18" hidden="1" customWidth="1"/>
    <col min="3" max="11" width="10.5703125" style="18"/>
    <col min="12" max="12" width="10.5703125" style="174"/>
    <col min="13" max="16384" width="10.5703125" style="18"/>
  </cols>
  <sheetData>
    <row r="1" spans="1:12" s="128" customFormat="1" ht="15" hidden="1" customHeight="1">
      <c r="L1" s="175"/>
    </row>
    <row r="2" spans="1:12" s="128" customFormat="1" ht="15" hidden="1" customHeight="1">
      <c r="L2" s="175"/>
    </row>
    <row r="3" spans="1:12" ht="11.25" customHeight="1"/>
    <row r="4" spans="1:12" ht="36.75" customHeight="1"/>
    <row r="5" spans="1:12" ht="15" customHeight="1"/>
    <row r="6" spans="1:12" ht="11.25" customHeight="1"/>
    <row r="8" spans="1:12" ht="21" customHeight="1"/>
    <row r="9" spans="1:12" ht="11.25" customHeight="1"/>
    <row r="10" spans="1:12" ht="15" customHeight="1">
      <c r="A10" s="18"/>
    </row>
    <row r="11" spans="1:12" ht="21.95" customHeight="1">
      <c r="A11" s="18"/>
    </row>
    <row r="12" spans="1:12" ht="21.95" customHeight="1">
      <c r="A12" s="18"/>
    </row>
    <row r="13" spans="1:12" ht="21.95" customHeight="1">
      <c r="A13" s="18"/>
    </row>
    <row r="14" spans="1:12" ht="33.950000000000003" customHeight="1">
      <c r="A14" s="18"/>
    </row>
    <row r="15" spans="1:12" ht="15" customHeight="1">
      <c r="A15" s="18"/>
    </row>
    <row r="17" ht="68.099999999999994" customHeight="1"/>
  </sheetData>
  <phoneticPr fontId="8" type="noConversion"/>
  <pageMargins left="0.75" right="0.75" top="1" bottom="1" header="0.5" footer="0.5"/>
  <pageSetup paperSize="9" orientation="portrait" verticalDpi="300" r:id="rId1"/>
  <headerFooter alignWithMargins="0"/>
</worksheet>
</file>

<file path=xl/worksheets/sheet17.xml><?xml version="1.0" encoding="utf-8"?>
<worksheet xmlns="http://schemas.openxmlformats.org/spreadsheetml/2006/main" xmlns:r="http://schemas.openxmlformats.org/officeDocument/2006/relationships">
  <sheetPr codeName="modList02">
    <tabColor indexed="47"/>
  </sheetPr>
  <dimension ref="A1:C12"/>
  <sheetViews>
    <sheetView showGridLines="0" topLeftCell="C4" zoomScaleNormal="100" workbookViewId="0"/>
  </sheetViews>
  <sheetFormatPr defaultRowHeight="15"/>
  <cols>
    <col min="1" max="1" width="9.140625" style="65" hidden="1" customWidth="1"/>
    <col min="2" max="2" width="9.140625" style="66" hidden="1" customWidth="1"/>
    <col min="3" max="3" width="9.140625" style="177"/>
    <col min="4" max="16384" width="9.140625" style="66"/>
  </cols>
  <sheetData>
    <row r="1" spans="1:3" hidden="1"/>
    <row r="2" spans="1:3" hidden="1"/>
    <row r="3" spans="1:3" hidden="1"/>
    <row r="4" spans="1:3" ht="10.5" customHeight="1"/>
    <row r="5" spans="1:3" s="31" customFormat="1" ht="30" customHeight="1">
      <c r="A5" s="27"/>
      <c r="C5" s="178"/>
    </row>
    <row r="6" spans="1:3" s="31" customFormat="1" ht="15" customHeight="1">
      <c r="A6" s="27"/>
      <c r="C6" s="178"/>
    </row>
    <row r="7" spans="1:3" ht="6.95" customHeight="1"/>
    <row r="8" spans="1:3" ht="15" customHeight="1"/>
    <row r="9" spans="1:3" ht="45" customHeight="1"/>
    <row r="11" spans="1:3" ht="45" customHeight="1"/>
    <row r="12" spans="1:3" ht="15" customHeight="1"/>
  </sheetData>
  <pageMargins left="0.75" right="0.75" top="1" bottom="1" header="0.5" footer="0.5"/>
  <pageSetup paperSize="9" orientation="portrait" verticalDpi="300" r:id="rId1"/>
  <headerFooter alignWithMargins="0"/>
</worksheet>
</file>

<file path=xl/worksheets/sheet18.xml><?xml version="1.0" encoding="utf-8"?>
<worksheet xmlns="http://schemas.openxmlformats.org/spreadsheetml/2006/main" xmlns:r="http://schemas.openxmlformats.org/officeDocument/2006/relationships">
  <sheetPr codeName="modList03">
    <tabColor indexed="47"/>
  </sheetPr>
  <dimension ref="A1"/>
  <sheetViews>
    <sheetView showGridLines="0" zoomScaleNormal="100" workbookViewId="0"/>
  </sheetViews>
  <sheetFormatPr defaultRowHeight="11.25"/>
  <cols>
    <col min="1" max="16384" width="9.140625" style="112"/>
  </cols>
  <sheetData>
    <row r="1" spans="1:1">
      <c r="A1" s="210"/>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modList04">
    <tabColor indexed="47"/>
  </sheetPr>
  <dimension ref="A1:Q16"/>
  <sheetViews>
    <sheetView showGridLines="0" topLeftCell="C6" zoomScaleNormal="100" workbookViewId="0"/>
  </sheetViews>
  <sheetFormatPr defaultRowHeight="15"/>
  <cols>
    <col min="1" max="2" width="9.140625" style="7" hidden="1" customWidth="1"/>
    <col min="3" max="3" width="3.7109375" style="35" customWidth="1"/>
    <col min="4" max="16" width="9.140625" style="7"/>
    <col min="17" max="17" width="9.140625" style="180"/>
    <col min="18" max="16384" width="9.140625" style="7"/>
  </cols>
  <sheetData>
    <row r="1" spans="3:17" s="68" customFormat="1" hidden="1">
      <c r="C1" s="67"/>
      <c r="Q1" s="179"/>
    </row>
    <row r="2" spans="3:17" s="68" customFormat="1" hidden="1">
      <c r="C2" s="67"/>
      <c r="Q2" s="179"/>
    </row>
    <row r="3" spans="3:17" s="68" customFormat="1" hidden="1">
      <c r="C3" s="67"/>
      <c r="Q3" s="179"/>
    </row>
    <row r="4" spans="3:17" s="68" customFormat="1" hidden="1">
      <c r="C4" s="67"/>
      <c r="Q4" s="179"/>
    </row>
    <row r="5" spans="3:17" s="68" customFormat="1" hidden="1">
      <c r="C5" s="67"/>
      <c r="Q5" s="179"/>
    </row>
    <row r="6" spans="3:17" s="68" customFormat="1" ht="10.5" customHeight="1">
      <c r="C6" s="69"/>
      <c r="Q6" s="179"/>
    </row>
    <row r="7" spans="3:17" s="68" customFormat="1" ht="20.100000000000001" customHeight="1">
      <c r="C7" s="69"/>
      <c r="Q7" s="179"/>
    </row>
    <row r="8" spans="3:17" s="68" customFormat="1" ht="15" customHeight="1">
      <c r="C8" s="69"/>
      <c r="Q8" s="179"/>
    </row>
    <row r="9" spans="3:17" s="68" customFormat="1" ht="6.95" customHeight="1">
      <c r="C9" s="69"/>
      <c r="Q9" s="179"/>
    </row>
    <row r="10" spans="3:17" s="68" customFormat="1" ht="22.5" customHeight="1">
      <c r="C10" s="69"/>
      <c r="Q10" s="179"/>
    </row>
    <row r="11" spans="3:17" s="68" customFormat="1" ht="11.25" customHeight="1">
      <c r="C11" s="69"/>
      <c r="Q11" s="179"/>
    </row>
    <row r="12" spans="3:17" s="68" customFormat="1" ht="15" hidden="1" customHeight="1">
      <c r="C12" s="69"/>
      <c r="Q12" s="179"/>
    </row>
    <row r="13" spans="3:17" s="68" customFormat="1" ht="14.1" customHeight="1">
      <c r="C13" s="72"/>
      <c r="Q13" s="179"/>
    </row>
    <row r="14" spans="3:17" s="68" customFormat="1" ht="15" customHeight="1">
      <c r="C14" s="69"/>
      <c r="Q14" s="179"/>
    </row>
    <row r="15" spans="3:17" s="68" customFormat="1" ht="11.25" customHeight="1">
      <c r="C15" s="67"/>
      <c r="Q15" s="179"/>
    </row>
    <row r="16" spans="3:17" s="68" customFormat="1">
      <c r="C16" s="67"/>
      <c r="D16" s="74"/>
      <c r="E16" s="74"/>
      <c r="Q16" s="179"/>
    </row>
  </sheetData>
  <hyperlinks>
    <hyperlink ref="D11" location="'Ссылки на публикации'!$H$11" tooltip="Кликните по гиперссылке, чтобы перейти на сайт организации или отредактировать её" display="апренрнер"/>
    <hyperlink ref="E11" location="'Ссылки на публикации'!$I$11" tooltip="Кликните по гиперссылке, чтобы перейти на сайт организации или отредактировать её" display="екркерекрер"/>
    <hyperlink ref="D13" location="'Ссылки на публикации'!$H$13" tooltip="Кликните по гиперссылке, чтобы перейти на сайт организации или отредактировать её" display="керкеркерр"/>
    <hyperlink ref="E13" location="'Ссылки на публикации'!$I$13" tooltip="Кликните по гиперссылке, чтобы перейти на сайт организации или отредактировать её" display="керкеркркеркер"/>
  </hyperlinks>
  <pageMargins left="0.75" right="0.75" top="1" bottom="1" header="0.5" footer="0.5"/>
  <pageSetup paperSize="9" orientation="portrait" verticalDpi="300" r:id="rId1"/>
  <headerFooter alignWithMargins="0"/>
  <drawing r:id="rId2"/>
</worksheet>
</file>

<file path=xl/worksheets/sheet20.xml><?xml version="1.0" encoding="utf-8"?>
<worksheet xmlns="http://schemas.openxmlformats.org/spreadsheetml/2006/main" xmlns:r="http://schemas.openxmlformats.org/officeDocument/2006/relationships">
  <sheetPr codeName="modList07">
    <tabColor indexed="47"/>
  </sheetPr>
  <dimension ref="A1:N27"/>
  <sheetViews>
    <sheetView showGridLines="0" topLeftCell="C3" zoomScaleNormal="100" workbookViewId="0"/>
  </sheetViews>
  <sheetFormatPr defaultRowHeight="11.25"/>
  <cols>
    <col min="1" max="1" width="6.42578125" style="144" hidden="1" customWidth="1"/>
    <col min="2" max="2" width="2" style="144" hidden="1" customWidth="1"/>
    <col min="3" max="14" width="9.140625" style="145"/>
    <col min="15" max="16384" width="9.140625" style="144"/>
  </cols>
  <sheetData>
    <row r="1" spans="1:14" hidden="1"/>
    <row r="2" spans="1:14" hidden="1"/>
    <row r="3" spans="1:14" ht="10.5" customHeight="1"/>
    <row r="4" spans="1:14" ht="27" customHeight="1">
      <c r="A4" s="146"/>
      <c r="B4" s="146"/>
    </row>
    <row r="5" spans="1:14" s="148" customFormat="1" ht="15">
      <c r="A5" s="146"/>
      <c r="B5" s="146"/>
      <c r="C5" s="147"/>
      <c r="D5" s="147"/>
      <c r="E5" s="147"/>
      <c r="F5" s="147"/>
      <c r="G5" s="147"/>
      <c r="H5" s="147"/>
      <c r="I5" s="147"/>
      <c r="J5" s="147"/>
      <c r="K5" s="147"/>
      <c r="L5" s="147"/>
      <c r="M5" s="147"/>
      <c r="N5" s="147"/>
    </row>
    <row r="6" spans="1:14" s="149" customFormat="1" ht="3" customHeight="1">
      <c r="A6" s="326"/>
      <c r="B6" s="326"/>
      <c r="C6" s="150"/>
      <c r="D6" s="150"/>
      <c r="E6" s="150"/>
      <c r="F6" s="150"/>
      <c r="G6" s="150"/>
      <c r="H6" s="150"/>
      <c r="I6" s="150"/>
      <c r="J6" s="150"/>
      <c r="K6" s="150"/>
      <c r="L6" s="150"/>
      <c r="M6" s="150"/>
      <c r="N6" s="150"/>
    </row>
    <row r="7" spans="1:14" ht="3.75" customHeight="1">
      <c r="A7" s="326"/>
      <c r="B7" s="326"/>
    </row>
    <row r="8" spans="1:14" ht="0.2" customHeight="1">
      <c r="B8" s="267"/>
    </row>
    <row r="9" spans="1:14" ht="0.2" customHeight="1">
      <c r="B9" s="267"/>
    </row>
    <row r="10" spans="1:14" ht="0.2" customHeight="1">
      <c r="B10" s="267"/>
    </row>
    <row r="11" spans="1:14" ht="6" hidden="1" customHeight="1">
      <c r="B11" s="267"/>
    </row>
    <row r="12" spans="1:14" ht="20.25" hidden="1" customHeight="1">
      <c r="A12" s="120"/>
      <c r="B12" s="267"/>
    </row>
    <row r="13" spans="1:14" ht="20.25" hidden="1" customHeight="1">
      <c r="B13" s="267"/>
    </row>
    <row r="14" spans="1:14" ht="6" hidden="1" customHeight="1">
      <c r="B14" s="268"/>
    </row>
    <row r="15" spans="1:14" ht="3" customHeight="1"/>
    <row r="16" spans="1:14" ht="0.2" customHeight="1"/>
    <row r="17" spans="1:14" s="148" customFormat="1" ht="0.2" customHeight="1">
      <c r="A17" s="151"/>
      <c r="B17" s="151"/>
      <c r="C17" s="147"/>
      <c r="D17" s="147"/>
      <c r="E17" s="147"/>
      <c r="F17" s="147"/>
      <c r="G17" s="147"/>
      <c r="H17" s="147"/>
      <c r="I17" s="147"/>
      <c r="J17" s="147"/>
      <c r="K17" s="147"/>
      <c r="L17" s="147"/>
      <c r="M17" s="147"/>
      <c r="N17" s="147"/>
    </row>
    <row r="18" spans="1:14" ht="23.25" customHeight="1">
      <c r="A18" s="327"/>
      <c r="B18" s="120"/>
    </row>
    <row r="19" spans="1:14" ht="23.25" customHeight="1">
      <c r="A19" s="327"/>
      <c r="B19" s="121"/>
    </row>
    <row r="20" spans="1:14" s="123" customFormat="1" ht="14.25" customHeight="1">
      <c r="A20" s="64"/>
      <c r="B20" s="64"/>
      <c r="C20" s="131"/>
      <c r="D20" s="131"/>
      <c r="E20" s="131"/>
      <c r="F20" s="131"/>
      <c r="G20" s="131"/>
      <c r="H20" s="131"/>
      <c r="I20" s="131"/>
      <c r="J20" s="131"/>
      <c r="K20" s="131"/>
      <c r="L20" s="131"/>
      <c r="M20" s="131"/>
      <c r="N20" s="131"/>
    </row>
    <row r="21" spans="1:14" hidden="1">
      <c r="A21" s="152"/>
      <c r="B21" s="122"/>
    </row>
    <row r="22" spans="1:14" s="118" customFormat="1" ht="15" customHeight="1">
      <c r="A22" s="47"/>
      <c r="B22" s="47"/>
      <c r="C22" s="119"/>
      <c r="D22" s="119"/>
      <c r="E22" s="119"/>
      <c r="F22" s="119"/>
      <c r="G22" s="119"/>
      <c r="H22" s="119"/>
      <c r="I22" s="119"/>
      <c r="J22" s="119"/>
      <c r="K22" s="119"/>
      <c r="L22" s="119"/>
      <c r="M22" s="119"/>
      <c r="N22" s="119"/>
    </row>
    <row r="23" spans="1:14" s="118" customFormat="1" ht="15" customHeight="1">
      <c r="A23" s="47"/>
      <c r="B23" s="47"/>
      <c r="C23" s="119"/>
      <c r="D23" s="119"/>
      <c r="E23" s="119"/>
      <c r="F23" s="119"/>
      <c r="G23" s="119"/>
      <c r="H23" s="119"/>
      <c r="I23" s="119"/>
      <c r="J23" s="119"/>
      <c r="K23" s="119"/>
      <c r="L23" s="119"/>
      <c r="M23" s="119"/>
      <c r="N23" s="119"/>
    </row>
    <row r="24" spans="1:14" s="118" customFormat="1" ht="15" customHeight="1">
      <c r="A24" s="47"/>
      <c r="B24" s="47"/>
      <c r="C24" s="119"/>
      <c r="D24" s="119"/>
      <c r="E24" s="119"/>
      <c r="F24" s="119"/>
      <c r="G24" s="119"/>
      <c r="H24" s="119"/>
      <c r="I24" s="119"/>
      <c r="J24" s="119"/>
      <c r="K24" s="119"/>
      <c r="L24" s="119"/>
      <c r="M24" s="119"/>
      <c r="N24" s="119"/>
    </row>
    <row r="25" spans="1:14" ht="15" customHeight="1">
      <c r="A25" s="153"/>
      <c r="B25" s="135"/>
    </row>
    <row r="26" spans="1:14" ht="15" customHeight="1"/>
    <row r="27" spans="1:14" ht="15" customHeight="1"/>
  </sheetData>
  <mergeCells count="2">
    <mergeCell ref="A6:B7"/>
    <mergeCell ref="A18:A19"/>
  </mergeCells>
  <pageMargins left="0.7" right="0.7" top="0.75" bottom="0.75" header="0.3" footer="0.3"/>
  <pageSetup paperSize="9" orientation="portrait" horizontalDpi="300" verticalDpi="300" r:id="rId1"/>
</worksheet>
</file>

<file path=xl/worksheets/sheet21.xml><?xml version="1.0" encoding="utf-8"?>
<worksheet xmlns="http://schemas.openxmlformats.org/spreadsheetml/2006/main" xmlns:r="http://schemas.openxmlformats.org/officeDocument/2006/relationships">
  <sheetPr codeName="modList09">
    <tabColor indexed="47"/>
  </sheetPr>
  <dimension ref="A1:A424"/>
  <sheetViews>
    <sheetView showGridLines="0" zoomScaleNormal="100" workbookViewId="0"/>
  </sheetViews>
  <sheetFormatPr defaultRowHeight="11.25"/>
  <cols>
    <col min="1" max="16384" width="9.140625" style="227"/>
  </cols>
  <sheetData>
    <row r="1" spans="1:1">
      <c r="A1" s="226"/>
    </row>
    <row r="12" spans="1:1" ht="14.25" customHeight="1"/>
    <row r="13" spans="1:1" ht="15" customHeight="1"/>
    <row r="14" spans="1:1" ht="15" customHeight="1"/>
    <row r="15" spans="1:1" ht="15" customHeight="1"/>
    <row r="16" spans="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ageMargins left="0.75" right="0.75" top="1" bottom="1" header="0.5" footer="0.5"/>
  <headerFooter alignWithMargins="0"/>
</worksheet>
</file>

<file path=xl/worksheets/sheet22.xml><?xml version="1.0" encoding="utf-8"?>
<worksheet xmlns="http://schemas.openxmlformats.org/spreadsheetml/2006/main" xmlns:r="http://schemas.openxmlformats.org/officeDocument/2006/relationships">
  <sheetPr codeName="modHTTP">
    <tabColor indexed="47"/>
  </sheetPr>
  <dimension ref="A1"/>
  <sheetViews>
    <sheetView showGridLines="0" zoomScaleNormal="100" workbookViewId="0"/>
  </sheetViews>
  <sheetFormatPr defaultRowHeight="11.25"/>
  <cols>
    <col min="1" max="16384" width="9.140625" style="112"/>
  </cols>
  <sheetData/>
  <pageMargins left="0.75" right="0.75" top="1" bottom="1" header="0.5" footer="0.5"/>
  <headerFooter alignWithMargins="0"/>
</worksheet>
</file>

<file path=xl/worksheets/sheet23.xml><?xml version="1.0" encoding="utf-8"?>
<worksheet xmlns="http://schemas.openxmlformats.org/spreadsheetml/2006/main" xmlns:r="http://schemas.openxmlformats.org/officeDocument/2006/relationships">
  <sheetPr codeName="modfrmRegion">
    <tabColor rgb="FFFFCC99"/>
  </sheetPr>
  <dimension ref="A1"/>
  <sheetViews>
    <sheetView showGridLines="0" zoomScaleNormal="100" workbookViewId="0"/>
  </sheetViews>
  <sheetFormatPr defaultRowHeight="11.25"/>
  <cols>
    <col min="1" max="16384" width="9.140625" style="47"/>
  </cols>
  <sheetData/>
  <pageMargins left="0.7" right="0.7" top="0.75" bottom="0.75" header="0.3" footer="0.3"/>
  <pageSetup paperSize="9" orientation="portrait" verticalDpi="0" r:id="rId1"/>
</worksheet>
</file>

<file path=xl/worksheets/sheet24.xml><?xml version="1.0" encoding="utf-8"?>
<worksheet xmlns="http://schemas.openxmlformats.org/spreadsheetml/2006/main" xmlns:r="http://schemas.openxmlformats.org/officeDocument/2006/relationships">
  <sheetPr codeName="MR_LIST">
    <tabColor rgb="FFFFCC99"/>
  </sheetPr>
  <dimension ref="A1"/>
  <sheetViews>
    <sheetView showGridLines="0" zoomScaleNormal="100" workbookViewId="0"/>
  </sheetViews>
  <sheetFormatPr defaultRowHeight="11.25"/>
  <cols>
    <col min="1" max="16384" width="9.140625" style="47"/>
  </cols>
  <sheetData/>
  <sheetProtection formatColumns="0" formatRows="0"/>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REESTR_VT">
    <tabColor indexed="47"/>
  </sheetPr>
  <dimension ref="A1"/>
  <sheetViews>
    <sheetView showGridLines="0" zoomScaleNormal="100" workbookViewId="0"/>
  </sheetViews>
  <sheetFormatPr defaultRowHeight="11.25"/>
  <cols>
    <col min="1" max="1" width="9.140625" style="30"/>
    <col min="2" max="2" width="65.28515625" style="30" customWidth="1"/>
    <col min="3" max="3" width="41" style="30" customWidth="1"/>
    <col min="4" max="16384" width="9.140625" style="30"/>
  </cols>
  <sheetData/>
  <pageMargins left="0.7" right="0.7" top="0.75" bottom="0.75" header="0.3" footer="0.3"/>
</worksheet>
</file>

<file path=xl/worksheets/sheet26.xml><?xml version="1.0" encoding="utf-8"?>
<worksheet xmlns="http://schemas.openxmlformats.org/spreadsheetml/2006/main" xmlns:r="http://schemas.openxmlformats.org/officeDocument/2006/relationships">
  <sheetPr codeName="REESTR_VED">
    <tabColor indexed="47"/>
  </sheetPr>
  <dimension ref="A1:B4"/>
  <sheetViews>
    <sheetView showGridLines="0" zoomScaleNormal="100" workbookViewId="0"/>
  </sheetViews>
  <sheetFormatPr defaultRowHeight="11.25"/>
  <cols>
    <col min="1" max="1" width="9.140625" style="30"/>
    <col min="2" max="2" width="65.28515625" style="30" customWidth="1"/>
    <col min="3" max="3" width="41" style="30" customWidth="1"/>
    <col min="4" max="16384" width="9.140625" style="30"/>
  </cols>
  <sheetData>
    <row r="1" spans="1:2">
      <c r="A1" s="30" t="s">
        <v>95</v>
      </c>
      <c r="B1" s="30" t="s">
        <v>96</v>
      </c>
    </row>
    <row r="2" spans="1:2">
      <c r="A2" s="30">
        <v>4189706</v>
      </c>
      <c r="B2" s="30" t="s">
        <v>319</v>
      </c>
    </row>
    <row r="3" spans="1:2">
      <c r="A3" s="30">
        <v>4189705</v>
      </c>
      <c r="B3" s="30" t="s">
        <v>320</v>
      </c>
    </row>
    <row r="4" spans="1:2">
      <c r="A4" s="30">
        <v>4189707</v>
      </c>
      <c r="B4" s="30" t="s">
        <v>321</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sheetPr codeName="modfrmReestrObj">
    <tabColor indexed="47"/>
  </sheetPr>
  <dimension ref="A1"/>
  <sheetViews>
    <sheetView showGridLines="0" zoomScaleNormal="100" workbookViewId="0"/>
  </sheetViews>
  <sheetFormatPr defaultRowHeight="12.75"/>
  <cols>
    <col min="1" max="16384" width="9.140625" style="29"/>
  </cols>
  <sheetData/>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sheetPr codeName="OrgData">
    <tabColor indexed="47"/>
  </sheetPr>
  <dimension ref="F34:F41"/>
  <sheetViews>
    <sheetView showGridLines="0" zoomScaleNormal="100" workbookViewId="0"/>
  </sheetViews>
  <sheetFormatPr defaultRowHeight="12.75"/>
  <cols>
    <col min="1" max="16384" width="9.140625" style="29"/>
  </cols>
  <sheetData>
    <row r="34" spans="6:6">
      <c r="F34" s="34"/>
    </row>
    <row r="35" spans="6:6">
      <c r="F35" s="34"/>
    </row>
    <row r="38" spans="6:6">
      <c r="F38" s="45"/>
    </row>
    <row r="39" spans="6:6">
      <c r="F39" s="45"/>
    </row>
    <row r="40" spans="6:6">
      <c r="F40" s="45"/>
    </row>
    <row r="41" spans="6:6">
      <c r="F41" s="45"/>
    </row>
  </sheetData>
  <dataValidations count="1">
    <dataValidation type="textLength" operator="lessThanOrEqual" allowBlank="1" showInputMessage="1" showErrorMessage="1" errorTitle="Ошибка" error="Допускается ввод не более 900 символов!" sqref="F34:F35 F38:F41">
      <formula1>900</formula1>
    </dataValidation>
  </dataValidations>
  <pageMargins left="0.75" right="0.75" top="1" bottom="1" header="0.5" footer="0.5"/>
  <pageSetup paperSize="9" orientation="portrait" verticalDpi="0" r:id="rId1"/>
  <headerFooter alignWithMargins="0"/>
</worksheet>
</file>

<file path=xl/worksheets/sheet29.xml><?xml version="1.0" encoding="utf-8"?>
<worksheet xmlns="http://schemas.openxmlformats.org/spreadsheetml/2006/main" xmlns:r="http://schemas.openxmlformats.org/officeDocument/2006/relationships">
  <sheetPr codeName="modfrmReestr">
    <tabColor indexed="47"/>
  </sheetPr>
  <dimension ref="A1"/>
  <sheetViews>
    <sheetView showGridLines="0" zoomScaleNormal="100" workbookViewId="0"/>
  </sheetViews>
  <sheetFormatPr defaultRowHeight="11.25"/>
  <cols>
    <col min="1" max="1" width="9.140625" style="8"/>
    <col min="2" max="16384" width="9.140625" style="9"/>
  </cols>
  <sheetData/>
  <sheetProtection formatColumns="0" formatRows="0"/>
  <phoneticPr fontId="5" type="noConversion"/>
  <pageMargins left="0.75" right="0.75" top="1" bottom="1" header="0.5" footer="0.5"/>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sheetPr codeName="modUpdTemplMain">
    <tabColor indexed="47"/>
  </sheetPr>
  <dimension ref="AA1:AJ1"/>
  <sheetViews>
    <sheetView showGridLines="0" zoomScaleNormal="100" workbookViewId="0"/>
  </sheetViews>
  <sheetFormatPr defaultRowHeight="11.25"/>
  <cols>
    <col min="1" max="26" width="9.140625" style="2"/>
    <col min="27" max="36" width="9.140625" style="3"/>
    <col min="37" max="16384" width="9.140625" style="2"/>
  </cols>
  <sheetData/>
  <sheetProtection formatColumns="0" formatRows="0"/>
  <phoneticPr fontId="9" type="noConversion"/>
  <pageMargins left="0.75" right="0.75" top="1" bottom="1" header="0.5" footer="0.5"/>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sheetPr codeName="TSH_REESTR_ORG">
    <tabColor indexed="47"/>
  </sheetPr>
  <dimension ref="A1:J227"/>
  <sheetViews>
    <sheetView showGridLines="0" zoomScaleNormal="100" workbookViewId="0"/>
  </sheetViews>
  <sheetFormatPr defaultRowHeight="11.25"/>
  <cols>
    <col min="1" max="1" width="11.5703125" style="99" customWidth="1"/>
    <col min="2" max="3" width="9.140625" style="99"/>
    <col min="4" max="4" width="13" style="99" customWidth="1"/>
    <col min="5" max="5" width="9.140625" style="99"/>
    <col min="6" max="6" width="15.28515625" style="99" customWidth="1"/>
    <col min="7" max="7" width="20" style="99" customWidth="1"/>
    <col min="8" max="8" width="26.85546875" style="99" customWidth="1"/>
    <col min="9" max="9" width="12.28515625" style="99" customWidth="1"/>
    <col min="10" max="16384" width="9.140625" style="99"/>
  </cols>
  <sheetData>
    <row r="1" spans="1:10">
      <c r="A1" s="99" t="s">
        <v>1152</v>
      </c>
      <c r="B1" s="99" t="s">
        <v>322</v>
      </c>
      <c r="C1" s="99" t="s">
        <v>323</v>
      </c>
      <c r="D1" s="99" t="s">
        <v>324</v>
      </c>
      <c r="E1" s="99" t="s">
        <v>325</v>
      </c>
      <c r="F1" s="99" t="s">
        <v>326</v>
      </c>
      <c r="G1" s="99" t="s">
        <v>327</v>
      </c>
      <c r="H1" s="99" t="s">
        <v>328</v>
      </c>
      <c r="I1" s="99" t="s">
        <v>329</v>
      </c>
    </row>
    <row r="2" spans="1:10">
      <c r="A2" s="99">
        <v>1</v>
      </c>
      <c r="B2" s="99" t="s">
        <v>330</v>
      </c>
      <c r="C2" s="99" t="s">
        <v>287</v>
      </c>
      <c r="D2" s="99" t="s">
        <v>331</v>
      </c>
      <c r="E2" s="99" t="s">
        <v>332</v>
      </c>
      <c r="F2" s="99" t="s">
        <v>333</v>
      </c>
      <c r="G2" s="99" t="s">
        <v>334</v>
      </c>
      <c r="H2" s="99" t="s">
        <v>335</v>
      </c>
      <c r="J2" s="99" t="s">
        <v>1153</v>
      </c>
    </row>
    <row r="3" spans="1:10">
      <c r="A3" s="99">
        <v>2</v>
      </c>
      <c r="B3" s="99" t="s">
        <v>330</v>
      </c>
      <c r="C3" s="99" t="s">
        <v>287</v>
      </c>
      <c r="D3" s="99" t="s">
        <v>336</v>
      </c>
      <c r="E3" s="99" t="s">
        <v>337</v>
      </c>
      <c r="F3" s="99" t="s">
        <v>338</v>
      </c>
      <c r="G3" s="99" t="s">
        <v>339</v>
      </c>
      <c r="J3" s="99" t="s">
        <v>1153</v>
      </c>
    </row>
    <row r="4" spans="1:10">
      <c r="A4" s="99">
        <v>3</v>
      </c>
      <c r="B4" s="99" t="s">
        <v>330</v>
      </c>
      <c r="C4" s="99" t="s">
        <v>287</v>
      </c>
      <c r="D4" s="99" t="s">
        <v>340</v>
      </c>
      <c r="E4" s="99" t="s">
        <v>341</v>
      </c>
      <c r="F4" s="99" t="s">
        <v>342</v>
      </c>
      <c r="G4" s="99" t="s">
        <v>343</v>
      </c>
      <c r="J4" s="99" t="s">
        <v>1153</v>
      </c>
    </row>
    <row r="5" spans="1:10">
      <c r="A5" s="99">
        <v>4</v>
      </c>
      <c r="B5" s="99" t="s">
        <v>330</v>
      </c>
      <c r="C5" s="99" t="s">
        <v>287</v>
      </c>
      <c r="D5" s="99" t="s">
        <v>344</v>
      </c>
      <c r="E5" s="99" t="s">
        <v>345</v>
      </c>
      <c r="F5" s="99" t="s">
        <v>346</v>
      </c>
      <c r="G5" s="99" t="s">
        <v>347</v>
      </c>
      <c r="J5" s="99" t="s">
        <v>1153</v>
      </c>
    </row>
    <row r="6" spans="1:10">
      <c r="A6" s="99">
        <v>5</v>
      </c>
      <c r="B6" s="99" t="s">
        <v>330</v>
      </c>
      <c r="C6" s="99" t="s">
        <v>287</v>
      </c>
      <c r="D6" s="99" t="s">
        <v>348</v>
      </c>
      <c r="E6" s="99" t="s">
        <v>349</v>
      </c>
      <c r="F6" s="99" t="s">
        <v>350</v>
      </c>
      <c r="G6" s="99" t="s">
        <v>351</v>
      </c>
      <c r="H6" s="99" t="s">
        <v>352</v>
      </c>
      <c r="J6" s="99" t="s">
        <v>1153</v>
      </c>
    </row>
    <row r="7" spans="1:10">
      <c r="A7" s="99">
        <v>6</v>
      </c>
      <c r="B7" s="99" t="s">
        <v>330</v>
      </c>
      <c r="C7" s="99" t="s">
        <v>287</v>
      </c>
      <c r="D7" s="99" t="s">
        <v>353</v>
      </c>
      <c r="E7" s="99" t="s">
        <v>354</v>
      </c>
      <c r="F7" s="99" t="s">
        <v>355</v>
      </c>
      <c r="G7" s="99" t="s">
        <v>343</v>
      </c>
      <c r="J7" s="99" t="s">
        <v>1153</v>
      </c>
    </row>
    <row r="8" spans="1:10">
      <c r="A8" s="99">
        <v>7</v>
      </c>
      <c r="B8" s="99" t="s">
        <v>330</v>
      </c>
      <c r="C8" s="99" t="s">
        <v>287</v>
      </c>
      <c r="D8" s="99" t="s">
        <v>356</v>
      </c>
      <c r="E8" s="99" t="s">
        <v>357</v>
      </c>
      <c r="F8" s="99" t="s">
        <v>358</v>
      </c>
      <c r="G8" s="99" t="s">
        <v>359</v>
      </c>
      <c r="J8" s="99" t="s">
        <v>1153</v>
      </c>
    </row>
    <row r="9" spans="1:10">
      <c r="A9" s="99">
        <v>8</v>
      </c>
      <c r="B9" s="99" t="s">
        <v>330</v>
      </c>
      <c r="C9" s="99" t="s">
        <v>287</v>
      </c>
      <c r="D9" s="99" t="s">
        <v>360</v>
      </c>
      <c r="E9" s="99" t="s">
        <v>361</v>
      </c>
      <c r="F9" s="99" t="s">
        <v>362</v>
      </c>
      <c r="G9" s="99" t="s">
        <v>363</v>
      </c>
      <c r="J9" s="99" t="s">
        <v>1153</v>
      </c>
    </row>
    <row r="10" spans="1:10">
      <c r="A10" s="99">
        <v>9</v>
      </c>
      <c r="B10" s="99" t="s">
        <v>330</v>
      </c>
      <c r="C10" s="99" t="s">
        <v>287</v>
      </c>
      <c r="D10" s="99" t="s">
        <v>364</v>
      </c>
      <c r="E10" s="99" t="s">
        <v>365</v>
      </c>
      <c r="F10" s="99" t="s">
        <v>366</v>
      </c>
      <c r="G10" s="99" t="s">
        <v>367</v>
      </c>
      <c r="H10" s="99" t="s">
        <v>368</v>
      </c>
      <c r="J10" s="99" t="s">
        <v>1153</v>
      </c>
    </row>
    <row r="11" spans="1:10">
      <c r="A11" s="99">
        <v>10</v>
      </c>
      <c r="B11" s="99" t="s">
        <v>330</v>
      </c>
      <c r="C11" s="99" t="s">
        <v>287</v>
      </c>
      <c r="D11" s="99" t="s">
        <v>369</v>
      </c>
      <c r="E11" s="99" t="s">
        <v>370</v>
      </c>
      <c r="F11" s="99" t="s">
        <v>371</v>
      </c>
      <c r="G11" s="99" t="s">
        <v>372</v>
      </c>
      <c r="H11" s="99" t="s">
        <v>373</v>
      </c>
      <c r="J11" s="99" t="s">
        <v>1153</v>
      </c>
    </row>
    <row r="12" spans="1:10">
      <c r="A12" s="99">
        <v>11</v>
      </c>
      <c r="B12" s="99" t="s">
        <v>330</v>
      </c>
      <c r="C12" s="99" t="s">
        <v>287</v>
      </c>
      <c r="D12" s="99" t="s">
        <v>374</v>
      </c>
      <c r="E12" s="99" t="s">
        <v>375</v>
      </c>
      <c r="F12" s="99" t="s">
        <v>376</v>
      </c>
      <c r="G12" s="99" t="s">
        <v>377</v>
      </c>
      <c r="H12" s="99" t="s">
        <v>378</v>
      </c>
      <c r="J12" s="99" t="s">
        <v>1153</v>
      </c>
    </row>
    <row r="13" spans="1:10">
      <c r="A13" s="99">
        <v>12</v>
      </c>
      <c r="B13" s="99" t="s">
        <v>330</v>
      </c>
      <c r="C13" s="99" t="s">
        <v>287</v>
      </c>
      <c r="D13" s="99" t="s">
        <v>379</v>
      </c>
      <c r="E13" s="99" t="s">
        <v>380</v>
      </c>
      <c r="F13" s="99" t="s">
        <v>381</v>
      </c>
      <c r="G13" s="99" t="s">
        <v>382</v>
      </c>
      <c r="H13" s="99" t="s">
        <v>383</v>
      </c>
      <c r="J13" s="99" t="s">
        <v>1153</v>
      </c>
    </row>
    <row r="14" spans="1:10">
      <c r="A14" s="99">
        <v>13</v>
      </c>
      <c r="B14" s="99" t="s">
        <v>330</v>
      </c>
      <c r="C14" s="99" t="s">
        <v>287</v>
      </c>
      <c r="D14" s="99" t="s">
        <v>384</v>
      </c>
      <c r="E14" s="99" t="s">
        <v>385</v>
      </c>
      <c r="F14" s="99" t="s">
        <v>386</v>
      </c>
      <c r="G14" s="99" t="s">
        <v>363</v>
      </c>
      <c r="H14" s="99" t="s">
        <v>387</v>
      </c>
      <c r="J14" s="99" t="s">
        <v>1153</v>
      </c>
    </row>
    <row r="15" spans="1:10">
      <c r="A15" s="99">
        <v>14</v>
      </c>
      <c r="B15" s="99" t="s">
        <v>330</v>
      </c>
      <c r="C15" s="99" t="s">
        <v>287</v>
      </c>
      <c r="D15" s="99" t="s">
        <v>388</v>
      </c>
      <c r="E15" s="99" t="s">
        <v>389</v>
      </c>
      <c r="F15" s="99" t="s">
        <v>386</v>
      </c>
      <c r="G15" s="99" t="s">
        <v>390</v>
      </c>
      <c r="J15" s="99" t="s">
        <v>1153</v>
      </c>
    </row>
    <row r="16" spans="1:10">
      <c r="A16" s="99">
        <v>15</v>
      </c>
      <c r="B16" s="99" t="s">
        <v>330</v>
      </c>
      <c r="C16" s="99" t="s">
        <v>287</v>
      </c>
      <c r="D16" s="99" t="s">
        <v>391</v>
      </c>
      <c r="E16" s="99" t="s">
        <v>392</v>
      </c>
      <c r="F16" s="99" t="s">
        <v>386</v>
      </c>
      <c r="G16" s="99" t="s">
        <v>393</v>
      </c>
      <c r="J16" s="99" t="s">
        <v>1153</v>
      </c>
    </row>
    <row r="17" spans="1:10">
      <c r="A17" s="99">
        <v>16</v>
      </c>
      <c r="B17" s="99" t="s">
        <v>330</v>
      </c>
      <c r="C17" s="99" t="s">
        <v>287</v>
      </c>
      <c r="D17" s="99" t="s">
        <v>394</v>
      </c>
      <c r="E17" s="99" t="s">
        <v>395</v>
      </c>
      <c r="F17" s="99" t="s">
        <v>386</v>
      </c>
      <c r="G17" s="99" t="s">
        <v>396</v>
      </c>
      <c r="J17" s="99" t="s">
        <v>1153</v>
      </c>
    </row>
    <row r="18" spans="1:10">
      <c r="A18" s="99">
        <v>17</v>
      </c>
      <c r="B18" s="99" t="s">
        <v>330</v>
      </c>
      <c r="C18" s="99" t="s">
        <v>287</v>
      </c>
      <c r="D18" s="99" t="s">
        <v>397</v>
      </c>
      <c r="E18" s="99" t="s">
        <v>398</v>
      </c>
      <c r="F18" s="99" t="s">
        <v>386</v>
      </c>
      <c r="G18" s="99" t="s">
        <v>399</v>
      </c>
      <c r="J18" s="99" t="s">
        <v>1153</v>
      </c>
    </row>
    <row r="19" spans="1:10">
      <c r="A19" s="99">
        <v>18</v>
      </c>
      <c r="B19" s="99" t="s">
        <v>330</v>
      </c>
      <c r="C19" s="99" t="s">
        <v>287</v>
      </c>
      <c r="D19" s="99" t="s">
        <v>400</v>
      </c>
      <c r="E19" s="99" t="s">
        <v>401</v>
      </c>
      <c r="F19" s="99" t="s">
        <v>386</v>
      </c>
      <c r="G19" s="99" t="s">
        <v>402</v>
      </c>
      <c r="J19" s="99" t="s">
        <v>1153</v>
      </c>
    </row>
    <row r="20" spans="1:10">
      <c r="A20" s="99">
        <v>19</v>
      </c>
      <c r="B20" s="99" t="s">
        <v>330</v>
      </c>
      <c r="C20" s="99" t="s">
        <v>287</v>
      </c>
      <c r="D20" s="99" t="s">
        <v>403</v>
      </c>
      <c r="E20" s="99" t="s">
        <v>404</v>
      </c>
      <c r="F20" s="99" t="s">
        <v>386</v>
      </c>
      <c r="G20" s="99" t="s">
        <v>405</v>
      </c>
      <c r="J20" s="99" t="s">
        <v>1153</v>
      </c>
    </row>
    <row r="21" spans="1:10">
      <c r="A21" s="99">
        <v>20</v>
      </c>
      <c r="B21" s="99" t="s">
        <v>330</v>
      </c>
      <c r="C21" s="99" t="s">
        <v>287</v>
      </c>
      <c r="D21" s="99" t="s">
        <v>406</v>
      </c>
      <c r="E21" s="99" t="s">
        <v>407</v>
      </c>
      <c r="F21" s="99" t="s">
        <v>408</v>
      </c>
      <c r="G21" s="99" t="s">
        <v>409</v>
      </c>
      <c r="H21" s="99" t="s">
        <v>410</v>
      </c>
      <c r="J21" s="99" t="s">
        <v>1153</v>
      </c>
    </row>
    <row r="22" spans="1:10">
      <c r="A22" s="99">
        <v>21</v>
      </c>
      <c r="B22" s="99" t="s">
        <v>330</v>
      </c>
      <c r="C22" s="99" t="s">
        <v>287</v>
      </c>
      <c r="D22" s="99" t="s">
        <v>411</v>
      </c>
      <c r="E22" s="99" t="s">
        <v>412</v>
      </c>
      <c r="F22" s="99" t="s">
        <v>413</v>
      </c>
      <c r="G22" s="99" t="s">
        <v>409</v>
      </c>
      <c r="J22" s="99" t="s">
        <v>1153</v>
      </c>
    </row>
    <row r="23" spans="1:10">
      <c r="A23" s="99">
        <v>22</v>
      </c>
      <c r="B23" s="99" t="s">
        <v>330</v>
      </c>
      <c r="C23" s="99" t="s">
        <v>287</v>
      </c>
      <c r="D23" s="99" t="s">
        <v>414</v>
      </c>
      <c r="E23" s="99" t="s">
        <v>415</v>
      </c>
      <c r="F23" s="99" t="s">
        <v>416</v>
      </c>
      <c r="G23" s="99" t="s">
        <v>351</v>
      </c>
      <c r="H23" s="99" t="s">
        <v>417</v>
      </c>
      <c r="J23" s="99" t="s">
        <v>1153</v>
      </c>
    </row>
    <row r="24" spans="1:10">
      <c r="A24" s="99">
        <v>23</v>
      </c>
      <c r="B24" s="99" t="s">
        <v>330</v>
      </c>
      <c r="C24" s="99" t="s">
        <v>287</v>
      </c>
      <c r="D24" s="99" t="s">
        <v>418</v>
      </c>
      <c r="E24" s="99" t="s">
        <v>419</v>
      </c>
      <c r="F24" s="99" t="s">
        <v>420</v>
      </c>
      <c r="G24" s="99" t="s">
        <v>421</v>
      </c>
      <c r="J24" s="99" t="s">
        <v>1153</v>
      </c>
    </row>
    <row r="25" spans="1:10">
      <c r="A25" s="99">
        <v>24</v>
      </c>
      <c r="B25" s="99" t="s">
        <v>330</v>
      </c>
      <c r="C25" s="99" t="s">
        <v>287</v>
      </c>
      <c r="D25" s="99" t="s">
        <v>422</v>
      </c>
      <c r="E25" s="99" t="s">
        <v>423</v>
      </c>
      <c r="F25" s="99" t="s">
        <v>420</v>
      </c>
      <c r="G25" s="99" t="s">
        <v>424</v>
      </c>
      <c r="J25" s="99" t="s">
        <v>1153</v>
      </c>
    </row>
    <row r="26" spans="1:10">
      <c r="A26" s="99">
        <v>25</v>
      </c>
      <c r="B26" s="99" t="s">
        <v>330</v>
      </c>
      <c r="C26" s="99" t="s">
        <v>287</v>
      </c>
      <c r="D26" s="99" t="s">
        <v>425</v>
      </c>
      <c r="E26" s="99" t="s">
        <v>426</v>
      </c>
      <c r="F26" s="99" t="s">
        <v>420</v>
      </c>
      <c r="G26" s="99" t="s">
        <v>427</v>
      </c>
      <c r="J26" s="99" t="s">
        <v>1153</v>
      </c>
    </row>
    <row r="27" spans="1:10">
      <c r="A27" s="99">
        <v>26</v>
      </c>
      <c r="B27" s="99" t="s">
        <v>330</v>
      </c>
      <c r="C27" s="99" t="s">
        <v>287</v>
      </c>
      <c r="D27" s="99" t="s">
        <v>428</v>
      </c>
      <c r="E27" s="99" t="s">
        <v>429</v>
      </c>
      <c r="F27" s="99" t="s">
        <v>420</v>
      </c>
      <c r="G27" s="99" t="s">
        <v>430</v>
      </c>
      <c r="J27" s="99" t="s">
        <v>1153</v>
      </c>
    </row>
    <row r="28" spans="1:10">
      <c r="A28" s="99">
        <v>27</v>
      </c>
      <c r="B28" s="99" t="s">
        <v>330</v>
      </c>
      <c r="C28" s="99" t="s">
        <v>287</v>
      </c>
      <c r="D28" s="99" t="s">
        <v>431</v>
      </c>
      <c r="E28" s="99" t="s">
        <v>432</v>
      </c>
      <c r="F28" s="99" t="s">
        <v>420</v>
      </c>
      <c r="G28" s="99" t="s">
        <v>433</v>
      </c>
      <c r="J28" s="99" t="s">
        <v>1153</v>
      </c>
    </row>
    <row r="29" spans="1:10">
      <c r="A29" s="99">
        <v>28</v>
      </c>
      <c r="B29" s="99" t="s">
        <v>330</v>
      </c>
      <c r="C29" s="99" t="s">
        <v>287</v>
      </c>
      <c r="D29" s="99" t="s">
        <v>434</v>
      </c>
      <c r="E29" s="99" t="s">
        <v>435</v>
      </c>
      <c r="F29" s="99" t="s">
        <v>420</v>
      </c>
      <c r="G29" s="99" t="s">
        <v>436</v>
      </c>
      <c r="J29" s="99" t="s">
        <v>1153</v>
      </c>
    </row>
    <row r="30" spans="1:10">
      <c r="A30" s="99">
        <v>29</v>
      </c>
      <c r="B30" s="99" t="s">
        <v>330</v>
      </c>
      <c r="C30" s="99" t="s">
        <v>287</v>
      </c>
      <c r="D30" s="99" t="s">
        <v>437</v>
      </c>
      <c r="E30" s="99" t="s">
        <v>438</v>
      </c>
      <c r="F30" s="99" t="s">
        <v>420</v>
      </c>
      <c r="G30" s="99" t="s">
        <v>439</v>
      </c>
      <c r="J30" s="99" t="s">
        <v>1153</v>
      </c>
    </row>
    <row r="31" spans="1:10">
      <c r="A31" s="99">
        <v>30</v>
      </c>
      <c r="B31" s="99" t="s">
        <v>330</v>
      </c>
      <c r="C31" s="99" t="s">
        <v>287</v>
      </c>
      <c r="D31" s="99" t="s">
        <v>440</v>
      </c>
      <c r="E31" s="99" t="s">
        <v>441</v>
      </c>
      <c r="F31" s="99" t="s">
        <v>420</v>
      </c>
      <c r="G31" s="99" t="s">
        <v>442</v>
      </c>
      <c r="J31" s="99" t="s">
        <v>1153</v>
      </c>
    </row>
    <row r="32" spans="1:10">
      <c r="A32" s="99">
        <v>31</v>
      </c>
      <c r="B32" s="99" t="s">
        <v>330</v>
      </c>
      <c r="C32" s="99" t="s">
        <v>287</v>
      </c>
      <c r="D32" s="99" t="s">
        <v>443</v>
      </c>
      <c r="E32" s="99" t="s">
        <v>444</v>
      </c>
      <c r="F32" s="99" t="s">
        <v>420</v>
      </c>
      <c r="G32" s="99" t="s">
        <v>445</v>
      </c>
      <c r="J32" s="99" t="s">
        <v>1153</v>
      </c>
    </row>
    <row r="33" spans="1:10">
      <c r="A33" s="99">
        <v>32</v>
      </c>
      <c r="B33" s="99" t="s">
        <v>330</v>
      </c>
      <c r="C33" s="99" t="s">
        <v>287</v>
      </c>
      <c r="D33" s="99" t="s">
        <v>446</v>
      </c>
      <c r="E33" s="99" t="s">
        <v>447</v>
      </c>
      <c r="F33" s="99" t="s">
        <v>420</v>
      </c>
      <c r="G33" s="99" t="s">
        <v>448</v>
      </c>
      <c r="J33" s="99" t="s">
        <v>1153</v>
      </c>
    </row>
    <row r="34" spans="1:10">
      <c r="A34" s="99">
        <v>33</v>
      </c>
      <c r="B34" s="99" t="s">
        <v>330</v>
      </c>
      <c r="C34" s="99" t="s">
        <v>287</v>
      </c>
      <c r="D34" s="99" t="s">
        <v>449</v>
      </c>
      <c r="E34" s="99" t="s">
        <v>450</v>
      </c>
      <c r="F34" s="99" t="s">
        <v>420</v>
      </c>
      <c r="G34" s="99" t="s">
        <v>451</v>
      </c>
      <c r="J34" s="99" t="s">
        <v>1153</v>
      </c>
    </row>
    <row r="35" spans="1:10">
      <c r="A35" s="99">
        <v>34</v>
      </c>
      <c r="B35" s="99" t="s">
        <v>330</v>
      </c>
      <c r="C35" s="99" t="s">
        <v>287</v>
      </c>
      <c r="D35" s="99" t="s">
        <v>452</v>
      </c>
      <c r="E35" s="99" t="s">
        <v>453</v>
      </c>
      <c r="F35" s="99" t="s">
        <v>420</v>
      </c>
      <c r="G35" s="99" t="s">
        <v>454</v>
      </c>
      <c r="J35" s="99" t="s">
        <v>1153</v>
      </c>
    </row>
    <row r="36" spans="1:10">
      <c r="A36" s="99">
        <v>35</v>
      </c>
      <c r="B36" s="99" t="s">
        <v>330</v>
      </c>
      <c r="C36" s="99" t="s">
        <v>287</v>
      </c>
      <c r="D36" s="99" t="s">
        <v>455</v>
      </c>
      <c r="E36" s="99" t="s">
        <v>456</v>
      </c>
      <c r="F36" s="99" t="s">
        <v>346</v>
      </c>
      <c r="G36" s="99" t="s">
        <v>457</v>
      </c>
      <c r="J36" s="99" t="s">
        <v>1153</v>
      </c>
    </row>
    <row r="37" spans="1:10">
      <c r="A37" s="99">
        <v>36</v>
      </c>
      <c r="B37" s="99" t="s">
        <v>330</v>
      </c>
      <c r="C37" s="99" t="s">
        <v>287</v>
      </c>
      <c r="D37" s="99" t="s">
        <v>458</v>
      </c>
      <c r="E37" s="99" t="s">
        <v>459</v>
      </c>
      <c r="F37" s="99" t="s">
        <v>460</v>
      </c>
      <c r="G37" s="99" t="s">
        <v>461</v>
      </c>
      <c r="J37" s="99" t="s">
        <v>1153</v>
      </c>
    </row>
    <row r="38" spans="1:10">
      <c r="A38" s="99">
        <v>37</v>
      </c>
      <c r="B38" s="99" t="s">
        <v>330</v>
      </c>
      <c r="C38" s="99" t="s">
        <v>287</v>
      </c>
      <c r="D38" s="99" t="s">
        <v>462</v>
      </c>
      <c r="E38" s="99" t="s">
        <v>463</v>
      </c>
      <c r="F38" s="99" t="s">
        <v>464</v>
      </c>
      <c r="G38" s="99" t="s">
        <v>465</v>
      </c>
      <c r="J38" s="99" t="s">
        <v>1153</v>
      </c>
    </row>
    <row r="39" spans="1:10">
      <c r="A39" s="99">
        <v>38</v>
      </c>
      <c r="B39" s="99" t="s">
        <v>330</v>
      </c>
      <c r="C39" s="99" t="s">
        <v>287</v>
      </c>
      <c r="D39" s="99" t="s">
        <v>466</v>
      </c>
      <c r="E39" s="99" t="s">
        <v>467</v>
      </c>
      <c r="F39" s="99" t="s">
        <v>468</v>
      </c>
      <c r="G39" s="99" t="s">
        <v>343</v>
      </c>
      <c r="J39" s="99" t="s">
        <v>1153</v>
      </c>
    </row>
    <row r="40" spans="1:10">
      <c r="A40" s="99">
        <v>39</v>
      </c>
      <c r="B40" s="99" t="s">
        <v>330</v>
      </c>
      <c r="C40" s="99" t="s">
        <v>287</v>
      </c>
      <c r="D40" s="99" t="s">
        <v>469</v>
      </c>
      <c r="E40" s="99" t="s">
        <v>470</v>
      </c>
      <c r="F40" s="99" t="s">
        <v>471</v>
      </c>
      <c r="G40" s="99" t="s">
        <v>363</v>
      </c>
      <c r="J40" s="99" t="s">
        <v>1153</v>
      </c>
    </row>
    <row r="41" spans="1:10">
      <c r="A41" s="99">
        <v>40</v>
      </c>
      <c r="B41" s="99" t="s">
        <v>330</v>
      </c>
      <c r="C41" s="99" t="s">
        <v>287</v>
      </c>
      <c r="D41" s="99" t="s">
        <v>472</v>
      </c>
      <c r="E41" s="99" t="s">
        <v>473</v>
      </c>
      <c r="F41" s="99" t="s">
        <v>474</v>
      </c>
      <c r="G41" s="99" t="s">
        <v>367</v>
      </c>
      <c r="J41" s="99" t="s">
        <v>1153</v>
      </c>
    </row>
    <row r="42" spans="1:10">
      <c r="A42" s="99">
        <v>41</v>
      </c>
      <c r="B42" s="99" t="s">
        <v>330</v>
      </c>
      <c r="C42" s="99" t="s">
        <v>287</v>
      </c>
      <c r="D42" s="99" t="s">
        <v>475</v>
      </c>
      <c r="E42" s="99" t="s">
        <v>476</v>
      </c>
      <c r="F42" s="99" t="s">
        <v>477</v>
      </c>
      <c r="G42" s="99" t="s">
        <v>367</v>
      </c>
      <c r="H42" s="99" t="s">
        <v>478</v>
      </c>
      <c r="J42" s="99" t="s">
        <v>1153</v>
      </c>
    </row>
    <row r="43" spans="1:10">
      <c r="A43" s="99">
        <v>42</v>
      </c>
      <c r="B43" s="99" t="s">
        <v>330</v>
      </c>
      <c r="C43" s="99" t="s">
        <v>287</v>
      </c>
      <c r="D43" s="99" t="s">
        <v>479</v>
      </c>
      <c r="E43" s="99" t="s">
        <v>480</v>
      </c>
      <c r="F43" s="99" t="s">
        <v>481</v>
      </c>
      <c r="G43" s="99" t="s">
        <v>482</v>
      </c>
      <c r="H43" s="99" t="s">
        <v>483</v>
      </c>
      <c r="J43" s="99" t="s">
        <v>1153</v>
      </c>
    </row>
    <row r="44" spans="1:10">
      <c r="A44" s="99">
        <v>43</v>
      </c>
      <c r="B44" s="99" t="s">
        <v>330</v>
      </c>
      <c r="C44" s="99" t="s">
        <v>287</v>
      </c>
      <c r="D44" s="99" t="s">
        <v>484</v>
      </c>
      <c r="E44" s="99" t="s">
        <v>485</v>
      </c>
      <c r="F44" s="99" t="s">
        <v>486</v>
      </c>
      <c r="G44" s="99" t="s">
        <v>367</v>
      </c>
      <c r="H44" s="99" t="s">
        <v>487</v>
      </c>
      <c r="J44" s="99" t="s">
        <v>1153</v>
      </c>
    </row>
    <row r="45" spans="1:10">
      <c r="A45" s="99">
        <v>44</v>
      </c>
      <c r="B45" s="99" t="s">
        <v>330</v>
      </c>
      <c r="C45" s="99" t="s">
        <v>287</v>
      </c>
      <c r="D45" s="99" t="s">
        <v>488</v>
      </c>
      <c r="E45" s="99" t="s">
        <v>489</v>
      </c>
      <c r="F45" s="99" t="s">
        <v>490</v>
      </c>
      <c r="G45" s="99" t="s">
        <v>491</v>
      </c>
      <c r="H45" s="99" t="s">
        <v>492</v>
      </c>
      <c r="J45" s="99" t="s">
        <v>1153</v>
      </c>
    </row>
    <row r="46" spans="1:10">
      <c r="A46" s="99">
        <v>45</v>
      </c>
      <c r="B46" s="99" t="s">
        <v>330</v>
      </c>
      <c r="C46" s="99" t="s">
        <v>287</v>
      </c>
      <c r="D46" s="99" t="s">
        <v>493</v>
      </c>
      <c r="E46" s="99" t="s">
        <v>494</v>
      </c>
      <c r="F46" s="99" t="s">
        <v>495</v>
      </c>
      <c r="G46" s="99" t="s">
        <v>491</v>
      </c>
      <c r="J46" s="99" t="s">
        <v>1153</v>
      </c>
    </row>
    <row r="47" spans="1:10">
      <c r="A47" s="99">
        <v>46</v>
      </c>
      <c r="B47" s="99" t="s">
        <v>330</v>
      </c>
      <c r="C47" s="99" t="s">
        <v>287</v>
      </c>
      <c r="D47" s="99" t="s">
        <v>496</v>
      </c>
      <c r="E47" s="99" t="s">
        <v>497</v>
      </c>
      <c r="F47" s="99" t="s">
        <v>498</v>
      </c>
      <c r="G47" s="99" t="s">
        <v>343</v>
      </c>
      <c r="J47" s="99" t="s">
        <v>1153</v>
      </c>
    </row>
    <row r="48" spans="1:10">
      <c r="A48" s="99">
        <v>47</v>
      </c>
      <c r="B48" s="99" t="s">
        <v>330</v>
      </c>
      <c r="C48" s="99" t="s">
        <v>287</v>
      </c>
      <c r="D48" s="99" t="s">
        <v>499</v>
      </c>
      <c r="E48" s="99" t="s">
        <v>500</v>
      </c>
      <c r="F48" s="99" t="s">
        <v>501</v>
      </c>
      <c r="G48" s="99" t="s">
        <v>502</v>
      </c>
      <c r="J48" s="99" t="s">
        <v>1153</v>
      </c>
    </row>
    <row r="49" spans="1:10">
      <c r="A49" s="99">
        <v>48</v>
      </c>
      <c r="B49" s="99" t="s">
        <v>330</v>
      </c>
      <c r="C49" s="99" t="s">
        <v>287</v>
      </c>
      <c r="D49" s="99" t="s">
        <v>503</v>
      </c>
      <c r="E49" s="99" t="s">
        <v>504</v>
      </c>
      <c r="F49" s="99" t="s">
        <v>505</v>
      </c>
      <c r="G49" s="99" t="s">
        <v>502</v>
      </c>
      <c r="J49" s="99" t="s">
        <v>1153</v>
      </c>
    </row>
    <row r="50" spans="1:10">
      <c r="A50" s="99">
        <v>49</v>
      </c>
      <c r="B50" s="99" t="s">
        <v>330</v>
      </c>
      <c r="C50" s="99" t="s">
        <v>287</v>
      </c>
      <c r="D50" s="99" t="s">
        <v>506</v>
      </c>
      <c r="E50" s="99" t="s">
        <v>507</v>
      </c>
      <c r="F50" s="99" t="s">
        <v>508</v>
      </c>
      <c r="G50" s="99" t="s">
        <v>509</v>
      </c>
      <c r="H50" s="99" t="s">
        <v>510</v>
      </c>
      <c r="J50" s="99" t="s">
        <v>1153</v>
      </c>
    </row>
    <row r="51" spans="1:10">
      <c r="A51" s="99">
        <v>50</v>
      </c>
      <c r="B51" s="99" t="s">
        <v>330</v>
      </c>
      <c r="C51" s="99" t="s">
        <v>287</v>
      </c>
      <c r="D51" s="99" t="s">
        <v>511</v>
      </c>
      <c r="E51" s="99" t="s">
        <v>512</v>
      </c>
      <c r="F51" s="99" t="s">
        <v>513</v>
      </c>
      <c r="G51" s="99" t="s">
        <v>502</v>
      </c>
      <c r="J51" s="99" t="s">
        <v>1153</v>
      </c>
    </row>
    <row r="52" spans="1:10">
      <c r="A52" s="99">
        <v>51</v>
      </c>
      <c r="B52" s="99" t="s">
        <v>330</v>
      </c>
      <c r="C52" s="99" t="s">
        <v>287</v>
      </c>
      <c r="D52" s="99" t="s">
        <v>514</v>
      </c>
      <c r="E52" s="99" t="s">
        <v>515</v>
      </c>
      <c r="F52" s="99" t="s">
        <v>516</v>
      </c>
      <c r="G52" s="99" t="s">
        <v>491</v>
      </c>
      <c r="H52" s="99" t="s">
        <v>417</v>
      </c>
      <c r="J52" s="99" t="s">
        <v>1153</v>
      </c>
    </row>
    <row r="53" spans="1:10">
      <c r="A53" s="99">
        <v>52</v>
      </c>
      <c r="B53" s="99" t="s">
        <v>330</v>
      </c>
      <c r="C53" s="99" t="s">
        <v>287</v>
      </c>
      <c r="D53" s="99" t="s">
        <v>517</v>
      </c>
      <c r="E53" s="99" t="s">
        <v>518</v>
      </c>
      <c r="F53" s="99" t="s">
        <v>519</v>
      </c>
      <c r="G53" s="99" t="s">
        <v>359</v>
      </c>
      <c r="H53" s="99" t="s">
        <v>520</v>
      </c>
      <c r="J53" s="99" t="s">
        <v>1153</v>
      </c>
    </row>
    <row r="54" spans="1:10">
      <c r="A54" s="99">
        <v>53</v>
      </c>
      <c r="B54" s="99" t="s">
        <v>330</v>
      </c>
      <c r="C54" s="99" t="s">
        <v>287</v>
      </c>
      <c r="D54" s="99" t="s">
        <v>521</v>
      </c>
      <c r="E54" s="99" t="s">
        <v>522</v>
      </c>
      <c r="F54" s="99" t="s">
        <v>523</v>
      </c>
      <c r="G54" s="99" t="s">
        <v>343</v>
      </c>
      <c r="J54" s="99" t="s">
        <v>1153</v>
      </c>
    </row>
    <row r="55" spans="1:10">
      <c r="A55" s="99">
        <v>54</v>
      </c>
      <c r="B55" s="99" t="s">
        <v>330</v>
      </c>
      <c r="C55" s="99" t="s">
        <v>287</v>
      </c>
      <c r="D55" s="99" t="s">
        <v>524</v>
      </c>
      <c r="E55" s="99" t="s">
        <v>525</v>
      </c>
      <c r="F55" s="99" t="s">
        <v>526</v>
      </c>
      <c r="G55" s="99" t="s">
        <v>421</v>
      </c>
      <c r="H55" s="99" t="s">
        <v>527</v>
      </c>
      <c r="J55" s="99" t="s">
        <v>1153</v>
      </c>
    </row>
    <row r="56" spans="1:10">
      <c r="A56" s="99">
        <v>55</v>
      </c>
      <c r="B56" s="99" t="s">
        <v>330</v>
      </c>
      <c r="C56" s="99" t="s">
        <v>287</v>
      </c>
      <c r="D56" s="99" t="s">
        <v>528</v>
      </c>
      <c r="E56" s="99" t="s">
        <v>529</v>
      </c>
      <c r="F56" s="99" t="s">
        <v>530</v>
      </c>
      <c r="G56" s="99" t="s">
        <v>531</v>
      </c>
      <c r="H56" s="99" t="s">
        <v>532</v>
      </c>
      <c r="J56" s="99" t="s">
        <v>1153</v>
      </c>
    </row>
    <row r="57" spans="1:10">
      <c r="A57" s="99">
        <v>56</v>
      </c>
      <c r="B57" s="99" t="s">
        <v>330</v>
      </c>
      <c r="C57" s="99" t="s">
        <v>287</v>
      </c>
      <c r="D57" s="99" t="s">
        <v>533</v>
      </c>
      <c r="E57" s="99" t="s">
        <v>534</v>
      </c>
      <c r="F57" s="99" t="s">
        <v>535</v>
      </c>
      <c r="G57" s="99" t="s">
        <v>491</v>
      </c>
      <c r="J57" s="99" t="s">
        <v>1153</v>
      </c>
    </row>
    <row r="58" spans="1:10">
      <c r="A58" s="99">
        <v>57</v>
      </c>
      <c r="B58" s="99" t="s">
        <v>330</v>
      </c>
      <c r="C58" s="99" t="s">
        <v>287</v>
      </c>
      <c r="D58" s="99" t="s">
        <v>536</v>
      </c>
      <c r="E58" s="99" t="s">
        <v>537</v>
      </c>
      <c r="F58" s="99" t="s">
        <v>538</v>
      </c>
      <c r="G58" s="99" t="s">
        <v>539</v>
      </c>
      <c r="J58" s="99" t="s">
        <v>1153</v>
      </c>
    </row>
    <row r="59" spans="1:10">
      <c r="A59" s="99">
        <v>58</v>
      </c>
      <c r="B59" s="99" t="s">
        <v>330</v>
      </c>
      <c r="C59" s="99" t="s">
        <v>287</v>
      </c>
      <c r="D59" s="99" t="s">
        <v>540</v>
      </c>
      <c r="E59" s="99" t="s">
        <v>541</v>
      </c>
      <c r="F59" s="99" t="s">
        <v>542</v>
      </c>
      <c r="G59" s="99" t="s">
        <v>367</v>
      </c>
      <c r="J59" s="99" t="s">
        <v>1153</v>
      </c>
    </row>
    <row r="60" spans="1:10">
      <c r="A60" s="99">
        <v>59</v>
      </c>
      <c r="B60" s="99" t="s">
        <v>330</v>
      </c>
      <c r="C60" s="99" t="s">
        <v>287</v>
      </c>
      <c r="D60" s="99" t="s">
        <v>543</v>
      </c>
      <c r="E60" s="99" t="s">
        <v>544</v>
      </c>
      <c r="F60" s="99" t="s">
        <v>545</v>
      </c>
      <c r="G60" s="99" t="s">
        <v>409</v>
      </c>
      <c r="H60" s="99" t="s">
        <v>546</v>
      </c>
      <c r="J60" s="99" t="s">
        <v>1153</v>
      </c>
    </row>
    <row r="61" spans="1:10">
      <c r="A61" s="99">
        <v>60</v>
      </c>
      <c r="B61" s="99" t="s">
        <v>330</v>
      </c>
      <c r="C61" s="99" t="s">
        <v>287</v>
      </c>
      <c r="D61" s="99" t="s">
        <v>547</v>
      </c>
      <c r="E61" s="99" t="s">
        <v>548</v>
      </c>
      <c r="F61" s="99" t="s">
        <v>549</v>
      </c>
      <c r="G61" s="99" t="s">
        <v>550</v>
      </c>
      <c r="J61" s="99" t="s">
        <v>1153</v>
      </c>
    </row>
    <row r="62" spans="1:10">
      <c r="A62" s="99">
        <v>61</v>
      </c>
      <c r="B62" s="99" t="s">
        <v>330</v>
      </c>
      <c r="C62" s="99" t="s">
        <v>287</v>
      </c>
      <c r="D62" s="99" t="s">
        <v>551</v>
      </c>
      <c r="E62" s="99" t="s">
        <v>552</v>
      </c>
      <c r="F62" s="99" t="s">
        <v>553</v>
      </c>
      <c r="G62" s="99" t="s">
        <v>491</v>
      </c>
      <c r="J62" s="99" t="s">
        <v>1153</v>
      </c>
    </row>
    <row r="63" spans="1:10">
      <c r="A63" s="99">
        <v>62</v>
      </c>
      <c r="B63" s="99" t="s">
        <v>330</v>
      </c>
      <c r="C63" s="99" t="s">
        <v>287</v>
      </c>
      <c r="D63" s="99" t="s">
        <v>554</v>
      </c>
      <c r="E63" s="99" t="s">
        <v>555</v>
      </c>
      <c r="F63" s="99" t="s">
        <v>556</v>
      </c>
      <c r="G63" s="99" t="s">
        <v>343</v>
      </c>
      <c r="H63" s="99" t="s">
        <v>557</v>
      </c>
      <c r="J63" s="99" t="s">
        <v>1153</v>
      </c>
    </row>
    <row r="64" spans="1:10">
      <c r="A64" s="99">
        <v>63</v>
      </c>
      <c r="B64" s="99" t="s">
        <v>330</v>
      </c>
      <c r="C64" s="99" t="s">
        <v>287</v>
      </c>
      <c r="D64" s="99" t="s">
        <v>558</v>
      </c>
      <c r="E64" s="99" t="s">
        <v>559</v>
      </c>
      <c r="F64" s="99" t="s">
        <v>560</v>
      </c>
      <c r="G64" s="99" t="s">
        <v>363</v>
      </c>
      <c r="H64" s="99" t="s">
        <v>561</v>
      </c>
      <c r="J64" s="99" t="s">
        <v>1153</v>
      </c>
    </row>
    <row r="65" spans="1:10">
      <c r="A65" s="99">
        <v>64</v>
      </c>
      <c r="B65" s="99" t="s">
        <v>330</v>
      </c>
      <c r="C65" s="99" t="s">
        <v>287</v>
      </c>
      <c r="D65" s="99" t="s">
        <v>562</v>
      </c>
      <c r="E65" s="99" t="s">
        <v>563</v>
      </c>
      <c r="F65" s="99" t="s">
        <v>564</v>
      </c>
      <c r="G65" s="99" t="s">
        <v>565</v>
      </c>
      <c r="J65" s="99" t="s">
        <v>1153</v>
      </c>
    </row>
    <row r="66" spans="1:10">
      <c r="A66" s="99">
        <v>65</v>
      </c>
      <c r="B66" s="99" t="s">
        <v>330</v>
      </c>
      <c r="C66" s="99" t="s">
        <v>287</v>
      </c>
      <c r="D66" s="99" t="s">
        <v>566</v>
      </c>
      <c r="E66" s="99" t="s">
        <v>567</v>
      </c>
      <c r="F66" s="99" t="s">
        <v>568</v>
      </c>
      <c r="G66" s="99" t="s">
        <v>359</v>
      </c>
      <c r="J66" s="99" t="s">
        <v>1153</v>
      </c>
    </row>
    <row r="67" spans="1:10">
      <c r="A67" s="99">
        <v>66</v>
      </c>
      <c r="B67" s="99" t="s">
        <v>330</v>
      </c>
      <c r="C67" s="99" t="s">
        <v>287</v>
      </c>
      <c r="D67" s="99" t="s">
        <v>569</v>
      </c>
      <c r="E67" s="99" t="s">
        <v>570</v>
      </c>
      <c r="F67" s="99" t="s">
        <v>571</v>
      </c>
      <c r="G67" s="99" t="s">
        <v>572</v>
      </c>
      <c r="J67" s="99" t="s">
        <v>1153</v>
      </c>
    </row>
    <row r="68" spans="1:10">
      <c r="A68" s="99">
        <v>67</v>
      </c>
      <c r="B68" s="99" t="s">
        <v>330</v>
      </c>
      <c r="C68" s="99" t="s">
        <v>287</v>
      </c>
      <c r="D68" s="99" t="s">
        <v>573</v>
      </c>
      <c r="E68" s="99" t="s">
        <v>574</v>
      </c>
      <c r="F68" s="99" t="s">
        <v>575</v>
      </c>
      <c r="G68" s="99" t="s">
        <v>359</v>
      </c>
      <c r="J68" s="99" t="s">
        <v>1153</v>
      </c>
    </row>
    <row r="69" spans="1:10">
      <c r="A69" s="99">
        <v>68</v>
      </c>
      <c r="B69" s="99" t="s">
        <v>330</v>
      </c>
      <c r="C69" s="99" t="s">
        <v>287</v>
      </c>
      <c r="D69" s="99" t="s">
        <v>576</v>
      </c>
      <c r="E69" s="99" t="s">
        <v>577</v>
      </c>
      <c r="F69" s="99" t="s">
        <v>578</v>
      </c>
      <c r="G69" s="99" t="s">
        <v>359</v>
      </c>
      <c r="J69" s="99" t="s">
        <v>1153</v>
      </c>
    </row>
    <row r="70" spans="1:10">
      <c r="A70" s="99">
        <v>69</v>
      </c>
      <c r="B70" s="99" t="s">
        <v>330</v>
      </c>
      <c r="C70" s="99" t="s">
        <v>287</v>
      </c>
      <c r="D70" s="99" t="s">
        <v>579</v>
      </c>
      <c r="E70" s="99" t="s">
        <v>580</v>
      </c>
      <c r="F70" s="99" t="s">
        <v>581</v>
      </c>
      <c r="G70" s="99" t="s">
        <v>582</v>
      </c>
      <c r="J70" s="99" t="s">
        <v>1153</v>
      </c>
    </row>
    <row r="71" spans="1:10">
      <c r="A71" s="99">
        <v>70</v>
      </c>
      <c r="B71" s="99" t="s">
        <v>330</v>
      </c>
      <c r="C71" s="99" t="s">
        <v>287</v>
      </c>
      <c r="D71" s="99" t="s">
        <v>583</v>
      </c>
      <c r="E71" s="99" t="s">
        <v>584</v>
      </c>
      <c r="F71" s="99" t="s">
        <v>585</v>
      </c>
      <c r="G71" s="99" t="s">
        <v>586</v>
      </c>
      <c r="J71" s="99" t="s">
        <v>1153</v>
      </c>
    </row>
    <row r="72" spans="1:10">
      <c r="A72" s="99">
        <v>71</v>
      </c>
      <c r="B72" s="99" t="s">
        <v>330</v>
      </c>
      <c r="C72" s="99" t="s">
        <v>287</v>
      </c>
      <c r="D72" s="99" t="s">
        <v>587</v>
      </c>
      <c r="E72" s="99" t="s">
        <v>588</v>
      </c>
      <c r="F72" s="99" t="s">
        <v>589</v>
      </c>
      <c r="G72" s="99" t="s">
        <v>590</v>
      </c>
      <c r="J72" s="99" t="s">
        <v>1153</v>
      </c>
    </row>
    <row r="73" spans="1:10">
      <c r="A73" s="99">
        <v>72</v>
      </c>
      <c r="B73" s="99" t="s">
        <v>330</v>
      </c>
      <c r="C73" s="99" t="s">
        <v>287</v>
      </c>
      <c r="D73" s="99" t="s">
        <v>591</v>
      </c>
      <c r="E73" s="99" t="s">
        <v>592</v>
      </c>
      <c r="F73" s="99" t="s">
        <v>593</v>
      </c>
      <c r="G73" s="99" t="s">
        <v>572</v>
      </c>
      <c r="J73" s="99" t="s">
        <v>1153</v>
      </c>
    </row>
    <row r="74" spans="1:10">
      <c r="A74" s="99">
        <v>73</v>
      </c>
      <c r="B74" s="99" t="s">
        <v>330</v>
      </c>
      <c r="C74" s="99" t="s">
        <v>287</v>
      </c>
      <c r="D74" s="99" t="s">
        <v>594</v>
      </c>
      <c r="E74" s="99" t="s">
        <v>595</v>
      </c>
      <c r="F74" s="99" t="s">
        <v>596</v>
      </c>
      <c r="G74" s="99" t="s">
        <v>597</v>
      </c>
      <c r="H74" s="99" t="s">
        <v>598</v>
      </c>
      <c r="J74" s="99" t="s">
        <v>1153</v>
      </c>
    </row>
    <row r="75" spans="1:10">
      <c r="A75" s="99">
        <v>74</v>
      </c>
      <c r="B75" s="99" t="s">
        <v>330</v>
      </c>
      <c r="C75" s="99" t="s">
        <v>287</v>
      </c>
      <c r="D75" s="99" t="s">
        <v>599</v>
      </c>
      <c r="E75" s="99" t="s">
        <v>600</v>
      </c>
      <c r="F75" s="99" t="s">
        <v>601</v>
      </c>
      <c r="G75" s="99" t="s">
        <v>482</v>
      </c>
      <c r="J75" s="99" t="s">
        <v>1153</v>
      </c>
    </row>
    <row r="76" spans="1:10">
      <c r="A76" s="99">
        <v>75</v>
      </c>
      <c r="B76" s="99" t="s">
        <v>330</v>
      </c>
      <c r="C76" s="99" t="s">
        <v>287</v>
      </c>
      <c r="D76" s="99" t="s">
        <v>602</v>
      </c>
      <c r="E76" s="99" t="s">
        <v>603</v>
      </c>
      <c r="F76" s="99" t="s">
        <v>604</v>
      </c>
      <c r="G76" s="99" t="s">
        <v>550</v>
      </c>
      <c r="J76" s="99" t="s">
        <v>1153</v>
      </c>
    </row>
    <row r="77" spans="1:10">
      <c r="A77" s="99">
        <v>76</v>
      </c>
      <c r="B77" s="99" t="s">
        <v>330</v>
      </c>
      <c r="C77" s="99" t="s">
        <v>287</v>
      </c>
      <c r="D77" s="99" t="s">
        <v>605</v>
      </c>
      <c r="E77" s="99" t="s">
        <v>606</v>
      </c>
      <c r="F77" s="99" t="s">
        <v>607</v>
      </c>
      <c r="G77" s="99" t="s">
        <v>590</v>
      </c>
      <c r="H77" s="99" t="s">
        <v>608</v>
      </c>
      <c r="J77" s="99" t="s">
        <v>1153</v>
      </c>
    </row>
    <row r="78" spans="1:10">
      <c r="A78" s="99">
        <v>77</v>
      </c>
      <c r="B78" s="99" t="s">
        <v>330</v>
      </c>
      <c r="C78" s="99" t="s">
        <v>287</v>
      </c>
      <c r="D78" s="99" t="s">
        <v>609</v>
      </c>
      <c r="E78" s="99" t="s">
        <v>610</v>
      </c>
      <c r="F78" s="99" t="s">
        <v>611</v>
      </c>
      <c r="G78" s="99" t="s">
        <v>590</v>
      </c>
      <c r="J78" s="99" t="s">
        <v>1153</v>
      </c>
    </row>
    <row r="79" spans="1:10">
      <c r="A79" s="99">
        <v>78</v>
      </c>
      <c r="B79" s="99" t="s">
        <v>330</v>
      </c>
      <c r="C79" s="99" t="s">
        <v>287</v>
      </c>
      <c r="D79" s="99" t="s">
        <v>612</v>
      </c>
      <c r="E79" s="99" t="s">
        <v>613</v>
      </c>
      <c r="F79" s="99" t="s">
        <v>614</v>
      </c>
      <c r="G79" s="99" t="s">
        <v>409</v>
      </c>
      <c r="H79" s="99" t="s">
        <v>615</v>
      </c>
      <c r="J79" s="99" t="s">
        <v>1153</v>
      </c>
    </row>
    <row r="80" spans="1:10">
      <c r="A80" s="99">
        <v>79</v>
      </c>
      <c r="B80" s="99" t="s">
        <v>330</v>
      </c>
      <c r="C80" s="99" t="s">
        <v>287</v>
      </c>
      <c r="D80" s="99" t="s">
        <v>616</v>
      </c>
      <c r="E80" s="99" t="s">
        <v>617</v>
      </c>
      <c r="F80" s="99" t="s">
        <v>618</v>
      </c>
      <c r="G80" s="99" t="s">
        <v>586</v>
      </c>
      <c r="J80" s="99" t="s">
        <v>1153</v>
      </c>
    </row>
    <row r="81" spans="1:10">
      <c r="A81" s="99">
        <v>80</v>
      </c>
      <c r="B81" s="99" t="s">
        <v>330</v>
      </c>
      <c r="C81" s="99" t="s">
        <v>287</v>
      </c>
      <c r="D81" s="99" t="s">
        <v>619</v>
      </c>
      <c r="E81" s="99" t="s">
        <v>620</v>
      </c>
      <c r="F81" s="99" t="s">
        <v>621</v>
      </c>
      <c r="G81" s="99" t="s">
        <v>582</v>
      </c>
      <c r="H81" s="99" t="s">
        <v>622</v>
      </c>
      <c r="J81" s="99" t="s">
        <v>1153</v>
      </c>
    </row>
    <row r="82" spans="1:10">
      <c r="A82" s="99">
        <v>81</v>
      </c>
      <c r="B82" s="99" t="s">
        <v>330</v>
      </c>
      <c r="C82" s="99" t="s">
        <v>287</v>
      </c>
      <c r="D82" s="99" t="s">
        <v>623</v>
      </c>
      <c r="E82" s="99" t="s">
        <v>624</v>
      </c>
      <c r="F82" s="99" t="s">
        <v>625</v>
      </c>
      <c r="G82" s="99" t="s">
        <v>359</v>
      </c>
      <c r="H82" s="99" t="s">
        <v>626</v>
      </c>
      <c r="J82" s="99" t="s">
        <v>1153</v>
      </c>
    </row>
    <row r="83" spans="1:10">
      <c r="A83" s="99">
        <v>82</v>
      </c>
      <c r="B83" s="99" t="s">
        <v>330</v>
      </c>
      <c r="C83" s="99" t="s">
        <v>287</v>
      </c>
      <c r="D83" s="99" t="s">
        <v>627</v>
      </c>
      <c r="E83" s="99" t="s">
        <v>628</v>
      </c>
      <c r="F83" s="99" t="s">
        <v>629</v>
      </c>
      <c r="G83" s="99" t="s">
        <v>590</v>
      </c>
      <c r="H83" s="99" t="s">
        <v>630</v>
      </c>
      <c r="J83" s="99" t="s">
        <v>1153</v>
      </c>
    </row>
    <row r="84" spans="1:10">
      <c r="A84" s="99">
        <v>83</v>
      </c>
      <c r="B84" s="99" t="s">
        <v>330</v>
      </c>
      <c r="C84" s="99" t="s">
        <v>287</v>
      </c>
      <c r="D84" s="99" t="s">
        <v>631</v>
      </c>
      <c r="E84" s="99" t="s">
        <v>632</v>
      </c>
      <c r="F84" s="99" t="s">
        <v>633</v>
      </c>
      <c r="G84" s="99" t="s">
        <v>421</v>
      </c>
      <c r="H84" s="99" t="s">
        <v>634</v>
      </c>
      <c r="J84" s="99" t="s">
        <v>1153</v>
      </c>
    </row>
    <row r="85" spans="1:10">
      <c r="A85" s="99">
        <v>84</v>
      </c>
      <c r="B85" s="99" t="s">
        <v>330</v>
      </c>
      <c r="C85" s="99" t="s">
        <v>287</v>
      </c>
      <c r="D85" s="99" t="s">
        <v>635</v>
      </c>
      <c r="E85" s="99" t="s">
        <v>636</v>
      </c>
      <c r="F85" s="99" t="s">
        <v>637</v>
      </c>
      <c r="G85" s="99" t="s">
        <v>638</v>
      </c>
      <c r="H85" s="99" t="s">
        <v>639</v>
      </c>
      <c r="J85" s="99" t="s">
        <v>1153</v>
      </c>
    </row>
    <row r="86" spans="1:10">
      <c r="A86" s="99">
        <v>85</v>
      </c>
      <c r="B86" s="99" t="s">
        <v>330</v>
      </c>
      <c r="C86" s="99" t="s">
        <v>287</v>
      </c>
      <c r="D86" s="99" t="s">
        <v>640</v>
      </c>
      <c r="E86" s="99" t="s">
        <v>641</v>
      </c>
      <c r="F86" s="99" t="s">
        <v>642</v>
      </c>
      <c r="G86" s="99" t="s">
        <v>643</v>
      </c>
      <c r="J86" s="99" t="s">
        <v>1153</v>
      </c>
    </row>
    <row r="87" spans="1:10">
      <c r="A87" s="99">
        <v>86</v>
      </c>
      <c r="B87" s="99" t="s">
        <v>330</v>
      </c>
      <c r="C87" s="99" t="s">
        <v>287</v>
      </c>
      <c r="D87" s="99" t="s">
        <v>644</v>
      </c>
      <c r="E87" s="99" t="s">
        <v>645</v>
      </c>
      <c r="F87" s="99" t="s">
        <v>646</v>
      </c>
      <c r="G87" s="99" t="s">
        <v>586</v>
      </c>
      <c r="H87" s="99" t="s">
        <v>647</v>
      </c>
      <c r="J87" s="99" t="s">
        <v>1153</v>
      </c>
    </row>
    <row r="88" spans="1:10">
      <c r="A88" s="99">
        <v>87</v>
      </c>
      <c r="B88" s="99" t="s">
        <v>330</v>
      </c>
      <c r="C88" s="99" t="s">
        <v>287</v>
      </c>
      <c r="D88" s="99" t="s">
        <v>648</v>
      </c>
      <c r="E88" s="99" t="s">
        <v>649</v>
      </c>
      <c r="F88" s="99" t="s">
        <v>650</v>
      </c>
      <c r="G88" s="99" t="s">
        <v>482</v>
      </c>
      <c r="J88" s="99" t="s">
        <v>1153</v>
      </c>
    </row>
    <row r="89" spans="1:10">
      <c r="A89" s="99">
        <v>88</v>
      </c>
      <c r="B89" s="99" t="s">
        <v>330</v>
      </c>
      <c r="C89" s="99" t="s">
        <v>287</v>
      </c>
      <c r="D89" s="99" t="s">
        <v>651</v>
      </c>
      <c r="E89" s="99" t="s">
        <v>652</v>
      </c>
      <c r="F89" s="99" t="s">
        <v>653</v>
      </c>
      <c r="G89" s="99" t="s">
        <v>582</v>
      </c>
      <c r="H89" s="99" t="s">
        <v>654</v>
      </c>
      <c r="I89" s="99" t="s">
        <v>655</v>
      </c>
      <c r="J89" s="99" t="s">
        <v>1153</v>
      </c>
    </row>
    <row r="90" spans="1:10">
      <c r="A90" s="99">
        <v>89</v>
      </c>
      <c r="B90" s="99" t="s">
        <v>330</v>
      </c>
      <c r="C90" s="99" t="s">
        <v>287</v>
      </c>
      <c r="D90" s="99" t="s">
        <v>656</v>
      </c>
      <c r="E90" s="99" t="s">
        <v>657</v>
      </c>
      <c r="F90" s="99" t="s">
        <v>658</v>
      </c>
      <c r="G90" s="99" t="s">
        <v>582</v>
      </c>
      <c r="H90" s="99" t="s">
        <v>659</v>
      </c>
      <c r="J90" s="99" t="s">
        <v>1153</v>
      </c>
    </row>
    <row r="91" spans="1:10">
      <c r="A91" s="99">
        <v>90</v>
      </c>
      <c r="B91" s="99" t="s">
        <v>330</v>
      </c>
      <c r="C91" s="99" t="s">
        <v>287</v>
      </c>
      <c r="D91" s="99" t="s">
        <v>660</v>
      </c>
      <c r="E91" s="99" t="s">
        <v>661</v>
      </c>
      <c r="F91" s="99" t="s">
        <v>662</v>
      </c>
      <c r="G91" s="99" t="s">
        <v>572</v>
      </c>
      <c r="I91" s="99" t="s">
        <v>663</v>
      </c>
      <c r="J91" s="99" t="s">
        <v>1153</v>
      </c>
    </row>
    <row r="92" spans="1:10">
      <c r="A92" s="99">
        <v>91</v>
      </c>
      <c r="B92" s="99" t="s">
        <v>330</v>
      </c>
      <c r="C92" s="99" t="s">
        <v>287</v>
      </c>
      <c r="D92" s="99" t="s">
        <v>664</v>
      </c>
      <c r="E92" s="99" t="s">
        <v>665</v>
      </c>
      <c r="F92" s="99" t="s">
        <v>666</v>
      </c>
      <c r="G92" s="99" t="s">
        <v>359</v>
      </c>
      <c r="H92" s="99" t="s">
        <v>667</v>
      </c>
      <c r="J92" s="99" t="s">
        <v>1153</v>
      </c>
    </row>
    <row r="93" spans="1:10">
      <c r="A93" s="99">
        <v>92</v>
      </c>
      <c r="B93" s="99" t="s">
        <v>330</v>
      </c>
      <c r="C93" s="99" t="s">
        <v>287</v>
      </c>
      <c r="D93" s="99" t="s">
        <v>668</v>
      </c>
      <c r="E93" s="99" t="s">
        <v>669</v>
      </c>
      <c r="F93" s="99" t="s">
        <v>670</v>
      </c>
      <c r="G93" s="99" t="s">
        <v>582</v>
      </c>
      <c r="H93" s="99" t="s">
        <v>671</v>
      </c>
      <c r="J93" s="99" t="s">
        <v>1153</v>
      </c>
    </row>
    <row r="94" spans="1:10">
      <c r="A94" s="99">
        <v>93</v>
      </c>
      <c r="B94" s="99" t="s">
        <v>330</v>
      </c>
      <c r="C94" s="99" t="s">
        <v>287</v>
      </c>
      <c r="D94" s="99" t="s">
        <v>672</v>
      </c>
      <c r="E94" s="99" t="s">
        <v>673</v>
      </c>
      <c r="F94" s="99" t="s">
        <v>674</v>
      </c>
      <c r="G94" s="99" t="s">
        <v>586</v>
      </c>
      <c r="H94" s="99" t="s">
        <v>675</v>
      </c>
      <c r="J94" s="99" t="s">
        <v>1153</v>
      </c>
    </row>
    <row r="95" spans="1:10">
      <c r="A95" s="99">
        <v>94</v>
      </c>
      <c r="B95" s="99" t="s">
        <v>330</v>
      </c>
      <c r="C95" s="99" t="s">
        <v>287</v>
      </c>
      <c r="D95" s="99" t="s">
        <v>676</v>
      </c>
      <c r="E95" s="99" t="s">
        <v>677</v>
      </c>
      <c r="F95" s="99" t="s">
        <v>678</v>
      </c>
      <c r="G95" s="99" t="s">
        <v>359</v>
      </c>
      <c r="H95" s="99" t="s">
        <v>679</v>
      </c>
      <c r="J95" s="99" t="s">
        <v>1153</v>
      </c>
    </row>
    <row r="96" spans="1:10">
      <c r="A96" s="99">
        <v>95</v>
      </c>
      <c r="B96" s="99" t="s">
        <v>330</v>
      </c>
      <c r="C96" s="99" t="s">
        <v>287</v>
      </c>
      <c r="D96" s="99" t="s">
        <v>680</v>
      </c>
      <c r="E96" s="99" t="s">
        <v>681</v>
      </c>
      <c r="F96" s="99" t="s">
        <v>682</v>
      </c>
      <c r="G96" s="99" t="s">
        <v>359</v>
      </c>
      <c r="J96" s="99" t="s">
        <v>1153</v>
      </c>
    </row>
    <row r="97" spans="1:10">
      <c r="A97" s="99">
        <v>96</v>
      </c>
      <c r="B97" s="99" t="s">
        <v>330</v>
      </c>
      <c r="C97" s="99" t="s">
        <v>287</v>
      </c>
      <c r="D97" s="99" t="s">
        <v>683</v>
      </c>
      <c r="E97" s="99" t="s">
        <v>684</v>
      </c>
      <c r="F97" s="99" t="s">
        <v>685</v>
      </c>
      <c r="G97" s="99" t="s">
        <v>582</v>
      </c>
      <c r="H97" s="99" t="s">
        <v>686</v>
      </c>
      <c r="J97" s="99" t="s">
        <v>1153</v>
      </c>
    </row>
    <row r="98" spans="1:10">
      <c r="A98" s="99">
        <v>97</v>
      </c>
      <c r="B98" s="99" t="s">
        <v>330</v>
      </c>
      <c r="C98" s="99" t="s">
        <v>287</v>
      </c>
      <c r="D98" s="99" t="s">
        <v>687</v>
      </c>
      <c r="E98" s="99" t="s">
        <v>688</v>
      </c>
      <c r="F98" s="99" t="s">
        <v>689</v>
      </c>
      <c r="G98" s="99" t="s">
        <v>643</v>
      </c>
      <c r="H98" s="99" t="s">
        <v>690</v>
      </c>
      <c r="J98" s="99" t="s">
        <v>1153</v>
      </c>
    </row>
    <row r="99" spans="1:10">
      <c r="A99" s="99">
        <v>98</v>
      </c>
      <c r="B99" s="99" t="s">
        <v>330</v>
      </c>
      <c r="C99" s="99" t="s">
        <v>287</v>
      </c>
      <c r="D99" s="99" t="s">
        <v>691</v>
      </c>
      <c r="E99" s="99" t="s">
        <v>692</v>
      </c>
      <c r="F99" s="99" t="s">
        <v>693</v>
      </c>
      <c r="G99" s="99" t="s">
        <v>351</v>
      </c>
      <c r="H99" s="99" t="s">
        <v>694</v>
      </c>
      <c r="J99" s="99" t="s">
        <v>1153</v>
      </c>
    </row>
    <row r="100" spans="1:10">
      <c r="A100" s="99">
        <v>99</v>
      </c>
      <c r="B100" s="99" t="s">
        <v>330</v>
      </c>
      <c r="C100" s="99" t="s">
        <v>287</v>
      </c>
      <c r="D100" s="99" t="s">
        <v>695</v>
      </c>
      <c r="E100" s="99" t="s">
        <v>696</v>
      </c>
      <c r="F100" s="99" t="s">
        <v>697</v>
      </c>
      <c r="G100" s="99" t="s">
        <v>377</v>
      </c>
      <c r="H100" s="99" t="s">
        <v>698</v>
      </c>
      <c r="J100" s="99" t="s">
        <v>1153</v>
      </c>
    </row>
    <row r="101" spans="1:10">
      <c r="A101" s="99">
        <v>100</v>
      </c>
      <c r="B101" s="99" t="s">
        <v>330</v>
      </c>
      <c r="C101" s="99" t="s">
        <v>287</v>
      </c>
      <c r="D101" s="99" t="s">
        <v>699</v>
      </c>
      <c r="E101" s="99" t="s">
        <v>700</v>
      </c>
      <c r="F101" s="99" t="s">
        <v>701</v>
      </c>
      <c r="G101" s="99" t="s">
        <v>702</v>
      </c>
      <c r="H101" s="99" t="s">
        <v>703</v>
      </c>
      <c r="J101" s="99" t="s">
        <v>1153</v>
      </c>
    </row>
    <row r="102" spans="1:10">
      <c r="A102" s="99">
        <v>101</v>
      </c>
      <c r="B102" s="99" t="s">
        <v>330</v>
      </c>
      <c r="C102" s="99" t="s">
        <v>287</v>
      </c>
      <c r="D102" s="99" t="s">
        <v>704</v>
      </c>
      <c r="E102" s="99" t="s">
        <v>705</v>
      </c>
      <c r="F102" s="99" t="s">
        <v>706</v>
      </c>
      <c r="G102" s="99" t="s">
        <v>582</v>
      </c>
      <c r="H102" s="99" t="s">
        <v>707</v>
      </c>
      <c r="J102" s="99" t="s">
        <v>1153</v>
      </c>
    </row>
    <row r="103" spans="1:10">
      <c r="A103" s="99">
        <v>102</v>
      </c>
      <c r="B103" s="99" t="s">
        <v>330</v>
      </c>
      <c r="C103" s="99" t="s">
        <v>287</v>
      </c>
      <c r="D103" s="99" t="s">
        <v>708</v>
      </c>
      <c r="E103" s="99" t="s">
        <v>709</v>
      </c>
      <c r="F103" s="99" t="s">
        <v>710</v>
      </c>
      <c r="G103" s="99" t="s">
        <v>643</v>
      </c>
      <c r="H103" s="99" t="s">
        <v>711</v>
      </c>
      <c r="J103" s="99" t="s">
        <v>1153</v>
      </c>
    </row>
    <row r="104" spans="1:10">
      <c r="A104" s="99">
        <v>103</v>
      </c>
      <c r="B104" s="99" t="s">
        <v>330</v>
      </c>
      <c r="C104" s="99" t="s">
        <v>287</v>
      </c>
      <c r="D104" s="99" t="s">
        <v>712</v>
      </c>
      <c r="E104" s="99" t="s">
        <v>713</v>
      </c>
      <c r="F104" s="99" t="s">
        <v>714</v>
      </c>
      <c r="G104" s="99" t="s">
        <v>643</v>
      </c>
      <c r="H104" s="99" t="s">
        <v>715</v>
      </c>
      <c r="J104" s="99" t="s">
        <v>1153</v>
      </c>
    </row>
    <row r="105" spans="1:10">
      <c r="A105" s="99">
        <v>104</v>
      </c>
      <c r="B105" s="99" t="s">
        <v>330</v>
      </c>
      <c r="C105" s="99" t="s">
        <v>287</v>
      </c>
      <c r="D105" s="99" t="s">
        <v>716</v>
      </c>
      <c r="E105" s="99" t="s">
        <v>717</v>
      </c>
      <c r="F105" s="99" t="s">
        <v>718</v>
      </c>
      <c r="G105" s="99" t="s">
        <v>539</v>
      </c>
      <c r="J105" s="99" t="s">
        <v>1153</v>
      </c>
    </row>
    <row r="106" spans="1:10">
      <c r="A106" s="99">
        <v>105</v>
      </c>
      <c r="B106" s="99" t="s">
        <v>330</v>
      </c>
      <c r="C106" s="99" t="s">
        <v>287</v>
      </c>
      <c r="D106" s="99" t="s">
        <v>719</v>
      </c>
      <c r="E106" s="99" t="s">
        <v>720</v>
      </c>
      <c r="F106" s="99" t="s">
        <v>721</v>
      </c>
      <c r="G106" s="99" t="s">
        <v>539</v>
      </c>
      <c r="J106" s="99" t="s">
        <v>1153</v>
      </c>
    </row>
    <row r="107" spans="1:10">
      <c r="A107" s="99">
        <v>106</v>
      </c>
      <c r="B107" s="99" t="s">
        <v>330</v>
      </c>
      <c r="C107" s="99" t="s">
        <v>287</v>
      </c>
      <c r="D107" s="99" t="s">
        <v>722</v>
      </c>
      <c r="E107" s="99" t="s">
        <v>723</v>
      </c>
      <c r="F107" s="99" t="s">
        <v>724</v>
      </c>
      <c r="G107" s="99" t="s">
        <v>539</v>
      </c>
      <c r="H107" s="99" t="s">
        <v>725</v>
      </c>
      <c r="J107" s="99" t="s">
        <v>1153</v>
      </c>
    </row>
    <row r="108" spans="1:10">
      <c r="A108" s="99">
        <v>107</v>
      </c>
      <c r="B108" s="99" t="s">
        <v>330</v>
      </c>
      <c r="C108" s="99" t="s">
        <v>287</v>
      </c>
      <c r="D108" s="99" t="s">
        <v>726</v>
      </c>
      <c r="E108" s="99" t="s">
        <v>727</v>
      </c>
      <c r="F108" s="99" t="s">
        <v>728</v>
      </c>
      <c r="G108" s="99" t="s">
        <v>539</v>
      </c>
      <c r="H108" s="99" t="s">
        <v>729</v>
      </c>
      <c r="J108" s="99" t="s">
        <v>1153</v>
      </c>
    </row>
    <row r="109" spans="1:10">
      <c r="A109" s="99">
        <v>108</v>
      </c>
      <c r="B109" s="99" t="s">
        <v>330</v>
      </c>
      <c r="C109" s="99" t="s">
        <v>287</v>
      </c>
      <c r="D109" s="99" t="s">
        <v>730</v>
      </c>
      <c r="E109" s="99" t="s">
        <v>731</v>
      </c>
      <c r="F109" s="99" t="s">
        <v>732</v>
      </c>
      <c r="G109" s="99" t="s">
        <v>572</v>
      </c>
      <c r="H109" s="99" t="s">
        <v>733</v>
      </c>
      <c r="I109" s="99" t="s">
        <v>734</v>
      </c>
      <c r="J109" s="99" t="s">
        <v>1153</v>
      </c>
    </row>
    <row r="110" spans="1:10">
      <c r="A110" s="99">
        <v>109</v>
      </c>
      <c r="B110" s="99" t="s">
        <v>330</v>
      </c>
      <c r="C110" s="99" t="s">
        <v>287</v>
      </c>
      <c r="D110" s="99" t="s">
        <v>735</v>
      </c>
      <c r="E110" s="99" t="s">
        <v>736</v>
      </c>
      <c r="F110" s="99" t="s">
        <v>737</v>
      </c>
      <c r="G110" s="99" t="s">
        <v>738</v>
      </c>
      <c r="J110" s="99" t="s">
        <v>1153</v>
      </c>
    </row>
    <row r="111" spans="1:10">
      <c r="A111" s="99">
        <v>110</v>
      </c>
      <c r="B111" s="99" t="s">
        <v>330</v>
      </c>
      <c r="C111" s="99" t="s">
        <v>287</v>
      </c>
      <c r="D111" s="99" t="s">
        <v>739</v>
      </c>
      <c r="E111" s="99" t="s">
        <v>740</v>
      </c>
      <c r="F111" s="99" t="s">
        <v>741</v>
      </c>
      <c r="G111" s="99" t="s">
        <v>377</v>
      </c>
      <c r="J111" s="99" t="s">
        <v>1153</v>
      </c>
    </row>
    <row r="112" spans="1:10">
      <c r="A112" s="99">
        <v>111</v>
      </c>
      <c r="B112" s="99" t="s">
        <v>330</v>
      </c>
      <c r="C112" s="99" t="s">
        <v>287</v>
      </c>
      <c r="D112" s="99" t="s">
        <v>742</v>
      </c>
      <c r="E112" s="99" t="s">
        <v>743</v>
      </c>
      <c r="F112" s="99" t="s">
        <v>744</v>
      </c>
      <c r="G112" s="99" t="s">
        <v>367</v>
      </c>
      <c r="H112" s="99" t="s">
        <v>745</v>
      </c>
      <c r="J112" s="99" t="s">
        <v>1153</v>
      </c>
    </row>
    <row r="113" spans="1:10">
      <c r="A113" s="99">
        <v>112</v>
      </c>
      <c r="B113" s="99" t="s">
        <v>330</v>
      </c>
      <c r="C113" s="99" t="s">
        <v>287</v>
      </c>
      <c r="D113" s="99" t="s">
        <v>746</v>
      </c>
      <c r="E113" s="99" t="s">
        <v>747</v>
      </c>
      <c r="F113" s="99" t="s">
        <v>748</v>
      </c>
      <c r="G113" s="99" t="s">
        <v>586</v>
      </c>
      <c r="J113" s="99" t="s">
        <v>1153</v>
      </c>
    </row>
    <row r="114" spans="1:10">
      <c r="A114" s="99">
        <v>113</v>
      </c>
      <c r="B114" s="99" t="s">
        <v>330</v>
      </c>
      <c r="C114" s="99" t="s">
        <v>287</v>
      </c>
      <c r="D114" s="99" t="s">
        <v>749</v>
      </c>
      <c r="E114" s="99" t="s">
        <v>750</v>
      </c>
      <c r="F114" s="99" t="s">
        <v>751</v>
      </c>
      <c r="G114" s="99" t="s">
        <v>539</v>
      </c>
      <c r="H114" s="99" t="s">
        <v>752</v>
      </c>
      <c r="J114" s="99" t="s">
        <v>1153</v>
      </c>
    </row>
    <row r="115" spans="1:10">
      <c r="A115" s="99">
        <v>114</v>
      </c>
      <c r="B115" s="99" t="s">
        <v>330</v>
      </c>
      <c r="C115" s="99" t="s">
        <v>287</v>
      </c>
      <c r="D115" s="99" t="s">
        <v>753</v>
      </c>
      <c r="E115" s="99" t="s">
        <v>754</v>
      </c>
      <c r="F115" s="99" t="s">
        <v>755</v>
      </c>
      <c r="G115" s="99" t="s">
        <v>586</v>
      </c>
      <c r="J115" s="99" t="s">
        <v>1153</v>
      </c>
    </row>
    <row r="116" spans="1:10">
      <c r="A116" s="99">
        <v>115</v>
      </c>
      <c r="B116" s="99" t="s">
        <v>330</v>
      </c>
      <c r="C116" s="99" t="s">
        <v>287</v>
      </c>
      <c r="D116" s="99" t="s">
        <v>756</v>
      </c>
      <c r="E116" s="99" t="s">
        <v>757</v>
      </c>
      <c r="F116" s="99" t="s">
        <v>758</v>
      </c>
      <c r="G116" s="99" t="s">
        <v>586</v>
      </c>
      <c r="H116" s="99" t="s">
        <v>759</v>
      </c>
      <c r="J116" s="99" t="s">
        <v>1153</v>
      </c>
    </row>
    <row r="117" spans="1:10">
      <c r="A117" s="99">
        <v>116</v>
      </c>
      <c r="B117" s="99" t="s">
        <v>330</v>
      </c>
      <c r="C117" s="99" t="s">
        <v>287</v>
      </c>
      <c r="D117" s="99" t="s">
        <v>760</v>
      </c>
      <c r="E117" s="99" t="s">
        <v>761</v>
      </c>
      <c r="F117" s="99" t="s">
        <v>762</v>
      </c>
      <c r="G117" s="99" t="s">
        <v>590</v>
      </c>
      <c r="H117" s="99" t="s">
        <v>763</v>
      </c>
      <c r="J117" s="99" t="s">
        <v>1153</v>
      </c>
    </row>
    <row r="118" spans="1:10">
      <c r="A118" s="99">
        <v>117</v>
      </c>
      <c r="B118" s="99" t="s">
        <v>330</v>
      </c>
      <c r="C118" s="99" t="s">
        <v>287</v>
      </c>
      <c r="D118" s="99" t="s">
        <v>764</v>
      </c>
      <c r="E118" s="99" t="s">
        <v>765</v>
      </c>
      <c r="F118" s="99" t="s">
        <v>766</v>
      </c>
      <c r="G118" s="99" t="s">
        <v>359</v>
      </c>
      <c r="J118" s="99" t="s">
        <v>1153</v>
      </c>
    </row>
    <row r="119" spans="1:10">
      <c r="A119" s="99">
        <v>118</v>
      </c>
      <c r="B119" s="99" t="s">
        <v>330</v>
      </c>
      <c r="C119" s="99" t="s">
        <v>287</v>
      </c>
      <c r="D119" s="99" t="s">
        <v>767</v>
      </c>
      <c r="E119" s="99" t="s">
        <v>768</v>
      </c>
      <c r="F119" s="99" t="s">
        <v>769</v>
      </c>
      <c r="G119" s="99" t="s">
        <v>409</v>
      </c>
      <c r="H119" s="99" t="s">
        <v>770</v>
      </c>
      <c r="J119" s="99" t="s">
        <v>1153</v>
      </c>
    </row>
    <row r="120" spans="1:10">
      <c r="A120" s="99">
        <v>119</v>
      </c>
      <c r="B120" s="99" t="s">
        <v>330</v>
      </c>
      <c r="C120" s="99" t="s">
        <v>287</v>
      </c>
      <c r="D120" s="99" t="s">
        <v>771</v>
      </c>
      <c r="E120" s="99" t="s">
        <v>772</v>
      </c>
      <c r="F120" s="99" t="s">
        <v>773</v>
      </c>
      <c r="G120" s="99" t="s">
        <v>359</v>
      </c>
      <c r="H120" s="99" t="s">
        <v>774</v>
      </c>
      <c r="J120" s="99" t="s">
        <v>1153</v>
      </c>
    </row>
    <row r="121" spans="1:10">
      <c r="A121" s="99">
        <v>120</v>
      </c>
      <c r="B121" s="99" t="s">
        <v>330</v>
      </c>
      <c r="C121" s="99" t="s">
        <v>287</v>
      </c>
      <c r="D121" s="99" t="s">
        <v>775</v>
      </c>
      <c r="E121" s="99" t="s">
        <v>776</v>
      </c>
      <c r="F121" s="99" t="s">
        <v>777</v>
      </c>
      <c r="G121" s="99" t="s">
        <v>409</v>
      </c>
      <c r="H121" s="99" t="s">
        <v>778</v>
      </c>
      <c r="J121" s="99" t="s">
        <v>1153</v>
      </c>
    </row>
    <row r="122" spans="1:10">
      <c r="A122" s="99">
        <v>121</v>
      </c>
      <c r="B122" s="99" t="s">
        <v>330</v>
      </c>
      <c r="C122" s="99" t="s">
        <v>287</v>
      </c>
      <c r="D122" s="99" t="s">
        <v>779</v>
      </c>
      <c r="E122" s="99" t="s">
        <v>780</v>
      </c>
      <c r="F122" s="99" t="s">
        <v>781</v>
      </c>
      <c r="G122" s="99" t="s">
        <v>550</v>
      </c>
      <c r="J122" s="99" t="s">
        <v>1153</v>
      </c>
    </row>
    <row r="123" spans="1:10">
      <c r="A123" s="99">
        <v>122</v>
      </c>
      <c r="B123" s="99" t="s">
        <v>330</v>
      </c>
      <c r="C123" s="99" t="s">
        <v>287</v>
      </c>
      <c r="D123" s="99" t="s">
        <v>782</v>
      </c>
      <c r="E123" s="99" t="s">
        <v>783</v>
      </c>
      <c r="F123" s="99" t="s">
        <v>784</v>
      </c>
      <c r="G123" s="99" t="s">
        <v>409</v>
      </c>
      <c r="H123" s="99" t="s">
        <v>785</v>
      </c>
      <c r="J123" s="99" t="s">
        <v>1153</v>
      </c>
    </row>
    <row r="124" spans="1:10">
      <c r="A124" s="99">
        <v>123</v>
      </c>
      <c r="B124" s="99" t="s">
        <v>330</v>
      </c>
      <c r="C124" s="99" t="s">
        <v>287</v>
      </c>
      <c r="D124" s="99" t="s">
        <v>786</v>
      </c>
      <c r="E124" s="99" t="s">
        <v>787</v>
      </c>
      <c r="F124" s="99" t="s">
        <v>788</v>
      </c>
      <c r="G124" s="99" t="s">
        <v>643</v>
      </c>
      <c r="H124" s="99" t="s">
        <v>789</v>
      </c>
      <c r="J124" s="99" t="s">
        <v>1153</v>
      </c>
    </row>
    <row r="125" spans="1:10">
      <c r="A125" s="99">
        <v>124</v>
      </c>
      <c r="B125" s="99" t="s">
        <v>330</v>
      </c>
      <c r="C125" s="99" t="s">
        <v>287</v>
      </c>
      <c r="D125" s="99" t="s">
        <v>790</v>
      </c>
      <c r="E125" s="99" t="s">
        <v>791</v>
      </c>
      <c r="F125" s="99" t="s">
        <v>792</v>
      </c>
      <c r="G125" s="99" t="s">
        <v>793</v>
      </c>
      <c r="H125" s="99" t="s">
        <v>794</v>
      </c>
      <c r="J125" s="99" t="s">
        <v>1153</v>
      </c>
    </row>
    <row r="126" spans="1:10">
      <c r="A126" s="99">
        <v>125</v>
      </c>
      <c r="B126" s="99" t="s">
        <v>330</v>
      </c>
      <c r="C126" s="99" t="s">
        <v>287</v>
      </c>
      <c r="D126" s="99" t="s">
        <v>795</v>
      </c>
      <c r="E126" s="99" t="s">
        <v>796</v>
      </c>
      <c r="F126" s="99" t="s">
        <v>797</v>
      </c>
      <c r="G126" s="99" t="s">
        <v>359</v>
      </c>
      <c r="J126" s="99" t="s">
        <v>1153</v>
      </c>
    </row>
    <row r="127" spans="1:10">
      <c r="A127" s="99">
        <v>126</v>
      </c>
      <c r="B127" s="99" t="s">
        <v>330</v>
      </c>
      <c r="C127" s="99" t="s">
        <v>287</v>
      </c>
      <c r="D127" s="99" t="s">
        <v>798</v>
      </c>
      <c r="E127" s="99" t="s">
        <v>799</v>
      </c>
      <c r="F127" s="99" t="s">
        <v>800</v>
      </c>
      <c r="G127" s="99" t="s">
        <v>359</v>
      </c>
      <c r="J127" s="99" t="s">
        <v>1153</v>
      </c>
    </row>
    <row r="128" spans="1:10">
      <c r="A128" s="99">
        <v>127</v>
      </c>
      <c r="B128" s="99" t="s">
        <v>330</v>
      </c>
      <c r="C128" s="99" t="s">
        <v>287</v>
      </c>
      <c r="D128" s="99" t="s">
        <v>801</v>
      </c>
      <c r="E128" s="99" t="s">
        <v>802</v>
      </c>
      <c r="F128" s="99" t="s">
        <v>803</v>
      </c>
      <c r="G128" s="99" t="s">
        <v>359</v>
      </c>
      <c r="J128" s="99" t="s">
        <v>1153</v>
      </c>
    </row>
    <row r="129" spans="1:10">
      <c r="A129" s="99">
        <v>128</v>
      </c>
      <c r="B129" s="99" t="s">
        <v>330</v>
      </c>
      <c r="C129" s="99" t="s">
        <v>287</v>
      </c>
      <c r="D129" s="99" t="s">
        <v>804</v>
      </c>
      <c r="E129" s="99" t="s">
        <v>805</v>
      </c>
      <c r="F129" s="99" t="s">
        <v>806</v>
      </c>
      <c r="G129" s="99" t="s">
        <v>807</v>
      </c>
      <c r="J129" s="99" t="s">
        <v>1153</v>
      </c>
    </row>
    <row r="130" spans="1:10">
      <c r="A130" s="99">
        <v>129</v>
      </c>
      <c r="B130" s="99" t="s">
        <v>330</v>
      </c>
      <c r="C130" s="99" t="s">
        <v>287</v>
      </c>
      <c r="D130" s="99" t="s">
        <v>808</v>
      </c>
      <c r="E130" s="99" t="s">
        <v>809</v>
      </c>
      <c r="F130" s="99" t="s">
        <v>810</v>
      </c>
      <c r="G130" s="99" t="s">
        <v>586</v>
      </c>
      <c r="J130" s="99" t="s">
        <v>1153</v>
      </c>
    </row>
    <row r="131" spans="1:10">
      <c r="A131" s="99">
        <v>130</v>
      </c>
      <c r="B131" s="99" t="s">
        <v>330</v>
      </c>
      <c r="C131" s="99" t="s">
        <v>287</v>
      </c>
      <c r="D131" s="99" t="s">
        <v>811</v>
      </c>
      <c r="E131" s="99" t="s">
        <v>812</v>
      </c>
      <c r="F131" s="99" t="s">
        <v>813</v>
      </c>
      <c r="G131" s="99" t="s">
        <v>814</v>
      </c>
      <c r="J131" s="99" t="s">
        <v>1153</v>
      </c>
    </row>
    <row r="132" spans="1:10">
      <c r="A132" s="99">
        <v>131</v>
      </c>
      <c r="B132" s="99" t="s">
        <v>330</v>
      </c>
      <c r="C132" s="99" t="s">
        <v>287</v>
      </c>
      <c r="D132" s="99" t="s">
        <v>815</v>
      </c>
      <c r="E132" s="99" t="s">
        <v>816</v>
      </c>
      <c r="F132" s="99" t="s">
        <v>817</v>
      </c>
      <c r="G132" s="99" t="s">
        <v>363</v>
      </c>
      <c r="J132" s="99" t="s">
        <v>1153</v>
      </c>
    </row>
    <row r="133" spans="1:10">
      <c r="A133" s="99">
        <v>132</v>
      </c>
      <c r="B133" s="99" t="s">
        <v>330</v>
      </c>
      <c r="C133" s="99" t="s">
        <v>287</v>
      </c>
      <c r="D133" s="99" t="s">
        <v>818</v>
      </c>
      <c r="E133" s="99" t="s">
        <v>819</v>
      </c>
      <c r="F133" s="99" t="s">
        <v>820</v>
      </c>
      <c r="G133" s="99" t="s">
        <v>359</v>
      </c>
      <c r="J133" s="99" t="s">
        <v>1153</v>
      </c>
    </row>
    <row r="134" spans="1:10">
      <c r="A134" s="99">
        <v>133</v>
      </c>
      <c r="B134" s="99" t="s">
        <v>330</v>
      </c>
      <c r="C134" s="99" t="s">
        <v>287</v>
      </c>
      <c r="D134" s="99" t="s">
        <v>821</v>
      </c>
      <c r="E134" s="99" t="s">
        <v>822</v>
      </c>
      <c r="F134" s="99" t="s">
        <v>823</v>
      </c>
      <c r="G134" s="99" t="s">
        <v>409</v>
      </c>
      <c r="J134" s="99" t="s">
        <v>1153</v>
      </c>
    </row>
    <row r="135" spans="1:10">
      <c r="A135" s="99">
        <v>134</v>
      </c>
      <c r="B135" s="99" t="s">
        <v>330</v>
      </c>
      <c r="C135" s="99" t="s">
        <v>287</v>
      </c>
      <c r="D135" s="99" t="s">
        <v>824</v>
      </c>
      <c r="E135" s="99" t="s">
        <v>825</v>
      </c>
      <c r="F135" s="99" t="s">
        <v>826</v>
      </c>
      <c r="G135" s="99" t="s">
        <v>409</v>
      </c>
      <c r="J135" s="99" t="s">
        <v>1153</v>
      </c>
    </row>
    <row r="136" spans="1:10">
      <c r="A136" s="99">
        <v>135</v>
      </c>
      <c r="B136" s="99" t="s">
        <v>330</v>
      </c>
      <c r="C136" s="99" t="s">
        <v>287</v>
      </c>
      <c r="D136" s="99" t="s">
        <v>827</v>
      </c>
      <c r="E136" s="99" t="s">
        <v>828</v>
      </c>
      <c r="F136" s="99" t="s">
        <v>829</v>
      </c>
      <c r="G136" s="99" t="s">
        <v>491</v>
      </c>
      <c r="J136" s="99" t="s">
        <v>1153</v>
      </c>
    </row>
    <row r="137" spans="1:10">
      <c r="A137" s="99">
        <v>136</v>
      </c>
      <c r="B137" s="99" t="s">
        <v>330</v>
      </c>
      <c r="C137" s="99" t="s">
        <v>287</v>
      </c>
      <c r="D137" s="99" t="s">
        <v>830</v>
      </c>
      <c r="E137" s="99" t="s">
        <v>831</v>
      </c>
      <c r="F137" s="99" t="s">
        <v>832</v>
      </c>
      <c r="G137" s="99" t="s">
        <v>833</v>
      </c>
      <c r="J137" s="99" t="s">
        <v>1153</v>
      </c>
    </row>
    <row r="138" spans="1:10">
      <c r="A138" s="99">
        <v>137</v>
      </c>
      <c r="B138" s="99" t="s">
        <v>330</v>
      </c>
      <c r="C138" s="99" t="s">
        <v>287</v>
      </c>
      <c r="D138" s="99" t="s">
        <v>834</v>
      </c>
      <c r="E138" s="99" t="s">
        <v>835</v>
      </c>
      <c r="F138" s="99" t="s">
        <v>836</v>
      </c>
      <c r="G138" s="99" t="s">
        <v>837</v>
      </c>
      <c r="J138" s="99" t="s">
        <v>1153</v>
      </c>
    </row>
    <row r="139" spans="1:10">
      <c r="A139" s="99">
        <v>138</v>
      </c>
      <c r="B139" s="99" t="s">
        <v>330</v>
      </c>
      <c r="C139" s="99" t="s">
        <v>287</v>
      </c>
      <c r="D139" s="99" t="s">
        <v>838</v>
      </c>
      <c r="E139" s="99" t="s">
        <v>839</v>
      </c>
      <c r="F139" s="99" t="s">
        <v>840</v>
      </c>
      <c r="G139" s="99" t="s">
        <v>367</v>
      </c>
      <c r="J139" s="99" t="s">
        <v>1153</v>
      </c>
    </row>
    <row r="140" spans="1:10">
      <c r="A140" s="99">
        <v>139</v>
      </c>
      <c r="B140" s="99" t="s">
        <v>330</v>
      </c>
      <c r="C140" s="99" t="s">
        <v>287</v>
      </c>
      <c r="D140" s="99" t="s">
        <v>841</v>
      </c>
      <c r="E140" s="99" t="s">
        <v>842</v>
      </c>
      <c r="F140" s="99" t="s">
        <v>843</v>
      </c>
      <c r="G140" s="99" t="s">
        <v>409</v>
      </c>
      <c r="J140" s="99" t="s">
        <v>1153</v>
      </c>
    </row>
    <row r="141" spans="1:10">
      <c r="A141" s="99">
        <v>140</v>
      </c>
      <c r="B141" s="99" t="s">
        <v>330</v>
      </c>
      <c r="C141" s="99" t="s">
        <v>287</v>
      </c>
      <c r="D141" s="99" t="s">
        <v>844</v>
      </c>
      <c r="E141" s="99" t="s">
        <v>845</v>
      </c>
      <c r="F141" s="99" t="s">
        <v>846</v>
      </c>
      <c r="G141" s="99" t="s">
        <v>351</v>
      </c>
      <c r="J141" s="99" t="s">
        <v>1153</v>
      </c>
    </row>
    <row r="142" spans="1:10">
      <c r="A142" s="99">
        <v>141</v>
      </c>
      <c r="B142" s="99" t="s">
        <v>330</v>
      </c>
      <c r="C142" s="99" t="s">
        <v>287</v>
      </c>
      <c r="D142" s="99" t="s">
        <v>847</v>
      </c>
      <c r="E142" s="99" t="s">
        <v>848</v>
      </c>
      <c r="F142" s="99" t="s">
        <v>849</v>
      </c>
      <c r="G142" s="99" t="s">
        <v>482</v>
      </c>
      <c r="J142" s="99" t="s">
        <v>1153</v>
      </c>
    </row>
    <row r="143" spans="1:10">
      <c r="A143" s="99">
        <v>142</v>
      </c>
      <c r="B143" s="99" t="s">
        <v>330</v>
      </c>
      <c r="C143" s="99" t="s">
        <v>287</v>
      </c>
      <c r="D143" s="99" t="s">
        <v>850</v>
      </c>
      <c r="E143" s="99" t="s">
        <v>851</v>
      </c>
      <c r="F143" s="99" t="s">
        <v>852</v>
      </c>
      <c r="G143" s="99" t="s">
        <v>482</v>
      </c>
      <c r="J143" s="99" t="s">
        <v>1153</v>
      </c>
    </row>
    <row r="144" spans="1:10">
      <c r="A144" s="99">
        <v>143</v>
      </c>
      <c r="B144" s="99" t="s">
        <v>330</v>
      </c>
      <c r="C144" s="99" t="s">
        <v>287</v>
      </c>
      <c r="D144" s="99" t="s">
        <v>853</v>
      </c>
      <c r="E144" s="99" t="s">
        <v>854</v>
      </c>
      <c r="F144" s="99" t="s">
        <v>855</v>
      </c>
      <c r="G144" s="99" t="s">
        <v>367</v>
      </c>
      <c r="J144" s="99" t="s">
        <v>1153</v>
      </c>
    </row>
    <row r="145" spans="1:10">
      <c r="A145" s="99">
        <v>144</v>
      </c>
      <c r="B145" s="99" t="s">
        <v>330</v>
      </c>
      <c r="C145" s="99" t="s">
        <v>287</v>
      </c>
      <c r="D145" s="99" t="s">
        <v>856</v>
      </c>
      <c r="E145" s="99" t="s">
        <v>857</v>
      </c>
      <c r="F145" s="99" t="s">
        <v>858</v>
      </c>
      <c r="G145" s="99" t="s">
        <v>359</v>
      </c>
      <c r="J145" s="99" t="s">
        <v>1153</v>
      </c>
    </row>
    <row r="146" spans="1:10">
      <c r="A146" s="99">
        <v>145</v>
      </c>
      <c r="B146" s="99" t="s">
        <v>330</v>
      </c>
      <c r="C146" s="99" t="s">
        <v>287</v>
      </c>
      <c r="D146" s="99" t="s">
        <v>859</v>
      </c>
      <c r="E146" s="99" t="s">
        <v>860</v>
      </c>
      <c r="F146" s="99" t="s">
        <v>861</v>
      </c>
      <c r="G146" s="99" t="s">
        <v>862</v>
      </c>
      <c r="J146" s="99" t="s">
        <v>1153</v>
      </c>
    </row>
    <row r="147" spans="1:10">
      <c r="A147" s="99">
        <v>146</v>
      </c>
      <c r="B147" s="99" t="s">
        <v>330</v>
      </c>
      <c r="C147" s="99" t="s">
        <v>287</v>
      </c>
      <c r="D147" s="99" t="s">
        <v>863</v>
      </c>
      <c r="E147" s="99" t="s">
        <v>864</v>
      </c>
      <c r="F147" s="99" t="s">
        <v>865</v>
      </c>
      <c r="G147" s="99" t="s">
        <v>409</v>
      </c>
      <c r="J147" s="99" t="s">
        <v>1153</v>
      </c>
    </row>
    <row r="148" spans="1:10">
      <c r="A148" s="99">
        <v>147</v>
      </c>
      <c r="B148" s="99" t="s">
        <v>330</v>
      </c>
      <c r="C148" s="99" t="s">
        <v>287</v>
      </c>
      <c r="D148" s="99" t="s">
        <v>866</v>
      </c>
      <c r="E148" s="99" t="s">
        <v>867</v>
      </c>
      <c r="F148" s="99" t="s">
        <v>868</v>
      </c>
      <c r="G148" s="99" t="s">
        <v>409</v>
      </c>
      <c r="J148" s="99" t="s">
        <v>1153</v>
      </c>
    </row>
    <row r="149" spans="1:10">
      <c r="A149" s="99">
        <v>148</v>
      </c>
      <c r="B149" s="99" t="s">
        <v>330</v>
      </c>
      <c r="C149" s="99" t="s">
        <v>287</v>
      </c>
      <c r="D149" s="99" t="s">
        <v>869</v>
      </c>
      <c r="E149" s="99" t="s">
        <v>870</v>
      </c>
      <c r="F149" s="99" t="s">
        <v>871</v>
      </c>
      <c r="G149" s="99" t="s">
        <v>502</v>
      </c>
      <c r="J149" s="99" t="s">
        <v>1153</v>
      </c>
    </row>
    <row r="150" spans="1:10">
      <c r="A150" s="99">
        <v>149</v>
      </c>
      <c r="B150" s="99" t="s">
        <v>330</v>
      </c>
      <c r="C150" s="99" t="s">
        <v>287</v>
      </c>
      <c r="D150" s="99" t="s">
        <v>872</v>
      </c>
      <c r="E150" s="99" t="s">
        <v>873</v>
      </c>
      <c r="F150" s="99" t="s">
        <v>874</v>
      </c>
      <c r="G150" s="99" t="s">
        <v>351</v>
      </c>
      <c r="J150" s="99" t="s">
        <v>1153</v>
      </c>
    </row>
    <row r="151" spans="1:10">
      <c r="A151" s="99">
        <v>150</v>
      </c>
      <c r="B151" s="99" t="s">
        <v>330</v>
      </c>
      <c r="C151" s="99" t="s">
        <v>287</v>
      </c>
      <c r="D151" s="99" t="s">
        <v>875</v>
      </c>
      <c r="E151" s="99" t="s">
        <v>876</v>
      </c>
      <c r="F151" s="99" t="s">
        <v>829</v>
      </c>
      <c r="G151" s="99" t="s">
        <v>421</v>
      </c>
      <c r="J151" s="99" t="s">
        <v>1153</v>
      </c>
    </row>
    <row r="152" spans="1:10">
      <c r="A152" s="99">
        <v>151</v>
      </c>
      <c r="B152" s="99" t="s">
        <v>330</v>
      </c>
      <c r="C152" s="99" t="s">
        <v>287</v>
      </c>
      <c r="D152" s="99" t="s">
        <v>877</v>
      </c>
      <c r="E152" s="99" t="s">
        <v>878</v>
      </c>
      <c r="F152" s="99" t="s">
        <v>879</v>
      </c>
      <c r="G152" s="99" t="s">
        <v>343</v>
      </c>
      <c r="J152" s="99" t="s">
        <v>1153</v>
      </c>
    </row>
    <row r="153" spans="1:10">
      <c r="A153" s="99">
        <v>152</v>
      </c>
      <c r="B153" s="99" t="s">
        <v>330</v>
      </c>
      <c r="C153" s="99" t="s">
        <v>287</v>
      </c>
      <c r="D153" s="99" t="s">
        <v>880</v>
      </c>
      <c r="E153" s="99" t="s">
        <v>881</v>
      </c>
      <c r="F153" s="99" t="s">
        <v>882</v>
      </c>
      <c r="G153" s="99" t="s">
        <v>343</v>
      </c>
      <c r="J153" s="99" t="s">
        <v>1153</v>
      </c>
    </row>
    <row r="154" spans="1:10">
      <c r="A154" s="99">
        <v>153</v>
      </c>
      <c r="B154" s="99" t="s">
        <v>330</v>
      </c>
      <c r="C154" s="99" t="s">
        <v>287</v>
      </c>
      <c r="D154" s="99" t="s">
        <v>883</v>
      </c>
      <c r="E154" s="99" t="s">
        <v>884</v>
      </c>
      <c r="F154" s="99" t="s">
        <v>333</v>
      </c>
      <c r="G154" s="99" t="s">
        <v>885</v>
      </c>
      <c r="J154" s="99" t="s">
        <v>1153</v>
      </c>
    </row>
    <row r="155" spans="1:10">
      <c r="A155" s="99">
        <v>154</v>
      </c>
      <c r="B155" s="99" t="s">
        <v>330</v>
      </c>
      <c r="C155" s="99" t="s">
        <v>287</v>
      </c>
      <c r="D155" s="99" t="s">
        <v>886</v>
      </c>
      <c r="E155" s="99" t="s">
        <v>887</v>
      </c>
      <c r="F155" s="99" t="s">
        <v>381</v>
      </c>
      <c r="G155" s="99" t="s">
        <v>888</v>
      </c>
      <c r="H155" s="99" t="s">
        <v>383</v>
      </c>
      <c r="J155" s="99" t="s">
        <v>1153</v>
      </c>
    </row>
    <row r="156" spans="1:10">
      <c r="A156" s="99">
        <v>155</v>
      </c>
      <c r="B156" s="99" t="s">
        <v>330</v>
      </c>
      <c r="C156" s="99" t="s">
        <v>287</v>
      </c>
      <c r="D156" s="99" t="s">
        <v>889</v>
      </c>
      <c r="E156" s="99" t="s">
        <v>890</v>
      </c>
      <c r="F156" s="99" t="s">
        <v>891</v>
      </c>
      <c r="G156" s="99" t="s">
        <v>502</v>
      </c>
      <c r="J156" s="99" t="s">
        <v>1153</v>
      </c>
    </row>
    <row r="157" spans="1:10">
      <c r="A157" s="99">
        <v>156</v>
      </c>
      <c r="B157" s="99" t="s">
        <v>330</v>
      </c>
      <c r="C157" s="99" t="s">
        <v>287</v>
      </c>
      <c r="D157" s="99" t="s">
        <v>892</v>
      </c>
      <c r="E157" s="99" t="s">
        <v>893</v>
      </c>
      <c r="F157" s="99" t="s">
        <v>894</v>
      </c>
      <c r="G157" s="99" t="s">
        <v>363</v>
      </c>
      <c r="J157" s="99" t="s">
        <v>1153</v>
      </c>
    </row>
    <row r="158" spans="1:10">
      <c r="A158" s="99">
        <v>157</v>
      </c>
      <c r="B158" s="99" t="s">
        <v>330</v>
      </c>
      <c r="C158" s="99" t="s">
        <v>287</v>
      </c>
      <c r="D158" s="99" t="s">
        <v>895</v>
      </c>
      <c r="E158" s="99" t="s">
        <v>896</v>
      </c>
      <c r="F158" s="99" t="s">
        <v>897</v>
      </c>
      <c r="G158" s="99" t="s">
        <v>898</v>
      </c>
      <c r="J158" s="99" t="s">
        <v>1153</v>
      </c>
    </row>
    <row r="159" spans="1:10">
      <c r="A159" s="99">
        <v>158</v>
      </c>
      <c r="B159" s="99" t="s">
        <v>330</v>
      </c>
      <c r="C159" s="99" t="s">
        <v>287</v>
      </c>
      <c r="D159" s="99" t="s">
        <v>899</v>
      </c>
      <c r="E159" s="99" t="s">
        <v>900</v>
      </c>
      <c r="F159" s="99" t="s">
        <v>897</v>
      </c>
      <c r="G159" s="99" t="s">
        <v>901</v>
      </c>
      <c r="J159" s="99" t="s">
        <v>1153</v>
      </c>
    </row>
    <row r="160" spans="1:10">
      <c r="A160" s="99">
        <v>159</v>
      </c>
      <c r="B160" s="99" t="s">
        <v>330</v>
      </c>
      <c r="C160" s="99" t="s">
        <v>287</v>
      </c>
      <c r="D160" s="99" t="s">
        <v>902</v>
      </c>
      <c r="E160" s="99" t="s">
        <v>903</v>
      </c>
      <c r="F160" s="99" t="s">
        <v>904</v>
      </c>
      <c r="G160" s="99" t="s">
        <v>905</v>
      </c>
      <c r="H160" s="99" t="s">
        <v>906</v>
      </c>
      <c r="J160" s="99" t="s">
        <v>1153</v>
      </c>
    </row>
    <row r="161" spans="1:10">
      <c r="A161" s="99">
        <v>160</v>
      </c>
      <c r="B161" s="99" t="s">
        <v>330</v>
      </c>
      <c r="C161" s="99" t="s">
        <v>287</v>
      </c>
      <c r="D161" s="99" t="s">
        <v>907</v>
      </c>
      <c r="E161" s="99" t="s">
        <v>908</v>
      </c>
      <c r="F161" s="99" t="s">
        <v>909</v>
      </c>
      <c r="G161" s="99" t="s">
        <v>572</v>
      </c>
      <c r="H161" s="99" t="s">
        <v>910</v>
      </c>
      <c r="J161" s="99" t="s">
        <v>1153</v>
      </c>
    </row>
    <row r="162" spans="1:10">
      <c r="A162" s="99">
        <v>161</v>
      </c>
      <c r="B162" s="99" t="s">
        <v>330</v>
      </c>
      <c r="C162" s="99" t="s">
        <v>287</v>
      </c>
      <c r="D162" s="99" t="s">
        <v>911</v>
      </c>
      <c r="E162" s="99" t="s">
        <v>912</v>
      </c>
      <c r="F162" s="99" t="s">
        <v>913</v>
      </c>
      <c r="G162" s="99" t="s">
        <v>914</v>
      </c>
      <c r="J162" s="99" t="s">
        <v>1153</v>
      </c>
    </row>
    <row r="163" spans="1:10">
      <c r="A163" s="99">
        <v>162</v>
      </c>
      <c r="B163" s="99" t="s">
        <v>330</v>
      </c>
      <c r="C163" s="99" t="s">
        <v>287</v>
      </c>
      <c r="D163" s="99" t="s">
        <v>915</v>
      </c>
      <c r="E163" s="99" t="s">
        <v>916</v>
      </c>
      <c r="F163" s="99" t="s">
        <v>917</v>
      </c>
      <c r="G163" s="99" t="s">
        <v>572</v>
      </c>
      <c r="J163" s="99" t="s">
        <v>1153</v>
      </c>
    </row>
    <row r="164" spans="1:10">
      <c r="A164" s="99">
        <v>163</v>
      </c>
      <c r="B164" s="99" t="s">
        <v>330</v>
      </c>
      <c r="C164" s="99" t="s">
        <v>287</v>
      </c>
      <c r="D164" s="99" t="s">
        <v>918</v>
      </c>
      <c r="E164" s="99" t="s">
        <v>919</v>
      </c>
      <c r="F164" s="99" t="s">
        <v>920</v>
      </c>
      <c r="G164" s="99" t="s">
        <v>409</v>
      </c>
      <c r="J164" s="99" t="s">
        <v>1153</v>
      </c>
    </row>
    <row r="165" spans="1:10">
      <c r="A165" s="99">
        <v>164</v>
      </c>
      <c r="B165" s="99" t="s">
        <v>330</v>
      </c>
      <c r="C165" s="99" t="s">
        <v>287</v>
      </c>
      <c r="D165" s="99" t="s">
        <v>921</v>
      </c>
      <c r="E165" s="99" t="s">
        <v>922</v>
      </c>
      <c r="F165" s="99" t="s">
        <v>923</v>
      </c>
      <c r="G165" s="99" t="s">
        <v>367</v>
      </c>
      <c r="H165" s="99" t="s">
        <v>924</v>
      </c>
      <c r="J165" s="99" t="s">
        <v>1153</v>
      </c>
    </row>
    <row r="166" spans="1:10">
      <c r="A166" s="99">
        <v>165</v>
      </c>
      <c r="B166" s="99" t="s">
        <v>330</v>
      </c>
      <c r="C166" s="99" t="s">
        <v>287</v>
      </c>
      <c r="D166" s="99" t="s">
        <v>925</v>
      </c>
      <c r="E166" s="99" t="s">
        <v>926</v>
      </c>
      <c r="F166" s="99" t="s">
        <v>927</v>
      </c>
      <c r="G166" s="99" t="s">
        <v>502</v>
      </c>
      <c r="J166" s="99" t="s">
        <v>1153</v>
      </c>
    </row>
    <row r="167" spans="1:10">
      <c r="A167" s="99">
        <v>166</v>
      </c>
      <c r="B167" s="99" t="s">
        <v>330</v>
      </c>
      <c r="C167" s="99" t="s">
        <v>287</v>
      </c>
      <c r="D167" s="99" t="s">
        <v>928</v>
      </c>
      <c r="E167" s="99" t="s">
        <v>929</v>
      </c>
      <c r="F167" s="99" t="s">
        <v>930</v>
      </c>
      <c r="G167" s="99" t="s">
        <v>363</v>
      </c>
      <c r="H167" s="99" t="s">
        <v>931</v>
      </c>
      <c r="J167" s="99" t="s">
        <v>1153</v>
      </c>
    </row>
    <row r="168" spans="1:10">
      <c r="A168" s="99">
        <v>167</v>
      </c>
      <c r="B168" s="99" t="s">
        <v>330</v>
      </c>
      <c r="C168" s="99" t="s">
        <v>287</v>
      </c>
      <c r="D168" s="99" t="s">
        <v>932</v>
      </c>
      <c r="E168" s="99" t="s">
        <v>933</v>
      </c>
      <c r="F168" s="99" t="s">
        <v>934</v>
      </c>
      <c r="G168" s="99" t="s">
        <v>491</v>
      </c>
      <c r="J168" s="99" t="s">
        <v>1153</v>
      </c>
    </row>
    <row r="169" spans="1:10">
      <c r="A169" s="99">
        <v>168</v>
      </c>
      <c r="B169" s="99" t="s">
        <v>330</v>
      </c>
      <c r="C169" s="99" t="s">
        <v>287</v>
      </c>
      <c r="D169" s="99" t="s">
        <v>935</v>
      </c>
      <c r="E169" s="99" t="s">
        <v>936</v>
      </c>
      <c r="F169" s="99" t="s">
        <v>937</v>
      </c>
      <c r="G169" s="99" t="s">
        <v>367</v>
      </c>
      <c r="J169" s="99" t="s">
        <v>1153</v>
      </c>
    </row>
    <row r="170" spans="1:10">
      <c r="A170" s="99">
        <v>169</v>
      </c>
      <c r="B170" s="99" t="s">
        <v>330</v>
      </c>
      <c r="C170" s="99" t="s">
        <v>287</v>
      </c>
      <c r="D170" s="99" t="s">
        <v>938</v>
      </c>
      <c r="E170" s="99" t="s">
        <v>939</v>
      </c>
      <c r="F170" s="99" t="s">
        <v>940</v>
      </c>
      <c r="G170" s="99" t="s">
        <v>359</v>
      </c>
      <c r="J170" s="99" t="s">
        <v>1153</v>
      </c>
    </row>
    <row r="171" spans="1:10">
      <c r="A171" s="99">
        <v>170</v>
      </c>
      <c r="B171" s="99" t="s">
        <v>330</v>
      </c>
      <c r="C171" s="99" t="s">
        <v>287</v>
      </c>
      <c r="D171" s="99" t="s">
        <v>941</v>
      </c>
      <c r="E171" s="99" t="s">
        <v>942</v>
      </c>
      <c r="F171" s="99" t="s">
        <v>943</v>
      </c>
      <c r="G171" s="99" t="s">
        <v>944</v>
      </c>
      <c r="H171" s="99" t="s">
        <v>945</v>
      </c>
      <c r="J171" s="99" t="s">
        <v>1153</v>
      </c>
    </row>
    <row r="172" spans="1:10">
      <c r="A172" s="99">
        <v>171</v>
      </c>
      <c r="B172" s="99" t="s">
        <v>330</v>
      </c>
      <c r="C172" s="99" t="s">
        <v>287</v>
      </c>
      <c r="D172" s="99" t="s">
        <v>946</v>
      </c>
      <c r="E172" s="99" t="s">
        <v>947</v>
      </c>
      <c r="F172" s="99" t="s">
        <v>948</v>
      </c>
      <c r="G172" s="99" t="s">
        <v>359</v>
      </c>
      <c r="H172" s="99" t="s">
        <v>949</v>
      </c>
      <c r="J172" s="99" t="s">
        <v>1153</v>
      </c>
    </row>
    <row r="173" spans="1:10">
      <c r="A173" s="99">
        <v>172</v>
      </c>
      <c r="B173" s="99" t="s">
        <v>330</v>
      </c>
      <c r="C173" s="99" t="s">
        <v>287</v>
      </c>
      <c r="D173" s="99" t="s">
        <v>950</v>
      </c>
      <c r="E173" s="99" t="s">
        <v>951</v>
      </c>
      <c r="F173" s="99" t="s">
        <v>952</v>
      </c>
      <c r="G173" s="99" t="s">
        <v>363</v>
      </c>
      <c r="J173" s="99" t="s">
        <v>1153</v>
      </c>
    </row>
    <row r="174" spans="1:10">
      <c r="A174" s="99">
        <v>173</v>
      </c>
      <c r="B174" s="99" t="s">
        <v>330</v>
      </c>
      <c r="C174" s="99" t="s">
        <v>287</v>
      </c>
      <c r="D174" s="99" t="s">
        <v>953</v>
      </c>
      <c r="E174" s="99" t="s">
        <v>954</v>
      </c>
      <c r="F174" s="99" t="s">
        <v>955</v>
      </c>
      <c r="G174" s="99" t="s">
        <v>582</v>
      </c>
      <c r="H174" s="99" t="s">
        <v>622</v>
      </c>
      <c r="J174" s="99" t="s">
        <v>1153</v>
      </c>
    </row>
    <row r="175" spans="1:10">
      <c r="A175" s="99">
        <v>174</v>
      </c>
      <c r="B175" s="99" t="s">
        <v>330</v>
      </c>
      <c r="C175" s="99" t="s">
        <v>287</v>
      </c>
      <c r="D175" s="99" t="s">
        <v>956</v>
      </c>
      <c r="E175" s="99" t="s">
        <v>957</v>
      </c>
      <c r="F175" s="99" t="s">
        <v>958</v>
      </c>
      <c r="G175" s="99" t="s">
        <v>814</v>
      </c>
      <c r="H175" s="99" t="s">
        <v>959</v>
      </c>
      <c r="J175" s="99" t="s">
        <v>1153</v>
      </c>
    </row>
    <row r="176" spans="1:10">
      <c r="A176" s="99">
        <v>175</v>
      </c>
      <c r="B176" s="99" t="s">
        <v>330</v>
      </c>
      <c r="C176" s="99" t="s">
        <v>287</v>
      </c>
      <c r="D176" s="99" t="s">
        <v>960</v>
      </c>
      <c r="E176" s="99" t="s">
        <v>961</v>
      </c>
      <c r="F176" s="99" t="s">
        <v>962</v>
      </c>
      <c r="G176" s="99" t="s">
        <v>502</v>
      </c>
      <c r="H176" s="99" t="s">
        <v>963</v>
      </c>
      <c r="J176" s="99" t="s">
        <v>1153</v>
      </c>
    </row>
    <row r="177" spans="1:10">
      <c r="A177" s="99">
        <v>176</v>
      </c>
      <c r="B177" s="99" t="s">
        <v>330</v>
      </c>
      <c r="C177" s="99" t="s">
        <v>287</v>
      </c>
      <c r="D177" s="99" t="s">
        <v>964</v>
      </c>
      <c r="E177" s="99" t="s">
        <v>965</v>
      </c>
      <c r="F177" s="99" t="s">
        <v>966</v>
      </c>
      <c r="G177" s="99" t="s">
        <v>967</v>
      </c>
      <c r="J177" s="99" t="s">
        <v>1153</v>
      </c>
    </row>
    <row r="178" spans="1:10">
      <c r="A178" s="99">
        <v>177</v>
      </c>
      <c r="B178" s="99" t="s">
        <v>330</v>
      </c>
      <c r="C178" s="99" t="s">
        <v>287</v>
      </c>
      <c r="D178" s="99" t="s">
        <v>968</v>
      </c>
      <c r="E178" s="99" t="s">
        <v>969</v>
      </c>
      <c r="F178" s="99" t="s">
        <v>970</v>
      </c>
      <c r="G178" s="99" t="s">
        <v>359</v>
      </c>
      <c r="H178" s="99" t="s">
        <v>971</v>
      </c>
      <c r="J178" s="99" t="s">
        <v>1153</v>
      </c>
    </row>
    <row r="179" spans="1:10">
      <c r="A179" s="99">
        <v>178</v>
      </c>
      <c r="B179" s="99" t="s">
        <v>330</v>
      </c>
      <c r="C179" s="99" t="s">
        <v>287</v>
      </c>
      <c r="D179" s="99" t="s">
        <v>972</v>
      </c>
      <c r="E179" s="99" t="s">
        <v>973</v>
      </c>
      <c r="F179" s="99" t="s">
        <v>974</v>
      </c>
      <c r="G179" s="99" t="s">
        <v>586</v>
      </c>
      <c r="H179" s="99" t="s">
        <v>975</v>
      </c>
      <c r="J179" s="99" t="s">
        <v>1153</v>
      </c>
    </row>
    <row r="180" spans="1:10">
      <c r="A180" s="99">
        <v>179</v>
      </c>
      <c r="B180" s="99" t="s">
        <v>330</v>
      </c>
      <c r="C180" s="99" t="s">
        <v>287</v>
      </c>
      <c r="D180" s="99" t="s">
        <v>976</v>
      </c>
      <c r="E180" s="99" t="s">
        <v>977</v>
      </c>
      <c r="F180" s="99" t="s">
        <v>978</v>
      </c>
      <c r="G180" s="99" t="s">
        <v>343</v>
      </c>
      <c r="J180" s="99" t="s">
        <v>1153</v>
      </c>
    </row>
    <row r="181" spans="1:10">
      <c r="A181" s="99">
        <v>180</v>
      </c>
      <c r="B181" s="99" t="s">
        <v>330</v>
      </c>
      <c r="C181" s="99" t="s">
        <v>287</v>
      </c>
      <c r="D181" s="99" t="s">
        <v>979</v>
      </c>
      <c r="E181" s="99" t="s">
        <v>980</v>
      </c>
      <c r="F181" s="99" t="s">
        <v>981</v>
      </c>
      <c r="G181" s="99" t="s">
        <v>482</v>
      </c>
      <c r="J181" s="99" t="s">
        <v>1153</v>
      </c>
    </row>
    <row r="182" spans="1:10">
      <c r="A182" s="99">
        <v>181</v>
      </c>
      <c r="B182" s="99" t="s">
        <v>330</v>
      </c>
      <c r="C182" s="99" t="s">
        <v>287</v>
      </c>
      <c r="D182" s="99" t="s">
        <v>982</v>
      </c>
      <c r="E182" s="99" t="s">
        <v>983</v>
      </c>
      <c r="F182" s="99" t="s">
        <v>984</v>
      </c>
      <c r="G182" s="99" t="s">
        <v>502</v>
      </c>
      <c r="H182" s="99" t="s">
        <v>985</v>
      </c>
      <c r="J182" s="99" t="s">
        <v>1153</v>
      </c>
    </row>
    <row r="183" spans="1:10">
      <c r="A183" s="99">
        <v>182</v>
      </c>
      <c r="B183" s="99" t="s">
        <v>330</v>
      </c>
      <c r="C183" s="99" t="s">
        <v>287</v>
      </c>
      <c r="D183" s="99" t="s">
        <v>986</v>
      </c>
      <c r="E183" s="99" t="s">
        <v>987</v>
      </c>
      <c r="F183" s="99" t="s">
        <v>988</v>
      </c>
      <c r="G183" s="99" t="s">
        <v>539</v>
      </c>
      <c r="J183" s="99" t="s">
        <v>1153</v>
      </c>
    </row>
    <row r="184" spans="1:10">
      <c r="A184" s="99">
        <v>183</v>
      </c>
      <c r="B184" s="99" t="s">
        <v>330</v>
      </c>
      <c r="C184" s="99" t="s">
        <v>287</v>
      </c>
      <c r="D184" s="99" t="s">
        <v>989</v>
      </c>
      <c r="E184" s="99" t="s">
        <v>990</v>
      </c>
      <c r="F184" s="99" t="s">
        <v>991</v>
      </c>
      <c r="G184" s="99" t="s">
        <v>502</v>
      </c>
      <c r="H184" s="99" t="s">
        <v>527</v>
      </c>
      <c r="J184" s="99" t="s">
        <v>1153</v>
      </c>
    </row>
    <row r="185" spans="1:10">
      <c r="A185" s="99">
        <v>184</v>
      </c>
      <c r="B185" s="99" t="s">
        <v>330</v>
      </c>
      <c r="C185" s="99" t="s">
        <v>287</v>
      </c>
      <c r="D185" s="99" t="s">
        <v>992</v>
      </c>
      <c r="E185" s="99" t="s">
        <v>993</v>
      </c>
      <c r="F185" s="99" t="s">
        <v>994</v>
      </c>
      <c r="G185" s="99" t="s">
        <v>367</v>
      </c>
      <c r="J185" s="99" t="s">
        <v>1153</v>
      </c>
    </row>
    <row r="186" spans="1:10">
      <c r="A186" s="99">
        <v>185</v>
      </c>
      <c r="B186" s="99" t="s">
        <v>330</v>
      </c>
      <c r="C186" s="99" t="s">
        <v>287</v>
      </c>
      <c r="D186" s="99" t="s">
        <v>995</v>
      </c>
      <c r="E186" s="99" t="s">
        <v>996</v>
      </c>
      <c r="F186" s="99" t="s">
        <v>997</v>
      </c>
      <c r="G186" s="99" t="s">
        <v>482</v>
      </c>
      <c r="H186" s="99" t="s">
        <v>998</v>
      </c>
      <c r="J186" s="99" t="s">
        <v>1153</v>
      </c>
    </row>
    <row r="187" spans="1:10">
      <c r="A187" s="99">
        <v>186</v>
      </c>
      <c r="B187" s="99" t="s">
        <v>330</v>
      </c>
      <c r="C187" s="99" t="s">
        <v>287</v>
      </c>
      <c r="D187" s="99" t="s">
        <v>999</v>
      </c>
      <c r="E187" s="99" t="s">
        <v>1000</v>
      </c>
      <c r="F187" s="99" t="s">
        <v>1001</v>
      </c>
      <c r="G187" s="99" t="s">
        <v>409</v>
      </c>
      <c r="J187" s="99" t="s">
        <v>1153</v>
      </c>
    </row>
    <row r="188" spans="1:10">
      <c r="A188" s="99">
        <v>187</v>
      </c>
      <c r="B188" s="99" t="s">
        <v>330</v>
      </c>
      <c r="C188" s="99" t="s">
        <v>287</v>
      </c>
      <c r="D188" s="99" t="s">
        <v>1002</v>
      </c>
      <c r="E188" s="99" t="s">
        <v>1003</v>
      </c>
      <c r="F188" s="99" t="s">
        <v>1004</v>
      </c>
      <c r="G188" s="99" t="s">
        <v>421</v>
      </c>
      <c r="H188" s="99" t="s">
        <v>945</v>
      </c>
      <c r="I188" s="99" t="s">
        <v>1005</v>
      </c>
      <c r="J188" s="99" t="s">
        <v>1153</v>
      </c>
    </row>
    <row r="189" spans="1:10">
      <c r="A189" s="99">
        <v>188</v>
      </c>
      <c r="B189" s="99" t="s">
        <v>330</v>
      </c>
      <c r="C189" s="99" t="s">
        <v>287</v>
      </c>
      <c r="D189" s="99" t="s">
        <v>1006</v>
      </c>
      <c r="E189" s="99" t="s">
        <v>1007</v>
      </c>
      <c r="F189" s="99" t="s">
        <v>1008</v>
      </c>
      <c r="G189" s="99" t="s">
        <v>814</v>
      </c>
      <c r="J189" s="99" t="s">
        <v>1153</v>
      </c>
    </row>
    <row r="190" spans="1:10">
      <c r="A190" s="99">
        <v>189</v>
      </c>
      <c r="B190" s="99" t="s">
        <v>330</v>
      </c>
      <c r="C190" s="99" t="s">
        <v>287</v>
      </c>
      <c r="D190" s="99" t="s">
        <v>1009</v>
      </c>
      <c r="E190" s="99" t="s">
        <v>1010</v>
      </c>
      <c r="F190" s="99" t="s">
        <v>1011</v>
      </c>
      <c r="G190" s="99" t="s">
        <v>409</v>
      </c>
      <c r="H190" s="99" t="s">
        <v>1012</v>
      </c>
      <c r="J190" s="99" t="s">
        <v>1153</v>
      </c>
    </row>
    <row r="191" spans="1:10">
      <c r="A191" s="99">
        <v>190</v>
      </c>
      <c r="B191" s="99" t="s">
        <v>330</v>
      </c>
      <c r="C191" s="99" t="s">
        <v>287</v>
      </c>
      <c r="D191" s="99" t="s">
        <v>1013</v>
      </c>
      <c r="E191" s="99" t="s">
        <v>1014</v>
      </c>
      <c r="F191" s="99" t="s">
        <v>1015</v>
      </c>
      <c r="G191" s="99" t="s">
        <v>367</v>
      </c>
      <c r="H191" s="99" t="s">
        <v>1016</v>
      </c>
      <c r="J191" s="99" t="s">
        <v>1153</v>
      </c>
    </row>
    <row r="192" spans="1:10">
      <c r="A192" s="99">
        <v>191</v>
      </c>
      <c r="B192" s="99" t="s">
        <v>330</v>
      </c>
      <c r="C192" s="99" t="s">
        <v>287</v>
      </c>
      <c r="D192" s="99" t="s">
        <v>1017</v>
      </c>
      <c r="E192" s="99" t="s">
        <v>1018</v>
      </c>
      <c r="F192" s="99" t="s">
        <v>1019</v>
      </c>
      <c r="G192" s="99" t="s">
        <v>421</v>
      </c>
      <c r="J192" s="99" t="s">
        <v>1153</v>
      </c>
    </row>
    <row r="193" spans="1:10">
      <c r="A193" s="99">
        <v>192</v>
      </c>
      <c r="B193" s="99" t="s">
        <v>330</v>
      </c>
      <c r="C193" s="99" t="s">
        <v>287</v>
      </c>
      <c r="D193" s="99" t="s">
        <v>1020</v>
      </c>
      <c r="E193" s="99" t="s">
        <v>1021</v>
      </c>
      <c r="F193" s="99" t="s">
        <v>1022</v>
      </c>
      <c r="G193" s="99" t="s">
        <v>502</v>
      </c>
      <c r="J193" s="99" t="s">
        <v>1153</v>
      </c>
    </row>
    <row r="194" spans="1:10">
      <c r="A194" s="99">
        <v>193</v>
      </c>
      <c r="B194" s="99" t="s">
        <v>330</v>
      </c>
      <c r="C194" s="99" t="s">
        <v>287</v>
      </c>
      <c r="D194" s="99" t="s">
        <v>1023</v>
      </c>
      <c r="E194" s="99" t="s">
        <v>1024</v>
      </c>
      <c r="F194" s="99" t="s">
        <v>1025</v>
      </c>
      <c r="G194" s="99" t="s">
        <v>421</v>
      </c>
      <c r="J194" s="99" t="s">
        <v>1153</v>
      </c>
    </row>
    <row r="195" spans="1:10">
      <c r="A195" s="99">
        <v>194</v>
      </c>
      <c r="B195" s="99" t="s">
        <v>330</v>
      </c>
      <c r="C195" s="99" t="s">
        <v>287</v>
      </c>
      <c r="D195" s="99" t="s">
        <v>1026</v>
      </c>
      <c r="E195" s="99" t="s">
        <v>1027</v>
      </c>
      <c r="F195" s="99" t="s">
        <v>1028</v>
      </c>
      <c r="G195" s="99" t="s">
        <v>590</v>
      </c>
      <c r="H195" s="99" t="s">
        <v>1029</v>
      </c>
      <c r="J195" s="99" t="s">
        <v>1153</v>
      </c>
    </row>
    <row r="196" spans="1:10">
      <c r="A196" s="99">
        <v>195</v>
      </c>
      <c r="B196" s="99" t="s">
        <v>330</v>
      </c>
      <c r="C196" s="99" t="s">
        <v>287</v>
      </c>
      <c r="D196" s="99" t="s">
        <v>1030</v>
      </c>
      <c r="E196" s="99" t="s">
        <v>1031</v>
      </c>
      <c r="F196" s="99" t="s">
        <v>1032</v>
      </c>
      <c r="G196" s="99" t="s">
        <v>1033</v>
      </c>
      <c r="H196" s="99" t="s">
        <v>1034</v>
      </c>
      <c r="J196" s="99" t="s">
        <v>1153</v>
      </c>
    </row>
    <row r="197" spans="1:10">
      <c r="A197" s="99">
        <v>196</v>
      </c>
      <c r="B197" s="99" t="s">
        <v>330</v>
      </c>
      <c r="C197" s="99" t="s">
        <v>287</v>
      </c>
      <c r="D197" s="99" t="s">
        <v>1035</v>
      </c>
      <c r="E197" s="99" t="s">
        <v>1036</v>
      </c>
      <c r="F197" s="99" t="s">
        <v>1037</v>
      </c>
      <c r="G197" s="99" t="s">
        <v>1038</v>
      </c>
      <c r="J197" s="99" t="s">
        <v>1153</v>
      </c>
    </row>
    <row r="198" spans="1:10">
      <c r="A198" s="99">
        <v>197</v>
      </c>
      <c r="B198" s="99" t="s">
        <v>330</v>
      </c>
      <c r="C198" s="99" t="s">
        <v>287</v>
      </c>
      <c r="D198" s="99" t="s">
        <v>1039</v>
      </c>
      <c r="E198" s="99" t="s">
        <v>1040</v>
      </c>
      <c r="F198" s="99" t="s">
        <v>1041</v>
      </c>
      <c r="G198" s="99" t="s">
        <v>377</v>
      </c>
      <c r="H198" s="99" t="s">
        <v>1042</v>
      </c>
      <c r="J198" s="99" t="s">
        <v>1153</v>
      </c>
    </row>
    <row r="199" spans="1:10">
      <c r="A199" s="99">
        <v>198</v>
      </c>
      <c r="B199" s="99" t="s">
        <v>330</v>
      </c>
      <c r="C199" s="99" t="s">
        <v>287</v>
      </c>
      <c r="D199" s="99" t="s">
        <v>1043</v>
      </c>
      <c r="E199" s="99" t="s">
        <v>1044</v>
      </c>
      <c r="F199" s="99" t="s">
        <v>1045</v>
      </c>
      <c r="G199" s="99" t="s">
        <v>491</v>
      </c>
      <c r="H199" s="99" t="s">
        <v>1046</v>
      </c>
      <c r="J199" s="99" t="s">
        <v>1153</v>
      </c>
    </row>
    <row r="200" spans="1:10">
      <c r="A200" s="99">
        <v>199</v>
      </c>
      <c r="B200" s="99" t="s">
        <v>330</v>
      </c>
      <c r="C200" s="99" t="s">
        <v>287</v>
      </c>
      <c r="D200" s="99" t="s">
        <v>1047</v>
      </c>
      <c r="E200" s="99" t="s">
        <v>1048</v>
      </c>
      <c r="F200" s="99" t="s">
        <v>1049</v>
      </c>
      <c r="G200" s="99" t="s">
        <v>1050</v>
      </c>
      <c r="J200" s="99" t="s">
        <v>1153</v>
      </c>
    </row>
    <row r="201" spans="1:10">
      <c r="A201" s="99">
        <v>200</v>
      </c>
      <c r="B201" s="99" t="s">
        <v>330</v>
      </c>
      <c r="C201" s="99" t="s">
        <v>287</v>
      </c>
      <c r="D201" s="99" t="s">
        <v>1051</v>
      </c>
      <c r="E201" s="99" t="s">
        <v>1052</v>
      </c>
      <c r="F201" s="99" t="s">
        <v>1053</v>
      </c>
      <c r="G201" s="99" t="s">
        <v>586</v>
      </c>
      <c r="H201" s="99" t="s">
        <v>1054</v>
      </c>
      <c r="J201" s="99" t="s">
        <v>1153</v>
      </c>
    </row>
    <row r="202" spans="1:10">
      <c r="A202" s="99">
        <v>201</v>
      </c>
      <c r="B202" s="99" t="s">
        <v>330</v>
      </c>
      <c r="C202" s="99" t="s">
        <v>287</v>
      </c>
      <c r="D202" s="99" t="s">
        <v>1055</v>
      </c>
      <c r="E202" s="99" t="s">
        <v>1056</v>
      </c>
      <c r="F202" s="99" t="s">
        <v>1057</v>
      </c>
      <c r="G202" s="99" t="s">
        <v>382</v>
      </c>
      <c r="J202" s="99" t="s">
        <v>1153</v>
      </c>
    </row>
    <row r="203" spans="1:10">
      <c r="A203" s="99">
        <v>202</v>
      </c>
      <c r="B203" s="99" t="s">
        <v>330</v>
      </c>
      <c r="C203" s="99" t="s">
        <v>287</v>
      </c>
      <c r="D203" s="99" t="s">
        <v>1058</v>
      </c>
      <c r="E203" s="99" t="s">
        <v>1059</v>
      </c>
      <c r="F203" s="99" t="s">
        <v>1060</v>
      </c>
      <c r="G203" s="99" t="s">
        <v>1061</v>
      </c>
      <c r="J203" s="99" t="s">
        <v>1153</v>
      </c>
    </row>
    <row r="204" spans="1:10">
      <c r="A204" s="99">
        <v>203</v>
      </c>
      <c r="B204" s="99" t="s">
        <v>330</v>
      </c>
      <c r="C204" s="99" t="s">
        <v>287</v>
      </c>
      <c r="D204" s="99" t="s">
        <v>1062</v>
      </c>
      <c r="E204" s="99" t="s">
        <v>1063</v>
      </c>
      <c r="F204" s="99" t="s">
        <v>1064</v>
      </c>
      <c r="G204" s="99" t="s">
        <v>367</v>
      </c>
      <c r="H204" s="99" t="s">
        <v>1065</v>
      </c>
      <c r="J204" s="99" t="s">
        <v>1153</v>
      </c>
    </row>
    <row r="205" spans="1:10">
      <c r="A205" s="99">
        <v>204</v>
      </c>
      <c r="B205" s="99" t="s">
        <v>330</v>
      </c>
      <c r="C205" s="99" t="s">
        <v>287</v>
      </c>
      <c r="D205" s="99" t="s">
        <v>1066</v>
      </c>
      <c r="E205" s="99" t="s">
        <v>1067</v>
      </c>
      <c r="F205" s="99" t="s">
        <v>1068</v>
      </c>
      <c r="G205" s="99" t="s">
        <v>586</v>
      </c>
      <c r="H205" s="99" t="s">
        <v>1069</v>
      </c>
      <c r="J205" s="99" t="s">
        <v>1153</v>
      </c>
    </row>
    <row r="206" spans="1:10">
      <c r="A206" s="99">
        <v>205</v>
      </c>
      <c r="B206" s="99" t="s">
        <v>330</v>
      </c>
      <c r="C206" s="99" t="s">
        <v>287</v>
      </c>
      <c r="D206" s="99" t="s">
        <v>1070</v>
      </c>
      <c r="E206" s="99" t="s">
        <v>1071</v>
      </c>
      <c r="F206" s="99" t="s">
        <v>1072</v>
      </c>
      <c r="G206" s="99" t="s">
        <v>351</v>
      </c>
      <c r="H206" s="99" t="s">
        <v>1073</v>
      </c>
      <c r="J206" s="99" t="s">
        <v>1153</v>
      </c>
    </row>
    <row r="207" spans="1:10">
      <c r="A207" s="99">
        <v>206</v>
      </c>
      <c r="B207" s="99" t="s">
        <v>330</v>
      </c>
      <c r="C207" s="99" t="s">
        <v>287</v>
      </c>
      <c r="D207" s="99" t="s">
        <v>1074</v>
      </c>
      <c r="E207" s="99" t="s">
        <v>1075</v>
      </c>
      <c r="F207" s="99" t="s">
        <v>1076</v>
      </c>
      <c r="G207" s="99" t="s">
        <v>351</v>
      </c>
      <c r="J207" s="99" t="s">
        <v>1153</v>
      </c>
    </row>
    <row r="208" spans="1:10">
      <c r="A208" s="99">
        <v>207</v>
      </c>
      <c r="B208" s="99" t="s">
        <v>330</v>
      </c>
      <c r="C208" s="99" t="s">
        <v>287</v>
      </c>
      <c r="D208" s="99" t="s">
        <v>1077</v>
      </c>
      <c r="E208" s="99" t="s">
        <v>1078</v>
      </c>
      <c r="F208" s="99" t="s">
        <v>1079</v>
      </c>
      <c r="G208" s="99" t="s">
        <v>409</v>
      </c>
      <c r="H208" s="99" t="s">
        <v>1080</v>
      </c>
      <c r="J208" s="99" t="s">
        <v>1153</v>
      </c>
    </row>
    <row r="209" spans="1:10">
      <c r="A209" s="99">
        <v>208</v>
      </c>
      <c r="B209" s="99" t="s">
        <v>330</v>
      </c>
      <c r="C209" s="99" t="s">
        <v>287</v>
      </c>
      <c r="D209" s="99" t="s">
        <v>1081</v>
      </c>
      <c r="E209" s="99" t="s">
        <v>1082</v>
      </c>
      <c r="F209" s="99" t="s">
        <v>1083</v>
      </c>
      <c r="G209" s="99" t="s">
        <v>1061</v>
      </c>
      <c r="J209" s="99" t="s">
        <v>1153</v>
      </c>
    </row>
    <row r="210" spans="1:10">
      <c r="A210" s="99">
        <v>209</v>
      </c>
      <c r="B210" s="99" t="s">
        <v>330</v>
      </c>
      <c r="C210" s="99" t="s">
        <v>287</v>
      </c>
      <c r="D210" s="99" t="s">
        <v>1084</v>
      </c>
      <c r="E210" s="99" t="s">
        <v>1085</v>
      </c>
      <c r="F210" s="99" t="s">
        <v>1086</v>
      </c>
      <c r="G210" s="99" t="s">
        <v>491</v>
      </c>
      <c r="H210" s="99" t="s">
        <v>1087</v>
      </c>
      <c r="J210" s="99" t="s">
        <v>1153</v>
      </c>
    </row>
    <row r="211" spans="1:10">
      <c r="A211" s="99">
        <v>210</v>
      </c>
      <c r="B211" s="99" t="s">
        <v>330</v>
      </c>
      <c r="C211" s="99" t="s">
        <v>287</v>
      </c>
      <c r="D211" s="99" t="s">
        <v>1088</v>
      </c>
      <c r="E211" s="99" t="s">
        <v>1089</v>
      </c>
      <c r="F211" s="99" t="s">
        <v>1090</v>
      </c>
      <c r="G211" s="99" t="s">
        <v>1091</v>
      </c>
      <c r="H211" s="99" t="s">
        <v>1092</v>
      </c>
      <c r="J211" s="99" t="s">
        <v>1153</v>
      </c>
    </row>
    <row r="212" spans="1:10">
      <c r="A212" s="99">
        <v>211</v>
      </c>
      <c r="B212" s="99" t="s">
        <v>330</v>
      </c>
      <c r="C212" s="99" t="s">
        <v>287</v>
      </c>
      <c r="D212" s="99" t="s">
        <v>1093</v>
      </c>
      <c r="E212" s="99" t="s">
        <v>1094</v>
      </c>
      <c r="F212" s="99" t="s">
        <v>1095</v>
      </c>
      <c r="G212" s="99" t="s">
        <v>367</v>
      </c>
      <c r="J212" s="99" t="s">
        <v>1153</v>
      </c>
    </row>
    <row r="213" spans="1:10">
      <c r="A213" s="99">
        <v>212</v>
      </c>
      <c r="B213" s="99" t="s">
        <v>330</v>
      </c>
      <c r="C213" s="99" t="s">
        <v>287</v>
      </c>
      <c r="D213" s="99" t="s">
        <v>1096</v>
      </c>
      <c r="E213" s="99" t="s">
        <v>1097</v>
      </c>
      <c r="F213" s="99" t="s">
        <v>1098</v>
      </c>
      <c r="G213" s="99" t="s">
        <v>457</v>
      </c>
      <c r="J213" s="99" t="s">
        <v>1153</v>
      </c>
    </row>
    <row r="214" spans="1:10">
      <c r="A214" s="99">
        <v>213</v>
      </c>
      <c r="B214" s="99" t="s">
        <v>330</v>
      </c>
      <c r="C214" s="99" t="s">
        <v>287</v>
      </c>
      <c r="D214" s="99" t="s">
        <v>1099</v>
      </c>
      <c r="E214" s="99" t="s">
        <v>1100</v>
      </c>
      <c r="F214" s="99" t="s">
        <v>1101</v>
      </c>
      <c r="G214" s="99" t="s">
        <v>967</v>
      </c>
      <c r="J214" s="99" t="s">
        <v>1153</v>
      </c>
    </row>
    <row r="215" spans="1:10">
      <c r="A215" s="99">
        <v>214</v>
      </c>
      <c r="B215" s="99" t="s">
        <v>330</v>
      </c>
      <c r="C215" s="99" t="s">
        <v>287</v>
      </c>
      <c r="D215" s="99" t="s">
        <v>1102</v>
      </c>
      <c r="E215" s="99" t="s">
        <v>1103</v>
      </c>
      <c r="F215" s="99" t="s">
        <v>1104</v>
      </c>
      <c r="G215" s="99" t="s">
        <v>1105</v>
      </c>
      <c r="J215" s="99" t="s">
        <v>1153</v>
      </c>
    </row>
    <row r="216" spans="1:10">
      <c r="A216" s="99">
        <v>215</v>
      </c>
      <c r="B216" s="99" t="s">
        <v>330</v>
      </c>
      <c r="C216" s="99" t="s">
        <v>287</v>
      </c>
      <c r="D216" s="99" t="s">
        <v>1106</v>
      </c>
      <c r="E216" s="99" t="s">
        <v>1107</v>
      </c>
      <c r="F216" s="99" t="s">
        <v>1108</v>
      </c>
      <c r="G216" s="99" t="s">
        <v>409</v>
      </c>
      <c r="H216" s="99" t="s">
        <v>1109</v>
      </c>
      <c r="J216" s="99" t="s">
        <v>1153</v>
      </c>
    </row>
    <row r="217" spans="1:10">
      <c r="A217" s="99">
        <v>216</v>
      </c>
      <c r="B217" s="99" t="s">
        <v>330</v>
      </c>
      <c r="C217" s="99" t="s">
        <v>287</v>
      </c>
      <c r="D217" s="99" t="s">
        <v>1110</v>
      </c>
      <c r="E217" s="99" t="s">
        <v>1111</v>
      </c>
      <c r="F217" s="99" t="s">
        <v>1112</v>
      </c>
      <c r="G217" s="99" t="s">
        <v>1113</v>
      </c>
      <c r="H217" s="99" t="s">
        <v>1114</v>
      </c>
      <c r="J217" s="99" t="s">
        <v>1153</v>
      </c>
    </row>
    <row r="218" spans="1:10">
      <c r="A218" s="99">
        <v>217</v>
      </c>
      <c r="B218" s="99" t="s">
        <v>330</v>
      </c>
      <c r="C218" s="99" t="s">
        <v>287</v>
      </c>
      <c r="D218" s="99" t="s">
        <v>1115</v>
      </c>
      <c r="E218" s="99" t="s">
        <v>1116</v>
      </c>
      <c r="F218" s="99" t="s">
        <v>1117</v>
      </c>
      <c r="G218" s="99" t="s">
        <v>1118</v>
      </c>
      <c r="J218" s="99" t="s">
        <v>1153</v>
      </c>
    </row>
    <row r="219" spans="1:10">
      <c r="A219" s="99">
        <v>218</v>
      </c>
      <c r="B219" s="99" t="s">
        <v>330</v>
      </c>
      <c r="C219" s="99" t="s">
        <v>287</v>
      </c>
      <c r="D219" s="99" t="s">
        <v>1119</v>
      </c>
      <c r="E219" s="99" t="s">
        <v>1120</v>
      </c>
      <c r="F219" s="99" t="s">
        <v>1121</v>
      </c>
      <c r="G219" s="99" t="s">
        <v>409</v>
      </c>
      <c r="H219" s="99" t="s">
        <v>1122</v>
      </c>
      <c r="J219" s="99" t="s">
        <v>1153</v>
      </c>
    </row>
    <row r="220" spans="1:10">
      <c r="A220" s="99">
        <v>219</v>
      </c>
      <c r="B220" s="99" t="s">
        <v>330</v>
      </c>
      <c r="C220" s="99" t="s">
        <v>287</v>
      </c>
      <c r="D220" s="99" t="s">
        <v>1123</v>
      </c>
      <c r="E220" s="99" t="s">
        <v>1124</v>
      </c>
      <c r="F220" s="99" t="s">
        <v>1125</v>
      </c>
      <c r="G220" s="99" t="s">
        <v>363</v>
      </c>
      <c r="J220" s="99" t="s">
        <v>1153</v>
      </c>
    </row>
    <row r="221" spans="1:10">
      <c r="A221" s="99">
        <v>220</v>
      </c>
      <c r="B221" s="99" t="s">
        <v>330</v>
      </c>
      <c r="C221" s="99" t="s">
        <v>287</v>
      </c>
      <c r="D221" s="99" t="s">
        <v>1126</v>
      </c>
      <c r="E221" s="99" t="s">
        <v>1127</v>
      </c>
      <c r="F221" s="99" t="s">
        <v>1128</v>
      </c>
      <c r="G221" s="99" t="s">
        <v>491</v>
      </c>
      <c r="J221" s="99" t="s">
        <v>1153</v>
      </c>
    </row>
    <row r="222" spans="1:10">
      <c r="A222" s="99">
        <v>221</v>
      </c>
      <c r="B222" s="99" t="s">
        <v>330</v>
      </c>
      <c r="C222" s="99" t="s">
        <v>287</v>
      </c>
      <c r="D222" s="99" t="s">
        <v>1129</v>
      </c>
      <c r="E222" s="99" t="s">
        <v>1130</v>
      </c>
      <c r="F222" s="99" t="s">
        <v>1131</v>
      </c>
      <c r="G222" s="99" t="s">
        <v>572</v>
      </c>
      <c r="H222" s="99" t="s">
        <v>1132</v>
      </c>
      <c r="J222" s="99" t="s">
        <v>1153</v>
      </c>
    </row>
    <row r="223" spans="1:10">
      <c r="A223" s="99">
        <v>222</v>
      </c>
      <c r="B223" s="99" t="s">
        <v>330</v>
      </c>
      <c r="C223" s="99" t="s">
        <v>287</v>
      </c>
      <c r="D223" s="99" t="s">
        <v>1133</v>
      </c>
      <c r="E223" s="99" t="s">
        <v>1134</v>
      </c>
      <c r="F223" s="99" t="s">
        <v>1135</v>
      </c>
      <c r="G223" s="99" t="s">
        <v>482</v>
      </c>
      <c r="J223" s="99" t="s">
        <v>1153</v>
      </c>
    </row>
    <row r="224" spans="1:10">
      <c r="A224" s="99">
        <v>223</v>
      </c>
      <c r="B224" s="99" t="s">
        <v>330</v>
      </c>
      <c r="C224" s="99" t="s">
        <v>287</v>
      </c>
      <c r="D224" s="99" t="s">
        <v>1136</v>
      </c>
      <c r="E224" s="99" t="s">
        <v>1137</v>
      </c>
      <c r="F224" s="99" t="s">
        <v>1125</v>
      </c>
      <c r="G224" s="99" t="s">
        <v>1138</v>
      </c>
      <c r="H224" s="99" t="s">
        <v>1139</v>
      </c>
      <c r="J224" s="99" t="s">
        <v>1153</v>
      </c>
    </row>
    <row r="225" spans="1:10">
      <c r="A225" s="99">
        <v>224</v>
      </c>
      <c r="B225" s="99" t="s">
        <v>330</v>
      </c>
      <c r="C225" s="99" t="s">
        <v>287</v>
      </c>
      <c r="D225" s="99" t="s">
        <v>1140</v>
      </c>
      <c r="E225" s="99" t="s">
        <v>1141</v>
      </c>
      <c r="F225" s="99" t="s">
        <v>1090</v>
      </c>
      <c r="G225" s="99" t="s">
        <v>1142</v>
      </c>
      <c r="H225" s="99" t="s">
        <v>1143</v>
      </c>
      <c r="J225" s="99" t="s">
        <v>1153</v>
      </c>
    </row>
    <row r="226" spans="1:10">
      <c r="A226" s="99">
        <v>225</v>
      </c>
      <c r="B226" s="99" t="s">
        <v>330</v>
      </c>
      <c r="C226" s="99" t="s">
        <v>287</v>
      </c>
      <c r="D226" s="99" t="s">
        <v>1144</v>
      </c>
      <c r="E226" s="99" t="s">
        <v>1145</v>
      </c>
      <c r="F226" s="99" t="s">
        <v>1146</v>
      </c>
      <c r="G226" s="99" t="s">
        <v>1147</v>
      </c>
      <c r="J226" s="99" t="s">
        <v>1153</v>
      </c>
    </row>
    <row r="227" spans="1:10">
      <c r="A227" s="99">
        <v>226</v>
      </c>
      <c r="B227" s="99" t="s">
        <v>330</v>
      </c>
      <c r="C227" s="99" t="s">
        <v>287</v>
      </c>
      <c r="D227" s="99" t="s">
        <v>1148</v>
      </c>
      <c r="E227" s="99" t="s">
        <v>1149</v>
      </c>
      <c r="F227" s="99" t="s">
        <v>1150</v>
      </c>
      <c r="G227" s="99" t="s">
        <v>1151</v>
      </c>
      <c r="J227" s="99" t="s">
        <v>1153</v>
      </c>
    </row>
  </sheetData>
  <sheetProtection formatColumns="0" formatRows="0"/>
  <phoneticPr fontId="8" type="noConversion"/>
  <pageMargins left="0.75" right="0.75" top="1" bottom="1" header="0.5" footer="0.5"/>
  <pageSetup paperSize="9" orientation="portrait" verticalDpi="0" r:id="rId1"/>
  <headerFooter alignWithMargins="0"/>
</worksheet>
</file>

<file path=xl/worksheets/sheet32.xml><?xml version="1.0" encoding="utf-8"?>
<worksheet xmlns="http://schemas.openxmlformats.org/spreadsheetml/2006/main" xmlns:r="http://schemas.openxmlformats.org/officeDocument/2006/relationships">
  <sheetPr codeName="modClassifierValidate">
    <tabColor indexed="47"/>
  </sheetPr>
  <dimension ref="A1"/>
  <sheetViews>
    <sheetView showGridLines="0" zoomScaleNormal="100" workbookViewId="0"/>
  </sheetViews>
  <sheetFormatPr defaultRowHeight="11.25"/>
  <cols>
    <col min="1" max="16384" width="9.140625" style="47"/>
  </cols>
  <sheetData/>
  <phoneticPr fontId="8" type="noConversion"/>
  <pageMargins left="0.75" right="0.75" top="1" bottom="1" header="0.5" footer="0.5"/>
  <pageSetup paperSize="9" orientation="portrait" verticalDpi="0" r:id="rId1"/>
  <headerFooter alignWithMargins="0"/>
</worksheet>
</file>

<file path=xl/worksheets/sheet33.xml><?xml version="1.0" encoding="utf-8"?>
<worksheet xmlns="http://schemas.openxmlformats.org/spreadsheetml/2006/main" xmlns:r="http://schemas.openxmlformats.org/officeDocument/2006/relationships">
  <sheetPr codeName="modHyp">
    <tabColor indexed="47"/>
  </sheetPr>
  <dimension ref="A1"/>
  <sheetViews>
    <sheetView showGridLines="0" zoomScaleNormal="100" workbookViewId="0"/>
  </sheetViews>
  <sheetFormatPr defaultRowHeight="11.25"/>
  <cols>
    <col min="1" max="16384" width="9.140625" style="47"/>
  </cols>
  <sheetData/>
  <sheetProtection formatColumns="0" formatRows="0"/>
  <phoneticPr fontId="9" type="noConversion"/>
  <pageMargins left="0.75" right="0.75" top="1" bottom="1" header="0.5" footer="0.5"/>
  <pageSetup paperSize="9" orientation="portrait" verticalDpi="0" r:id="rId1"/>
  <headerFooter alignWithMargins="0"/>
</worksheet>
</file>

<file path=xl/worksheets/sheet34.xml><?xml version="1.0" encoding="utf-8"?>
<worksheet xmlns="http://schemas.openxmlformats.org/spreadsheetml/2006/main" xmlns:r="http://schemas.openxmlformats.org/officeDocument/2006/relationships">
  <sheetPr codeName="modfrmDateChoose">
    <tabColor indexed="47"/>
  </sheetPr>
  <dimension ref="A1"/>
  <sheetViews>
    <sheetView showGridLines="0" zoomScaleNormal="100" workbookViewId="0"/>
  </sheetViews>
  <sheetFormatPr defaultRowHeight="11.25"/>
  <cols>
    <col min="1" max="16384" width="9.140625" style="47"/>
  </cols>
  <sheetData/>
  <phoneticPr fontId="8" type="noConversion"/>
  <pageMargins left="0.7" right="0.7" top="0.75" bottom="0.75" header="0.3" footer="0.3"/>
  <pageSetup paperSize="9" orientation="portrait" verticalDpi="0" r:id="rId1"/>
</worksheet>
</file>

<file path=xl/worksheets/sheet35.xml><?xml version="1.0" encoding="utf-8"?>
<worksheet xmlns="http://schemas.openxmlformats.org/spreadsheetml/2006/main" xmlns:r="http://schemas.openxmlformats.org/officeDocument/2006/relationships">
  <sheetPr codeName="modComm">
    <tabColor indexed="47"/>
  </sheetPr>
  <dimension ref="A1"/>
  <sheetViews>
    <sheetView showGridLines="0" zoomScaleNormal="100" workbookViewId="0"/>
  </sheetViews>
  <sheetFormatPr defaultRowHeight="11.25"/>
  <cols>
    <col min="1" max="16384" width="9.140625" style="47"/>
  </cols>
  <sheetData/>
  <phoneticPr fontId="8" type="noConversion"/>
  <pageMargins left="0.7" right="0.7" top="0.75" bottom="0.75" header="0.3" footer="0.3"/>
  <pageSetup paperSize="9" orientation="portrait" verticalDpi="0" r:id="rId1"/>
</worksheet>
</file>

<file path=xl/worksheets/sheet36.xml><?xml version="1.0" encoding="utf-8"?>
<worksheet xmlns="http://schemas.openxmlformats.org/spreadsheetml/2006/main" xmlns:r="http://schemas.openxmlformats.org/officeDocument/2006/relationships">
  <sheetPr codeName="modThisWorkbook">
    <tabColor indexed="47"/>
  </sheetPr>
  <dimension ref="A1"/>
  <sheetViews>
    <sheetView showGridLines="0" zoomScaleNormal="100" workbookViewId="0"/>
  </sheetViews>
  <sheetFormatPr defaultRowHeight="11.25"/>
  <cols>
    <col min="1" max="16384" width="9.140625" style="47"/>
  </cols>
  <sheetData/>
  <phoneticPr fontId="8" type="noConversion"/>
  <pageMargins left="0.7" right="0.7" top="0.75" bottom="0.75" header="0.3" footer="0.3"/>
  <pageSetup paperSize="9" orientation="portrait" verticalDpi="0" r:id="rId1"/>
</worksheet>
</file>

<file path=xl/worksheets/sheet37.xml><?xml version="1.0" encoding="utf-8"?>
<worksheet xmlns="http://schemas.openxmlformats.org/spreadsheetml/2006/main" xmlns:r="http://schemas.openxmlformats.org/officeDocument/2006/relationships">
  <sheetPr codeName="TSH_REESTR_MO">
    <tabColor indexed="47"/>
  </sheetPr>
  <dimension ref="A1:D96"/>
  <sheetViews>
    <sheetView showGridLines="0" zoomScaleNormal="100" workbookViewId="0"/>
  </sheetViews>
  <sheetFormatPr defaultRowHeight="11.25"/>
  <cols>
    <col min="1" max="16384" width="9.140625" style="47"/>
  </cols>
  <sheetData>
    <row r="1" spans="1:4">
      <c r="A1" s="47" t="s">
        <v>1152</v>
      </c>
      <c r="B1" s="47" t="s">
        <v>129</v>
      </c>
      <c r="C1" s="47" t="s">
        <v>130</v>
      </c>
      <c r="D1" s="47" t="s">
        <v>1344</v>
      </c>
    </row>
    <row r="2" spans="1:4">
      <c r="A2" s="47">
        <v>1</v>
      </c>
      <c r="B2" s="47" t="s">
        <v>1154</v>
      </c>
      <c r="C2" s="47" t="s">
        <v>1154</v>
      </c>
      <c r="D2" s="47" t="s">
        <v>1155</v>
      </c>
    </row>
    <row r="3" spans="1:4">
      <c r="A3" s="47">
        <v>2</v>
      </c>
      <c r="B3" s="47" t="s">
        <v>1156</v>
      </c>
      <c r="C3" s="47" t="s">
        <v>1156</v>
      </c>
      <c r="D3" s="47" t="s">
        <v>1157</v>
      </c>
    </row>
    <row r="4" spans="1:4">
      <c r="A4" s="47">
        <v>3</v>
      </c>
      <c r="B4" s="47" t="s">
        <v>1158</v>
      </c>
      <c r="C4" s="47" t="s">
        <v>1158</v>
      </c>
      <c r="D4" s="47" t="s">
        <v>1159</v>
      </c>
    </row>
    <row r="5" spans="1:4">
      <c r="A5" s="47">
        <v>4</v>
      </c>
      <c r="B5" s="47" t="s">
        <v>1160</v>
      </c>
      <c r="C5" s="47" t="s">
        <v>1160</v>
      </c>
      <c r="D5" s="47" t="s">
        <v>1161</v>
      </c>
    </row>
    <row r="6" spans="1:4">
      <c r="A6" s="47">
        <v>5</v>
      </c>
      <c r="B6" s="47" t="s">
        <v>1162</v>
      </c>
      <c r="C6" s="47" t="s">
        <v>1162</v>
      </c>
      <c r="D6" s="47" t="s">
        <v>1163</v>
      </c>
    </row>
    <row r="7" spans="1:4">
      <c r="A7" s="47">
        <v>6</v>
      </c>
      <c r="B7" s="47" t="s">
        <v>1164</v>
      </c>
      <c r="C7" s="47" t="s">
        <v>1166</v>
      </c>
      <c r="D7" s="47" t="s">
        <v>1167</v>
      </c>
    </row>
    <row r="8" spans="1:4">
      <c r="A8" s="47">
        <v>7</v>
      </c>
      <c r="B8" s="47" t="s">
        <v>1164</v>
      </c>
      <c r="C8" s="47" t="s">
        <v>1164</v>
      </c>
      <c r="D8" s="47" t="s">
        <v>1165</v>
      </c>
    </row>
    <row r="9" spans="1:4">
      <c r="A9" s="47">
        <v>8</v>
      </c>
      <c r="B9" s="47" t="s">
        <v>1164</v>
      </c>
      <c r="C9" s="47" t="s">
        <v>1168</v>
      </c>
      <c r="D9" s="47" t="s">
        <v>1169</v>
      </c>
    </row>
    <row r="10" spans="1:4">
      <c r="A10" s="47">
        <v>9</v>
      </c>
      <c r="B10" s="47" t="s">
        <v>1164</v>
      </c>
      <c r="C10" s="47" t="s">
        <v>1170</v>
      </c>
      <c r="D10" s="47" t="s">
        <v>1171</v>
      </c>
    </row>
    <row r="11" spans="1:4">
      <c r="A11" s="47">
        <v>10</v>
      </c>
      <c r="B11" s="47" t="s">
        <v>1172</v>
      </c>
      <c r="C11" s="47" t="s">
        <v>1172</v>
      </c>
      <c r="D11" s="47" t="s">
        <v>1173</v>
      </c>
    </row>
    <row r="12" spans="1:4">
      <c r="A12" s="47">
        <v>11</v>
      </c>
      <c r="B12" s="47" t="s">
        <v>1174</v>
      </c>
      <c r="C12" s="47" t="s">
        <v>1174</v>
      </c>
      <c r="D12" s="47" t="s">
        <v>1175</v>
      </c>
    </row>
    <row r="13" spans="1:4">
      <c r="A13" s="47">
        <v>12</v>
      </c>
      <c r="B13" s="47" t="s">
        <v>1176</v>
      </c>
      <c r="C13" s="47" t="s">
        <v>1176</v>
      </c>
      <c r="D13" s="47" t="s">
        <v>1177</v>
      </c>
    </row>
    <row r="14" spans="1:4">
      <c r="A14" s="47">
        <v>13</v>
      </c>
      <c r="B14" s="47" t="s">
        <v>1178</v>
      </c>
      <c r="C14" s="47" t="s">
        <v>1178</v>
      </c>
      <c r="D14" s="47" t="s">
        <v>1179</v>
      </c>
    </row>
    <row r="15" spans="1:4">
      <c r="A15" s="47">
        <v>14</v>
      </c>
      <c r="B15" s="47" t="s">
        <v>1180</v>
      </c>
      <c r="C15" s="47" t="s">
        <v>1180</v>
      </c>
      <c r="D15" s="47" t="s">
        <v>1181</v>
      </c>
    </row>
    <row r="16" spans="1:4">
      <c r="A16" s="47">
        <v>15</v>
      </c>
      <c r="B16" s="47" t="s">
        <v>1182</v>
      </c>
      <c r="C16" s="47" t="s">
        <v>1182</v>
      </c>
      <c r="D16" s="47" t="s">
        <v>1183</v>
      </c>
    </row>
    <row r="17" spans="1:4">
      <c r="A17" s="47">
        <v>16</v>
      </c>
      <c r="B17" s="47" t="s">
        <v>1184</v>
      </c>
      <c r="C17" s="47" t="s">
        <v>1184</v>
      </c>
      <c r="D17" s="47" t="s">
        <v>1185</v>
      </c>
    </row>
    <row r="18" spans="1:4">
      <c r="A18" s="47">
        <v>17</v>
      </c>
      <c r="B18" s="47" t="s">
        <v>1186</v>
      </c>
      <c r="C18" s="47" t="s">
        <v>1186</v>
      </c>
      <c r="D18" s="47" t="s">
        <v>1187</v>
      </c>
    </row>
    <row r="19" spans="1:4">
      <c r="A19" s="47">
        <v>18</v>
      </c>
      <c r="B19" s="47" t="s">
        <v>1188</v>
      </c>
      <c r="C19" s="47" t="s">
        <v>1188</v>
      </c>
      <c r="D19" s="47" t="s">
        <v>1189</v>
      </c>
    </row>
    <row r="20" spans="1:4">
      <c r="A20" s="47">
        <v>19</v>
      </c>
      <c r="B20" s="47" t="s">
        <v>1190</v>
      </c>
      <c r="C20" s="47" t="s">
        <v>1190</v>
      </c>
      <c r="D20" s="47" t="s">
        <v>1191</v>
      </c>
    </row>
    <row r="21" spans="1:4">
      <c r="A21" s="47">
        <v>20</v>
      </c>
      <c r="B21" s="47" t="s">
        <v>1192</v>
      </c>
      <c r="C21" s="47" t="s">
        <v>1192</v>
      </c>
      <c r="D21" s="47" t="s">
        <v>1193</v>
      </c>
    </row>
    <row r="22" spans="1:4">
      <c r="A22" s="47">
        <v>21</v>
      </c>
      <c r="B22" s="47" t="s">
        <v>1194</v>
      </c>
      <c r="C22" s="47" t="s">
        <v>1194</v>
      </c>
      <c r="D22" s="47" t="s">
        <v>1195</v>
      </c>
    </row>
    <row r="23" spans="1:4">
      <c r="A23" s="47">
        <v>22</v>
      </c>
      <c r="B23" s="47" t="s">
        <v>1196</v>
      </c>
      <c r="C23" s="47" t="s">
        <v>1196</v>
      </c>
      <c r="D23" s="47" t="s">
        <v>1197</v>
      </c>
    </row>
    <row r="24" spans="1:4">
      <c r="A24" s="47">
        <v>23</v>
      </c>
      <c r="B24" s="47" t="s">
        <v>1198</v>
      </c>
      <c r="C24" s="47" t="s">
        <v>1198</v>
      </c>
      <c r="D24" s="47" t="s">
        <v>1199</v>
      </c>
    </row>
    <row r="25" spans="1:4">
      <c r="A25" s="47">
        <v>24</v>
      </c>
      <c r="B25" s="47" t="s">
        <v>1200</v>
      </c>
      <c r="C25" s="47" t="s">
        <v>1200</v>
      </c>
      <c r="D25" s="47" t="s">
        <v>1201</v>
      </c>
    </row>
    <row r="26" spans="1:4">
      <c r="A26" s="47">
        <v>25</v>
      </c>
      <c r="B26" s="47" t="s">
        <v>1202</v>
      </c>
      <c r="C26" s="47" t="s">
        <v>1202</v>
      </c>
      <c r="D26" s="47" t="s">
        <v>1203</v>
      </c>
    </row>
    <row r="27" spans="1:4">
      <c r="A27" s="47">
        <v>26</v>
      </c>
      <c r="B27" s="47" t="s">
        <v>1204</v>
      </c>
      <c r="C27" s="47" t="s">
        <v>1204</v>
      </c>
      <c r="D27" s="47" t="s">
        <v>1205</v>
      </c>
    </row>
    <row r="28" spans="1:4">
      <c r="A28" s="47">
        <v>27</v>
      </c>
      <c r="B28" s="47" t="s">
        <v>1206</v>
      </c>
      <c r="C28" s="47" t="s">
        <v>1206</v>
      </c>
      <c r="D28" s="47" t="s">
        <v>1207</v>
      </c>
    </row>
    <row r="29" spans="1:4">
      <c r="A29" s="47">
        <v>28</v>
      </c>
      <c r="B29" s="47" t="s">
        <v>1208</v>
      </c>
      <c r="C29" s="47" t="s">
        <v>1210</v>
      </c>
      <c r="D29" s="47" t="s">
        <v>1211</v>
      </c>
    </row>
    <row r="30" spans="1:4">
      <c r="A30" s="47">
        <v>29</v>
      </c>
      <c r="B30" s="47" t="s">
        <v>1208</v>
      </c>
      <c r="C30" s="47" t="s">
        <v>1212</v>
      </c>
      <c r="D30" s="47" t="s">
        <v>1213</v>
      </c>
    </row>
    <row r="31" spans="1:4">
      <c r="A31" s="47">
        <v>30</v>
      </c>
      <c r="B31" s="47" t="s">
        <v>1208</v>
      </c>
      <c r="C31" s="47" t="s">
        <v>1214</v>
      </c>
      <c r="D31" s="47" t="s">
        <v>1215</v>
      </c>
    </row>
    <row r="32" spans="1:4">
      <c r="A32" s="47">
        <v>31</v>
      </c>
      <c r="B32" s="47" t="s">
        <v>1208</v>
      </c>
      <c r="C32" s="47" t="s">
        <v>1208</v>
      </c>
      <c r="D32" s="47" t="s">
        <v>1209</v>
      </c>
    </row>
    <row r="33" spans="1:4">
      <c r="A33" s="47">
        <v>32</v>
      </c>
      <c r="B33" s="47" t="s">
        <v>1208</v>
      </c>
      <c r="C33" s="47" t="s">
        <v>1216</v>
      </c>
      <c r="D33" s="47" t="s">
        <v>1217</v>
      </c>
    </row>
    <row r="34" spans="1:4">
      <c r="A34" s="47">
        <v>33</v>
      </c>
      <c r="B34" s="47" t="s">
        <v>1208</v>
      </c>
      <c r="C34" s="47" t="s">
        <v>1218</v>
      </c>
      <c r="D34" s="47" t="s">
        <v>1219</v>
      </c>
    </row>
    <row r="35" spans="1:4">
      <c r="A35" s="47">
        <v>34</v>
      </c>
      <c r="B35" s="47" t="s">
        <v>1208</v>
      </c>
      <c r="C35" s="47" t="s">
        <v>1220</v>
      </c>
      <c r="D35" s="47" t="s">
        <v>1221</v>
      </c>
    </row>
    <row r="36" spans="1:4">
      <c r="A36" s="47">
        <v>35</v>
      </c>
      <c r="B36" s="47" t="s">
        <v>1222</v>
      </c>
      <c r="C36" s="47" t="s">
        <v>1222</v>
      </c>
      <c r="D36" s="47" t="s">
        <v>1223</v>
      </c>
    </row>
    <row r="37" spans="1:4">
      <c r="A37" s="47">
        <v>36</v>
      </c>
      <c r="B37" s="47" t="s">
        <v>1224</v>
      </c>
      <c r="C37" s="47" t="s">
        <v>1224</v>
      </c>
      <c r="D37" s="47" t="s">
        <v>1225</v>
      </c>
    </row>
    <row r="38" spans="1:4">
      <c r="A38" s="47">
        <v>37</v>
      </c>
      <c r="B38" s="47" t="s">
        <v>1226</v>
      </c>
      <c r="C38" s="47" t="s">
        <v>1226</v>
      </c>
      <c r="D38" s="47" t="s">
        <v>1227</v>
      </c>
    </row>
    <row r="39" spans="1:4">
      <c r="A39" s="47">
        <v>38</v>
      </c>
      <c r="B39" s="47" t="s">
        <v>1228</v>
      </c>
      <c r="C39" s="47" t="s">
        <v>1228</v>
      </c>
      <c r="D39" s="47" t="s">
        <v>1229</v>
      </c>
    </row>
    <row r="40" spans="1:4">
      <c r="A40" s="47">
        <v>39</v>
      </c>
      <c r="B40" s="47" t="s">
        <v>1230</v>
      </c>
      <c r="C40" s="47" t="s">
        <v>1230</v>
      </c>
      <c r="D40" s="47" t="s">
        <v>1231</v>
      </c>
    </row>
    <row r="41" spans="1:4">
      <c r="A41" s="47">
        <v>40</v>
      </c>
      <c r="B41" s="47" t="s">
        <v>1232</v>
      </c>
      <c r="C41" s="47" t="s">
        <v>1232</v>
      </c>
      <c r="D41" s="47" t="s">
        <v>1233</v>
      </c>
    </row>
    <row r="42" spans="1:4">
      <c r="A42" s="47">
        <v>41</v>
      </c>
      <c r="B42" s="47" t="s">
        <v>1234</v>
      </c>
      <c r="C42" s="47" t="s">
        <v>1234</v>
      </c>
      <c r="D42" s="47" t="s">
        <v>1235</v>
      </c>
    </row>
    <row r="43" spans="1:4">
      <c r="A43" s="47">
        <v>42</v>
      </c>
      <c r="B43" s="47" t="s">
        <v>1236</v>
      </c>
      <c r="C43" s="47" t="s">
        <v>1236</v>
      </c>
      <c r="D43" s="47" t="s">
        <v>1237</v>
      </c>
    </row>
    <row r="44" spans="1:4">
      <c r="A44" s="47">
        <v>43</v>
      </c>
      <c r="B44" s="47" t="s">
        <v>1238</v>
      </c>
      <c r="C44" s="47" t="s">
        <v>1240</v>
      </c>
      <c r="D44" s="47" t="s">
        <v>1241</v>
      </c>
    </row>
    <row r="45" spans="1:4">
      <c r="A45" s="47">
        <v>44</v>
      </c>
      <c r="B45" s="47" t="s">
        <v>1238</v>
      </c>
      <c r="C45" s="47" t="s">
        <v>1242</v>
      </c>
      <c r="D45" s="47" t="s">
        <v>1243</v>
      </c>
    </row>
    <row r="46" spans="1:4">
      <c r="A46" s="47">
        <v>45</v>
      </c>
      <c r="B46" s="47" t="s">
        <v>1238</v>
      </c>
      <c r="C46" s="47" t="s">
        <v>1238</v>
      </c>
      <c r="D46" s="47" t="s">
        <v>1239</v>
      </c>
    </row>
    <row r="47" spans="1:4">
      <c r="A47" s="47">
        <v>46</v>
      </c>
      <c r="B47" s="47" t="s">
        <v>1238</v>
      </c>
      <c r="C47" s="47" t="s">
        <v>1244</v>
      </c>
      <c r="D47" s="47" t="s">
        <v>1245</v>
      </c>
    </row>
    <row r="48" spans="1:4">
      <c r="A48" s="47">
        <v>47</v>
      </c>
      <c r="B48" s="47" t="s">
        <v>1238</v>
      </c>
      <c r="C48" s="47" t="s">
        <v>1246</v>
      </c>
      <c r="D48" s="47" t="s">
        <v>1247</v>
      </c>
    </row>
    <row r="49" spans="1:4">
      <c r="A49" s="47">
        <v>48</v>
      </c>
      <c r="B49" s="47" t="s">
        <v>1248</v>
      </c>
      <c r="C49" s="47" t="s">
        <v>1248</v>
      </c>
      <c r="D49" s="47" t="s">
        <v>1249</v>
      </c>
    </row>
    <row r="50" spans="1:4">
      <c r="A50" s="47">
        <v>49</v>
      </c>
      <c r="B50" s="47" t="s">
        <v>1250</v>
      </c>
      <c r="C50" s="47" t="s">
        <v>1250</v>
      </c>
      <c r="D50" s="47" t="s">
        <v>1251</v>
      </c>
    </row>
    <row r="51" spans="1:4">
      <c r="A51" s="47">
        <v>50</v>
      </c>
      <c r="B51" s="47" t="s">
        <v>1252</v>
      </c>
      <c r="C51" s="47" t="s">
        <v>1254</v>
      </c>
      <c r="D51" s="47" t="s">
        <v>1255</v>
      </c>
    </row>
    <row r="52" spans="1:4">
      <c r="A52" s="47">
        <v>51</v>
      </c>
      <c r="B52" s="47" t="s">
        <v>1252</v>
      </c>
      <c r="C52" s="47" t="s">
        <v>1256</v>
      </c>
      <c r="D52" s="47" t="s">
        <v>1257</v>
      </c>
    </row>
    <row r="53" spans="1:4">
      <c r="A53" s="47">
        <v>52</v>
      </c>
      <c r="B53" s="47" t="s">
        <v>1252</v>
      </c>
      <c r="C53" s="47" t="s">
        <v>1252</v>
      </c>
      <c r="D53" s="47" t="s">
        <v>1253</v>
      </c>
    </row>
    <row r="54" spans="1:4">
      <c r="A54" s="47">
        <v>53</v>
      </c>
      <c r="B54" s="47" t="s">
        <v>1252</v>
      </c>
      <c r="C54" s="47" t="s">
        <v>1258</v>
      </c>
      <c r="D54" s="47" t="s">
        <v>1259</v>
      </c>
    </row>
    <row r="55" spans="1:4">
      <c r="A55" s="47">
        <v>54</v>
      </c>
      <c r="B55" s="47" t="s">
        <v>1252</v>
      </c>
      <c r="C55" s="47" t="s">
        <v>1260</v>
      </c>
      <c r="D55" s="47" t="s">
        <v>1261</v>
      </c>
    </row>
    <row r="56" spans="1:4">
      <c r="A56" s="47">
        <v>55</v>
      </c>
      <c r="B56" s="47" t="s">
        <v>1262</v>
      </c>
      <c r="C56" s="47" t="s">
        <v>1262</v>
      </c>
      <c r="D56" s="47" t="s">
        <v>1263</v>
      </c>
    </row>
    <row r="57" spans="1:4">
      <c r="A57" s="47">
        <v>56</v>
      </c>
      <c r="B57" s="47" t="s">
        <v>1264</v>
      </c>
      <c r="C57" s="47" t="s">
        <v>1264</v>
      </c>
      <c r="D57" s="47" t="s">
        <v>1265</v>
      </c>
    </row>
    <row r="58" spans="1:4">
      <c r="A58" s="47">
        <v>57</v>
      </c>
      <c r="B58" s="47" t="s">
        <v>1266</v>
      </c>
      <c r="C58" s="47" t="s">
        <v>1266</v>
      </c>
      <c r="D58" s="47" t="s">
        <v>1267</v>
      </c>
    </row>
    <row r="59" spans="1:4">
      <c r="A59" s="47">
        <v>58</v>
      </c>
      <c r="B59" s="47" t="s">
        <v>1268</v>
      </c>
      <c r="C59" s="47" t="s">
        <v>1268</v>
      </c>
      <c r="D59" s="47" t="s">
        <v>1269</v>
      </c>
    </row>
    <row r="60" spans="1:4">
      <c r="A60" s="47">
        <v>59</v>
      </c>
      <c r="B60" s="47" t="s">
        <v>1270</v>
      </c>
      <c r="C60" s="47" t="s">
        <v>1270</v>
      </c>
      <c r="D60" s="47" t="s">
        <v>1271</v>
      </c>
    </row>
    <row r="61" spans="1:4">
      <c r="A61" s="47">
        <v>60</v>
      </c>
      <c r="B61" s="47" t="s">
        <v>1272</v>
      </c>
      <c r="C61" s="47" t="s">
        <v>1272</v>
      </c>
      <c r="D61" s="47" t="s">
        <v>1273</v>
      </c>
    </row>
    <row r="62" spans="1:4">
      <c r="A62" s="47">
        <v>61</v>
      </c>
      <c r="B62" s="47" t="s">
        <v>1274</v>
      </c>
      <c r="C62" s="47" t="s">
        <v>1274</v>
      </c>
      <c r="D62" s="47" t="s">
        <v>1275</v>
      </c>
    </row>
    <row r="63" spans="1:4">
      <c r="A63" s="47">
        <v>62</v>
      </c>
      <c r="B63" s="47" t="s">
        <v>1276</v>
      </c>
      <c r="C63" s="47" t="s">
        <v>1276</v>
      </c>
      <c r="D63" s="47" t="s">
        <v>1277</v>
      </c>
    </row>
    <row r="64" spans="1:4">
      <c r="A64" s="47">
        <v>63</v>
      </c>
      <c r="B64" s="47" t="s">
        <v>1278</v>
      </c>
      <c r="C64" s="47" t="s">
        <v>1278</v>
      </c>
      <c r="D64" s="47" t="s">
        <v>1279</v>
      </c>
    </row>
    <row r="65" spans="1:4">
      <c r="A65" s="47">
        <v>64</v>
      </c>
      <c r="B65" s="47" t="s">
        <v>1280</v>
      </c>
      <c r="C65" s="47" t="s">
        <v>1280</v>
      </c>
      <c r="D65" s="47" t="s">
        <v>1281</v>
      </c>
    </row>
    <row r="66" spans="1:4">
      <c r="A66" s="47">
        <v>65</v>
      </c>
      <c r="B66" s="47" t="s">
        <v>1282</v>
      </c>
      <c r="C66" s="47" t="s">
        <v>1282</v>
      </c>
      <c r="D66" s="47" t="s">
        <v>1283</v>
      </c>
    </row>
    <row r="67" spans="1:4">
      <c r="A67" s="47">
        <v>66</v>
      </c>
      <c r="B67" s="47" t="s">
        <v>1284</v>
      </c>
      <c r="C67" s="47" t="s">
        <v>1284</v>
      </c>
      <c r="D67" s="47" t="s">
        <v>1285</v>
      </c>
    </row>
    <row r="68" spans="1:4">
      <c r="A68" s="47">
        <v>67</v>
      </c>
      <c r="B68" s="47" t="s">
        <v>1286</v>
      </c>
      <c r="C68" s="47" t="s">
        <v>1286</v>
      </c>
      <c r="D68" s="47" t="s">
        <v>1287</v>
      </c>
    </row>
    <row r="69" spans="1:4">
      <c r="A69" s="47">
        <v>68</v>
      </c>
      <c r="B69" s="47" t="s">
        <v>1288</v>
      </c>
      <c r="C69" s="47" t="s">
        <v>1288</v>
      </c>
      <c r="D69" s="47" t="s">
        <v>1289</v>
      </c>
    </row>
    <row r="70" spans="1:4">
      <c r="A70" s="47">
        <v>69</v>
      </c>
      <c r="B70" s="47" t="s">
        <v>1290</v>
      </c>
      <c r="C70" s="47" t="s">
        <v>1290</v>
      </c>
      <c r="D70" s="47" t="s">
        <v>1291</v>
      </c>
    </row>
    <row r="71" spans="1:4">
      <c r="A71" s="47">
        <v>70</v>
      </c>
      <c r="B71" s="47" t="s">
        <v>1292</v>
      </c>
      <c r="C71" s="47" t="s">
        <v>1292</v>
      </c>
      <c r="D71" s="47" t="s">
        <v>1293</v>
      </c>
    </row>
    <row r="72" spans="1:4">
      <c r="A72" s="47">
        <v>71</v>
      </c>
      <c r="B72" s="47" t="s">
        <v>1294</v>
      </c>
      <c r="C72" s="47" t="s">
        <v>1294</v>
      </c>
      <c r="D72" s="47" t="s">
        <v>1295</v>
      </c>
    </row>
    <row r="73" spans="1:4">
      <c r="A73" s="47">
        <v>72</v>
      </c>
      <c r="B73" s="47" t="s">
        <v>1296</v>
      </c>
      <c r="C73" s="47" t="s">
        <v>1296</v>
      </c>
      <c r="D73" s="47" t="s">
        <v>1297</v>
      </c>
    </row>
    <row r="74" spans="1:4">
      <c r="A74" s="47">
        <v>73</v>
      </c>
      <c r="B74" s="47" t="s">
        <v>1298</v>
      </c>
      <c r="C74" s="47" t="s">
        <v>1298</v>
      </c>
      <c r="D74" s="47" t="s">
        <v>1299</v>
      </c>
    </row>
    <row r="75" spans="1:4">
      <c r="A75" s="47">
        <v>74</v>
      </c>
      <c r="B75" s="47" t="s">
        <v>1300</v>
      </c>
      <c r="C75" s="47" t="s">
        <v>1300</v>
      </c>
      <c r="D75" s="47" t="s">
        <v>1301</v>
      </c>
    </row>
    <row r="76" spans="1:4">
      <c r="A76" s="47">
        <v>75</v>
      </c>
      <c r="B76" s="47" t="s">
        <v>1302</v>
      </c>
      <c r="C76" s="47" t="s">
        <v>1302</v>
      </c>
      <c r="D76" s="47" t="s">
        <v>1303</v>
      </c>
    </row>
    <row r="77" spans="1:4">
      <c r="A77" s="47">
        <v>76</v>
      </c>
      <c r="B77" s="47" t="s">
        <v>1304</v>
      </c>
      <c r="C77" s="47" t="s">
        <v>1304</v>
      </c>
      <c r="D77" s="47" t="s">
        <v>1305</v>
      </c>
    </row>
    <row r="78" spans="1:4">
      <c r="A78" s="47">
        <v>77</v>
      </c>
      <c r="B78" s="47" t="s">
        <v>1306</v>
      </c>
      <c r="C78" s="47" t="s">
        <v>1306</v>
      </c>
      <c r="D78" s="47" t="s">
        <v>1307</v>
      </c>
    </row>
    <row r="79" spans="1:4">
      <c r="A79" s="47">
        <v>78</v>
      </c>
      <c r="B79" s="47" t="s">
        <v>1308</v>
      </c>
      <c r="C79" s="47" t="s">
        <v>1308</v>
      </c>
      <c r="D79" s="47" t="s">
        <v>1309</v>
      </c>
    </row>
    <row r="80" spans="1:4">
      <c r="A80" s="47">
        <v>79</v>
      </c>
      <c r="B80" s="47" t="s">
        <v>1310</v>
      </c>
      <c r="C80" s="47" t="s">
        <v>1310</v>
      </c>
      <c r="D80" s="47" t="s">
        <v>1311</v>
      </c>
    </row>
    <row r="81" spans="1:4">
      <c r="A81" s="47">
        <v>80</v>
      </c>
      <c r="B81" s="47" t="s">
        <v>1312</v>
      </c>
      <c r="C81" s="47" t="s">
        <v>1312</v>
      </c>
      <c r="D81" s="47" t="s">
        <v>1313</v>
      </c>
    </row>
    <row r="82" spans="1:4">
      <c r="A82" s="47">
        <v>81</v>
      </c>
      <c r="B82" s="47" t="s">
        <v>1314</v>
      </c>
      <c r="C82" s="47" t="s">
        <v>1314</v>
      </c>
      <c r="D82" s="47" t="s">
        <v>1315</v>
      </c>
    </row>
    <row r="83" spans="1:4">
      <c r="A83" s="47">
        <v>82</v>
      </c>
      <c r="B83" s="47" t="s">
        <v>1316</v>
      </c>
      <c r="C83" s="47" t="s">
        <v>1316</v>
      </c>
      <c r="D83" s="47" t="s">
        <v>1317</v>
      </c>
    </row>
    <row r="84" spans="1:4">
      <c r="A84" s="47">
        <v>83</v>
      </c>
      <c r="B84" s="47" t="s">
        <v>1318</v>
      </c>
      <c r="C84" s="47" t="s">
        <v>1318</v>
      </c>
      <c r="D84" s="47" t="s">
        <v>1319</v>
      </c>
    </row>
    <row r="85" spans="1:4">
      <c r="A85" s="47">
        <v>84</v>
      </c>
      <c r="B85" s="47" t="s">
        <v>1320</v>
      </c>
      <c r="C85" s="47" t="s">
        <v>1320</v>
      </c>
      <c r="D85" s="47" t="s">
        <v>1321</v>
      </c>
    </row>
    <row r="86" spans="1:4">
      <c r="A86" s="47">
        <v>85</v>
      </c>
      <c r="B86" s="47" t="s">
        <v>1322</v>
      </c>
      <c r="C86" s="47" t="s">
        <v>1322</v>
      </c>
      <c r="D86" s="47" t="s">
        <v>1323</v>
      </c>
    </row>
    <row r="87" spans="1:4">
      <c r="A87" s="47">
        <v>86</v>
      </c>
      <c r="B87" s="47" t="s">
        <v>1324</v>
      </c>
      <c r="C87" s="47" t="s">
        <v>1326</v>
      </c>
      <c r="D87" s="47" t="s">
        <v>1327</v>
      </c>
    </row>
    <row r="88" spans="1:4">
      <c r="A88" s="47">
        <v>87</v>
      </c>
      <c r="B88" s="47" t="s">
        <v>1324</v>
      </c>
      <c r="C88" s="47" t="s">
        <v>1328</v>
      </c>
      <c r="D88" s="47" t="s">
        <v>1329</v>
      </c>
    </row>
    <row r="89" spans="1:4">
      <c r="A89" s="47">
        <v>88</v>
      </c>
      <c r="B89" s="47" t="s">
        <v>1324</v>
      </c>
      <c r="C89" s="47" t="s">
        <v>1330</v>
      </c>
      <c r="D89" s="47" t="s">
        <v>1331</v>
      </c>
    </row>
    <row r="90" spans="1:4">
      <c r="A90" s="47">
        <v>89</v>
      </c>
      <c r="B90" s="47" t="s">
        <v>1324</v>
      </c>
      <c r="C90" s="47" t="s">
        <v>1332</v>
      </c>
      <c r="D90" s="47" t="s">
        <v>1333</v>
      </c>
    </row>
    <row r="91" spans="1:4">
      <c r="A91" s="47">
        <v>90</v>
      </c>
      <c r="B91" s="47" t="s">
        <v>1324</v>
      </c>
      <c r="C91" s="47" t="s">
        <v>1334</v>
      </c>
      <c r="D91" s="47" t="s">
        <v>1335</v>
      </c>
    </row>
    <row r="92" spans="1:4">
      <c r="A92" s="47">
        <v>91</v>
      </c>
      <c r="B92" s="47" t="s">
        <v>1324</v>
      </c>
      <c r="C92" s="47" t="s">
        <v>1324</v>
      </c>
      <c r="D92" s="47" t="s">
        <v>1325</v>
      </c>
    </row>
    <row r="93" spans="1:4">
      <c r="A93" s="47">
        <v>92</v>
      </c>
      <c r="B93" s="47" t="s">
        <v>1336</v>
      </c>
      <c r="C93" s="47" t="s">
        <v>1336</v>
      </c>
      <c r="D93" s="47" t="s">
        <v>1337</v>
      </c>
    </row>
    <row r="94" spans="1:4">
      <c r="A94" s="47">
        <v>93</v>
      </c>
      <c r="B94" s="47" t="s">
        <v>1338</v>
      </c>
      <c r="C94" s="47" t="s">
        <v>1338</v>
      </c>
      <c r="D94" s="47" t="s">
        <v>1339</v>
      </c>
    </row>
    <row r="95" spans="1:4">
      <c r="A95" s="47">
        <v>94</v>
      </c>
      <c r="B95" s="47" t="s">
        <v>1340</v>
      </c>
      <c r="C95" s="47" t="s">
        <v>1340</v>
      </c>
      <c r="D95" s="47" t="s">
        <v>1341</v>
      </c>
    </row>
    <row r="96" spans="1:4">
      <c r="A96" s="47">
        <v>95</v>
      </c>
      <c r="B96" s="47" t="s">
        <v>1342</v>
      </c>
      <c r="C96" s="47" t="s">
        <v>1342</v>
      </c>
      <c r="D96" s="47" t="s">
        <v>1343</v>
      </c>
    </row>
  </sheetData>
  <dataConsolidate leftLabels="1"/>
  <phoneticPr fontId="8" type="noConversion"/>
  <pageMargins left="0.7" right="0.7" top="0.75" bottom="0.75" header="0.3" footer="0.3"/>
  <pageSetup paperSize="9" orientation="portrait" verticalDpi="0" r:id="rId1"/>
</worksheet>
</file>

<file path=xl/worksheets/sheet38.xml><?xml version="1.0" encoding="utf-8"?>
<worksheet xmlns="http://schemas.openxmlformats.org/spreadsheetml/2006/main" xmlns:r="http://schemas.openxmlformats.org/officeDocument/2006/relationships">
  <sheetPr codeName="TSH_REESTR_MO_FILTER">
    <tabColor rgb="FFFFCC99"/>
  </sheetPr>
  <dimension ref="A1"/>
  <sheetViews>
    <sheetView showGridLines="0" zoomScaleNormal="100" workbookViewId="0"/>
  </sheetViews>
  <sheetFormatPr defaultRowHeight="11.25"/>
  <cols>
    <col min="1" max="16384" width="9.140625" style="227"/>
  </cols>
  <sheetData/>
  <pageMargins left="0.7" right="0.7" top="0.75" bottom="0.75" header="0.3" footer="0.3"/>
</worksheet>
</file>

<file path=xl/worksheets/sheet39.xml><?xml version="1.0" encoding="utf-8"?>
<worksheet xmlns="http://schemas.openxmlformats.org/spreadsheetml/2006/main" xmlns:r="http://schemas.openxmlformats.org/officeDocument/2006/relationships">
  <sheetPr codeName="modfrmReestrMR">
    <tabColor indexed="47"/>
  </sheetPr>
  <dimension ref="A1"/>
  <sheetViews>
    <sheetView showGridLines="0" zoomScaleNormal="100" workbookViewId="0"/>
  </sheetViews>
  <sheetFormatPr defaultRowHeight="11.25"/>
  <cols>
    <col min="1" max="16384" width="9.140625" style="47"/>
  </cols>
  <sheetData/>
  <phoneticPr fontId="8" type="noConversion"/>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sheetPr codeName="modServiceModule">
    <tabColor indexed="47"/>
  </sheetPr>
  <dimension ref="A1"/>
  <sheetViews>
    <sheetView showGridLines="0" zoomScaleNormal="100" workbookViewId="0"/>
  </sheetViews>
  <sheetFormatPr defaultRowHeight="11.25"/>
  <sheetData/>
  <pageMargins left="0.7" right="0.7" top="0.75" bottom="0.75" header="0.3" footer="0.3"/>
</worksheet>
</file>

<file path=xl/worksheets/sheet41.xml><?xml version="1.0" encoding="utf-8"?>
<worksheet xmlns="http://schemas.openxmlformats.org/spreadsheetml/2006/main" xmlns:r="http://schemas.openxmlformats.org/officeDocument/2006/relationships">
  <sheetPr codeName="modfrmCheckUpdates">
    <tabColor indexed="47"/>
  </sheetPr>
  <dimension ref="A1"/>
  <sheetViews>
    <sheetView showGridLines="0" zoomScaleNormal="100" workbookViewId="0"/>
  </sheetViews>
  <sheetFormatPr defaultRowHeight="11.25"/>
  <cols>
    <col min="1" max="16384" width="9.140625" style="47"/>
  </cols>
  <sheetData/>
  <phoneticPr fontId="8" type="noConversion"/>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sheetPr codeName="REESTR_DS">
    <tabColor rgb="FFFFCC99"/>
  </sheetPr>
  <dimension ref="B3"/>
  <sheetViews>
    <sheetView showGridLines="0" zoomScaleNormal="100" workbookViewId="0"/>
  </sheetViews>
  <sheetFormatPr defaultRowHeight="11.25"/>
  <sheetData>
    <row r="3" spans="2:2">
      <c r="B3" t="s">
        <v>1348</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sheetPr codeName="REESTR_CHS">
    <tabColor rgb="FFFFCC99"/>
  </sheetPr>
  <dimension ref="A1"/>
  <sheetViews>
    <sheetView showGridLines="0" zoomScaleNormal="100" workbookViewId="0"/>
  </sheetViews>
  <sheetFormatPr defaultRowHeight="11.25"/>
  <cols>
    <col min="1" max="16384" width="9.140625" style="100"/>
  </cols>
  <sheetData/>
  <sheetProtection formatColumns="0" formatRows="0"/>
  <pageMargins left="0.7" right="0.7" top="0.75" bottom="0.75" header="0.3" footer="0.3"/>
</worksheet>
</file>

<file path=xl/worksheets/sheet44.xml><?xml version="1.0" encoding="utf-8"?>
<worksheet xmlns="http://schemas.openxmlformats.org/spreadsheetml/2006/main" xmlns:r="http://schemas.openxmlformats.org/officeDocument/2006/relationships">
  <sheetPr codeName="REESTR_LINK">
    <tabColor rgb="FFFFCC99"/>
  </sheetPr>
  <dimension ref="A1:C3"/>
  <sheetViews>
    <sheetView showGridLines="0" zoomScaleNormal="100" workbookViewId="0"/>
  </sheetViews>
  <sheetFormatPr defaultRowHeight="11.25"/>
  <cols>
    <col min="1" max="1" width="9.140625" style="110"/>
    <col min="2" max="2" width="66.7109375" style="110" bestFit="1" customWidth="1"/>
    <col min="3" max="16384" width="9.140625" style="110"/>
  </cols>
  <sheetData>
    <row r="1" spans="1:3">
      <c r="A1" s="110" t="s">
        <v>116</v>
      </c>
      <c r="B1" s="110" t="s">
        <v>117</v>
      </c>
      <c r="C1" s="110" t="s">
        <v>118</v>
      </c>
    </row>
    <row r="2" spans="1:3">
      <c r="A2" s="110">
        <v>4189678</v>
      </c>
      <c r="B2" s="110" t="s">
        <v>317</v>
      </c>
      <c r="C2" s="110" t="s">
        <v>179</v>
      </c>
    </row>
    <row r="3" spans="1:3">
      <c r="A3" s="110">
        <v>4190415</v>
      </c>
      <c r="B3" s="110" t="s">
        <v>318</v>
      </c>
      <c r="C3" s="110" t="s">
        <v>179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108</vt:i4>
      </vt:variant>
    </vt:vector>
  </HeadingPairs>
  <TitlesOfParts>
    <vt:vector size="111" baseType="lpstr">
      <vt:lpstr>Титульный</vt:lpstr>
      <vt:lpstr>Форма 1.0.1</vt:lpstr>
      <vt:lpstr>Форма 1.7</vt:lpstr>
      <vt:lpstr>availability_price</vt:lpstr>
      <vt:lpstr>copy_f_quart</vt:lpstr>
      <vt:lpstr>copy_f_year</vt:lpstr>
      <vt:lpstr>count_refusal</vt:lpstr>
      <vt:lpstr>CURRENT_DATE</vt:lpstr>
      <vt:lpstr>data_type</vt:lpstr>
      <vt:lpstr>DATA_URL</vt:lpstr>
      <vt:lpstr>DESCRIPTION_TERRITORY</vt:lpstr>
      <vt:lpstr>diff_tariff</vt:lpstr>
      <vt:lpstr>DocProp_TemplateCode</vt:lpstr>
      <vt:lpstr>DocProp_Version</vt:lpstr>
      <vt:lpstr>et_Comm</vt:lpstr>
      <vt:lpstr>et_hor_List01_2</vt:lpstr>
      <vt:lpstr>et_List01_st</vt:lpstr>
      <vt:lpstr>et_List02_mo</vt:lpstr>
      <vt:lpstr>et_List02_mr</vt:lpstr>
      <vt:lpstr>et_List02_st</vt:lpstr>
      <vt:lpstr>et_List02_ter</vt:lpstr>
      <vt:lpstr>et_List03</vt:lpstr>
      <vt:lpstr>et_List04</vt:lpstr>
      <vt:lpstr>et_List07_01</vt:lpstr>
      <vt:lpstr>et_List07_04</vt:lpstr>
      <vt:lpstr>et_List07_05</vt:lpstr>
      <vt:lpstr>et_List09_0</vt:lpstr>
      <vt:lpstr>et_List09_1</vt:lpstr>
      <vt:lpstr>et_List09_2</vt:lpstr>
      <vt:lpstr>et_ver_List01_1</vt:lpstr>
      <vt:lpstr>f_quart</vt:lpstr>
      <vt:lpstr>f_year</vt:lpstr>
      <vt:lpstr>fil</vt:lpstr>
      <vt:lpstr>fil_flag</vt:lpstr>
      <vt:lpstr>flag_publication</vt:lpstr>
      <vt:lpstr>flag_refusal</vt:lpstr>
      <vt:lpstr>form_type</vt:lpstr>
      <vt:lpstr>form_up_date</vt:lpstr>
      <vt:lpstr>gblnRefreshPForms</vt:lpstr>
      <vt:lpstr>Info_ChngExcludeHelp_1</vt:lpstr>
      <vt:lpstr>Info_DiffExcludeHelp_1</vt:lpstr>
      <vt:lpstr>Info_DiffExcludeHelp_2</vt:lpstr>
      <vt:lpstr>Info_DiffExcludeHelp_3</vt:lpstr>
      <vt:lpstr>Info_DiffExcludeHelp_4</vt:lpstr>
      <vt:lpstr>Info_NoUpdates</vt:lpstr>
      <vt:lpstr>Info_TerExcludeHelp_1</vt:lpstr>
      <vt:lpstr>Info_TerExcludeHelp_2</vt:lpstr>
      <vt:lpstr>inn</vt:lpstr>
      <vt:lpstr>kind_of_activity</vt:lpstr>
      <vt:lpstr>kind_of_forms</vt:lpstr>
      <vt:lpstr>kind_of_nameforms</vt:lpstr>
      <vt:lpstr>kind_of_publication</vt:lpstr>
      <vt:lpstr>kind_of_unit</vt:lpstr>
      <vt:lpstr>kpp</vt:lpstr>
      <vt:lpstr>LINK_RANGE</vt:lpstr>
      <vt:lpstr>LIST_MR_MO_OKTMO</vt:lpstr>
      <vt:lpstr>list_of_tariff</vt:lpstr>
      <vt:lpstr>List00_checkFill</vt:lpstr>
      <vt:lpstr>List00_Fill</vt:lpstr>
      <vt:lpstr>List00_Print</vt:lpstr>
      <vt:lpstr>List01_CheckC</vt:lpstr>
      <vt:lpstr>List01_Name</vt:lpstr>
      <vt:lpstr>List01_Num</vt:lpstr>
      <vt:lpstr>List01_p1</vt:lpstr>
      <vt:lpstr>List01_p2</vt:lpstr>
      <vt:lpstr>List01_p3</vt:lpstr>
      <vt:lpstr>List01_p4</vt:lpstr>
      <vt:lpstr>List03_Date_1</vt:lpstr>
      <vt:lpstr>List03_GroundMaterials_1</vt:lpstr>
      <vt:lpstr>List03_NameForms</vt:lpstr>
      <vt:lpstr>List03_NameForms_Copy</vt:lpstr>
      <vt:lpstr>List03_note</vt:lpstr>
      <vt:lpstr>List03_NumForms</vt:lpstr>
      <vt:lpstr>List03_NumForms_Copy</vt:lpstr>
      <vt:lpstr>List04_CheckC</vt:lpstr>
      <vt:lpstr>logical</vt:lpstr>
      <vt:lpstr>MONTH</vt:lpstr>
      <vt:lpstr>mr_id</vt:lpstr>
      <vt:lpstr>mr_list</vt:lpstr>
      <vt:lpstr>num_of_cst</vt:lpstr>
      <vt:lpstr>obj_List01_22</vt:lpstr>
      <vt:lpstr>obj_List02_22</vt:lpstr>
      <vt:lpstr>org</vt:lpstr>
      <vt:lpstr>Org_Address</vt:lpstr>
      <vt:lpstr>ORG_END_DATE</vt:lpstr>
      <vt:lpstr>Org_main</vt:lpstr>
      <vt:lpstr>Org_otv_lico</vt:lpstr>
      <vt:lpstr>ORG_START_DATE</vt:lpstr>
      <vt:lpstr>pDel_List03</vt:lpstr>
      <vt:lpstr>pDel_List04</vt:lpstr>
      <vt:lpstr>pIns_List01_1</vt:lpstr>
      <vt:lpstr>pIns_List01_2</vt:lpstr>
      <vt:lpstr>pIns_List02</vt:lpstr>
      <vt:lpstr>pIns_List03</vt:lpstr>
      <vt:lpstr>pIns_List04</vt:lpstr>
      <vt:lpstr>QUARTER</vt:lpstr>
      <vt:lpstr>REESTR_LINK_RANGE</vt:lpstr>
      <vt:lpstr>REESTR_ORG_RANGE</vt:lpstr>
      <vt:lpstr>REESTR_VED_RANGE</vt:lpstr>
      <vt:lpstr>REGION</vt:lpstr>
      <vt:lpstr>region_name</vt:lpstr>
      <vt:lpstr>ruk_fio</vt:lpstr>
      <vt:lpstr>strPublication</vt:lpstr>
      <vt:lpstr>sys_id</vt:lpstr>
      <vt:lpstr>TECH_ORG_ID</vt:lpstr>
      <vt:lpstr>TSphere</vt:lpstr>
      <vt:lpstr>TSphere_full</vt:lpstr>
      <vt:lpstr>TSphere_trans</vt:lpstr>
      <vt:lpstr>VDET_END_DATE</vt:lpstr>
      <vt:lpstr>VDET_START_DATE</vt:lpstr>
      <vt:lpstr>year_list</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dc:title>
  <dc:subjec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dc:subject>
  <dc:creator>Infernus</dc:creator>
  <cp:lastModifiedBy>Ирина</cp:lastModifiedBy>
  <dcterms:created xsi:type="dcterms:W3CDTF">2014-08-18T08:57:48Z</dcterms:created>
  <dcterms:modified xsi:type="dcterms:W3CDTF">2023-01-18T09:53:26Z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rentVersion">
    <vt:lpwstr>1.0.1</vt:lpwstr>
  </property>
  <property fmtid="{D5CDD505-2E9C-101B-9397-08002B2CF9AE}" pid="3" name="TemplateOperationMode">
    <vt:i4>3</vt:i4>
  </property>
  <property fmtid="{D5CDD505-2E9C-101B-9397-08002B2CF9AE}" pid="4" name="Version">
    <vt:lpwstr>FAS.JKH.OPEN.INFO.QUARTER.GVS</vt:lpwstr>
  </property>
  <property fmtid="{D5CDD505-2E9C-101B-9397-08002B2CF9AE}" pid="5" name="keywords">
    <vt:lpwstr/>
  </property>
  <property fmtid="{D5CDD505-2E9C-101B-9397-08002B2CF9AE}" pid="6" name="Periodicity">
    <vt:lpwstr>QUAR</vt:lpwstr>
  </property>
  <property fmtid="{D5CDD505-2E9C-101B-9397-08002B2CF9AE}" pid="7" name="TypePlanning">
    <vt:lpwstr>FACT</vt:lpwstr>
  </property>
  <property fmtid="{D5CDD505-2E9C-101B-9397-08002B2CF9AE}" pid="8" name="EditTemplate">
    <vt:bool>true</vt:bool>
  </property>
  <property fmtid="{D5CDD505-2E9C-101B-9397-08002B2CF9AE}" pid="9" name="Status">
    <vt:lpwstr>2</vt:lpwstr>
  </property>
  <property fmtid="{D5CDD505-2E9C-101B-9397-08002B2CF9AE}" pid="10" name="XsltDocFilePath">
    <vt:lpwstr/>
  </property>
  <property fmtid="{D5CDD505-2E9C-101B-9397-08002B2CF9AE}" pid="11" name="XslViewFilePath">
    <vt:lpwstr/>
  </property>
  <property fmtid="{D5CDD505-2E9C-101B-9397-08002B2CF9AE}" pid="12" name="RootDocFilePath">
    <vt:lpwstr/>
  </property>
  <property fmtid="{D5CDD505-2E9C-101B-9397-08002B2CF9AE}" pid="13" name="HtmlTempFilePath">
    <vt:lpwstr/>
  </property>
  <property fmtid="{D5CDD505-2E9C-101B-9397-08002B2CF9AE}" pid="14" name="XMLTempFilePath">
    <vt:lpwstr/>
  </property>
  <property fmtid="{D5CDD505-2E9C-101B-9397-08002B2CF9AE}" pid="15" name="ProtectBook">
    <vt:i4>0</vt:i4>
  </property>
</Properties>
</file>