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xlsBook" defaultThemeVersion="124226"/>
  <bookViews>
    <workbookView xWindow="0" yWindow="0" windowWidth="20730" windowHeight="11760" tabRatio="947" firstSheet="2" activeTab="4"/>
  </bookViews>
  <sheets>
    <sheet name="modProv" sheetId="570" state="veryHidden" r:id="rId1"/>
    <sheet name="Лог обновления" sheetId="429" state="veryHidden" r:id="rId2"/>
    <sheet name="Титульный" sheetId="437" r:id="rId3"/>
    <sheet name="Форма 1.0.1" sheetId="569"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#REF!</definedName>
    <definedName name="checkDEfCell_List09">#REF!</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#REF!</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#REF!</definedName>
    <definedName name="List09_NameCol">#REF!</definedName>
    <definedName name="List09_REESTR_MO">#REF!</definedName>
    <definedName name="logical">TEHSHEET!$D$2:$D$3</definedName>
    <definedName name="mo_List09">#REF!</definedName>
    <definedName name="MONTH">TEHSHEET!$E$2:$E$13</definedName>
    <definedName name="mr_id">TEHSHEET!$J$2</definedName>
    <definedName name="mr_list">MR_LIST!$A$1</definedName>
    <definedName name="mr_List09">#REF!</definedName>
    <definedName name="mrCopy_List09">#REF!</definedName>
    <definedName name="mrmoCopy_List09">#REF!</definedName>
    <definedName name="note_sct">#REF!</definedName>
    <definedName name="note_ter">#REF!</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#REF!</definedName>
    <definedName name="pDel_List09_1">#REF!</definedName>
    <definedName name="pDel_List09_2">#REF!</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#REF!</definedName>
    <definedName name="QUARTER">TEHSHEET!$F$2:$F$5</definedName>
    <definedName name="REESTR_LINK_RANGE">REESTR_LINK!$A$2:$C$3</definedName>
    <definedName name="REESTR_ORG_RANGE">REESTR_ORG!$A$2:$J$225</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#REF!</definedName>
    <definedName name="terCopy_List09">#REF!</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5725"/>
</workbook>
</file>

<file path=xl/calcChain.xml><?xml version="1.0" encoding="utf-8"?>
<calcChain xmlns="http://schemas.openxmlformats.org/spreadsheetml/2006/main">
  <c r="F16" i="569"/>
  <c r="D16"/>
  <c r="F12"/>
  <c r="A5" i="553"/>
  <c r="A6"/>
  <c r="A7"/>
  <c r="A8"/>
  <c r="A4"/>
  <c r="P15" i="471" l="1" a="1"/>
  <c r="P15" s="1"/>
  <c r="T3" i="205" l="1"/>
  <c r="D5" i="532" l="1"/>
  <c r="A3" i="553" l="1"/>
  <c r="A2" l="1"/>
  <c r="M12" i="564" l="1"/>
  <c r="F54" i="471" l="1"/>
  <c r="D58" l="1"/>
  <c r="F58"/>
  <c r="D6" i="569" l="1"/>
  <c r="G15" i="532" l="1"/>
  <c r="R25" i="471" l="1"/>
  <c r="R20"/>
  <c r="R15"/>
  <c r="M15"/>
  <c r="M25"/>
  <c r="M20"/>
  <c r="M45" l="1"/>
  <c r="D17" i="205" l="1"/>
  <c r="E17"/>
  <c r="D8" i="547"/>
  <c r="D6" i="532"/>
  <c r="G10"/>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<sst xmlns="http://schemas.openxmlformats.org/spreadsheetml/2006/main" count="2398" uniqueCount="1345">
  <si>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</si>
  <si>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</si>
  <si>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</si>
  <si>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</si>
  <si>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</si>
  <si>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</si>
  <si>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</si>
  <si>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</si>
  <si>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</si>
  <si>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</si>
  <si>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</si>
  <si>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</si>
  <si>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</si>
  <si>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</si>
  <si>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</si>
  <si>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</si>
  <si>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</si>
  <si>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</si>
  <si>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</si>
  <si>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</si>
  <si>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</si>
  <si>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</si>
  <si>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</si>
  <si>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</si>
  <si>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</si>
  <si>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</si>
  <si>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</si>
  <si>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</si>
  <si>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</si>
  <si>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</si>
  <si>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</si>
  <si>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</si>
  <si>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</si>
  <si>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</si>
  <si>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</si>
  <si>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</si>
  <si>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</si>
  <si>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</si>
  <si>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</si>
  <si>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</si>
  <si>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</si>
  <si>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</si>
  <si>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</si>
  <si>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</si>
  <si>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</si>
  <si>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</si>
  <si>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</si>
  <si>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</si>
  <si>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</si>
  <si>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</si>
  <si>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</si>
  <si>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</si>
  <si>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</si>
  <si>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</si>
  <si>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</si>
  <si>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</si>
  <si>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</si>
  <si>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</si>
  <si>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</si>
  <si>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</si>
  <si>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</si>
  <si>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</si>
  <si>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</si>
  <si>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</si>
  <si>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</si>
  <si>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</si>
  <si>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</si>
  <si>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</si>
  <si>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</si>
  <si>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</si>
  <si>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</si>
  <si>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</si>
  <si>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</si>
  <si>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</si>
  <si>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</si>
  <si>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</si>
  <si>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</si>
  <si>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</si>
  <si>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</si>
  <si>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</si>
  <si>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</si>
  <si>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</si>
  <si>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</si>
  <si>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</si>
  <si>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</si>
  <si>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</si>
  <si>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</si>
  <si>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</si>
  <si>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</si>
  <si>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</si>
  <si>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</si>
  <si>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</si>
  <si>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</si>
  <si>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</si>
  <si>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</si>
  <si>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</si>
  <si>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</si>
  <si>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</si>
  <si>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</si>
  <si>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</si>
  <si>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</si>
  <si>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</si>
  <si>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</si>
  <si>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</si>
  <si>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</si>
  <si>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</si>
  <si>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</si>
  <si>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</si>
  <si>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</si>
  <si>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</si>
  <si>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</si>
  <si>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</si>
  <si>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</si>
  <si>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</si>
  <si>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</si>
  <si>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</si>
  <si>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</si>
  <si>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</si>
  <si>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</si>
  <si>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</si>
  <si>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</si>
  <si>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</si>
  <si>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</si>
  <si>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</si>
  <si>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</si>
  <si>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</si>
  <si>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</si>
  <si>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</si>
  <si>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</si>
  <si>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</si>
  <si>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</si>
  <si>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</si>
  <si>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</si>
  <si>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</si>
  <si>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</si>
  <si>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</si>
  <si>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</si>
  <si>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</si>
  <si>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</si>
  <si>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</si>
  <si>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</si>
  <si>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</si>
  <si>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</si>
  <si>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</si>
  <si>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</si>
  <si>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</si>
  <si>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</si>
  <si>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</si>
  <si>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</si>
  <si>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</si>
  <si>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</si>
  <si>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</si>
  <si>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</si>
  <si>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</si>
  <si>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</si>
  <si>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</si>
  <si>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</si>
  <si>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</si>
  <si>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</si>
  <si>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</si>
  <si>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</si>
  <si>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</si>
  <si>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</si>
  <si>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</si>
  <si>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</si>
  <si>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</si>
  <si>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</si>
  <si>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</si>
  <si>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</si>
  <si>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</si>
  <si>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</si>
  <si>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</si>
  <si>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</si>
  <si>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</si>
  <si>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</si>
  <si>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</si>
  <si>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</si>
  <si>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</si>
  <si>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</si>
  <si>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</si>
  <si>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</si>
  <si>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</si>
  <si>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</si>
  <si>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</si>
  <si>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</si>
  <si>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</si>
  <si>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</si>
  <si>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</si>
  <si>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</si>
  <si>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</si>
  <si>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</si>
  <si>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</si>
  <si>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</si>
  <si>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</si>
  <si>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</si>
  <si>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</si>
  <si>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</si>
  <si>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</si>
  <si>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</si>
  <si>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</si>
  <si>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</si>
  <si>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</si>
  <si>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</si>
  <si>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</si>
  <si>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</si>
  <si>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</si>
  <si>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</si>
  <si>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</si>
  <si>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</si>
  <si>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</si>
  <si>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</si>
  <si>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</si>
  <si>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</si>
  <si>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</si>
  <si>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</si>
  <si>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</si>
  <si>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</si>
  <si>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</si>
  <si>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</si>
  <si>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</si>
  <si>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</si>
  <si>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</si>
  <si>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</si>
  <si>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</si>
  <si>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</si>
  <si>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</si>
  <si>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</si>
  <si>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</si>
  <si>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</si>
  <si>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</si>
  <si>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</si>
  <si>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</si>
  <si>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</si>
  <si>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</si>
  <si>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</si>
  <si>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</si>
  <si>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</si>
  <si>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</si>
  <si>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</si>
  <si>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</si>
  <si>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</si>
  <si>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</si>
  <si>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</si>
  <si>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</si>
  <si>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</si>
  <si>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</si>
  <si>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</si>
  <si>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</si>
  <si>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</si>
  <si>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</si>
  <si>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</si>
  <si>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</si>
  <si>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</si>
  <si>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</si>
  <si>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</si>
  <si>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</si>
  <si>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</si>
  <si>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</si>
  <si>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</si>
  <si>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</si>
  <si>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</si>
  <si>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</si>
  <si>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</si>
  <si>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</si>
  <si>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</si>
  <si>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</si>
  <si>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</si>
  <si>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</si>
  <si>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</si>
  <si>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</si>
  <si>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</si>
  <si>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</si>
  <si>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</si>
  <si>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</si>
  <si>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</si>
  <si>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</si>
  <si>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</si>
  <si>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</si>
  <si>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</si>
  <si>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</si>
  <si>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</si>
  <si>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</si>
  <si>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</si>
  <si>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</si>
  <si>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</si>
  <si>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</si>
  <si>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</si>
  <si>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</si>
  <si>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</si>
  <si>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</si>
  <si>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</si>
  <si>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</si>
  <si>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</si>
  <si>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</si>
  <si>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</si>
  <si>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</si>
  <si>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</si>
  <si>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</si>
  <si>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</si>
  <si>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</si>
  <si>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</si>
  <si>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</si>
  <si>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</si>
  <si>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</si>
  <si>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</si>
  <si>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</si>
  <si>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</si>
  <si>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</si>
  <si>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</si>
  <si>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</si>
  <si>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</si>
  <si>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</si>
  <si>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</si>
  <si>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</si>
  <si>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</si>
  <si>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</si>
  <si>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01.04.2022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</si>
  <si>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</si>
  <si>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</si>
  <si>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</si>
  <si>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</si>
  <si>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</si>
  <si>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</si>
  <si>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</si>
  <si>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</si>
  <si>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</si>
  <si>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</si>
  <si>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</si>
  <si>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</si>
  <si>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</si>
  <si>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</si>
  <si>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</si>
  <si>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</si>
  <si>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</si>
  <si>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</si>
  <si>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</si>
  <si>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</si>
  <si>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</si>
  <si>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</si>
  <si>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</si>
  <si>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</si>
  <si>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</si>
  <si>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</si>
  <si>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</si>
  <si>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</si>
  <si>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</si>
  <si>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</si>
  <si>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</si>
  <si>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</si>
  <si>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</si>
  <si>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</si>
  <si>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</si>
  <si>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03-03-2022 00:00:00</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</si>
  <si>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</si>
  <si>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</si>
  <si>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</si>
  <si>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</si>
  <si>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</si>
  <si>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</si>
  <si>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</si>
  <si>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</si>
  <si>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</si>
  <si>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</si>
  <si>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</si>
  <si>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</si>
  <si>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</si>
  <si>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</si>
  <si>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</si>
  <si>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</si>
  <si>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</si>
  <si>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</si>
  <si>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</si>
  <si>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</si>
  <si>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</si>
  <si>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</si>
  <si>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</si>
  <si>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</si>
  <si>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</si>
  <si>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</si>
  <si>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</si>
  <si>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</si>
  <si>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</si>
  <si>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</si>
  <si>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</si>
  <si>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</si>
  <si>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</si>
  <si>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</si>
  <si>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</si>
  <si>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</si>
  <si>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</si>
  <si>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</si>
  <si>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</si>
  <si>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</si>
  <si>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</si>
  <si>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</si>
  <si>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</si>
  <si>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</si>
  <si>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</si>
  <si>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</si>
  <si>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</si>
  <si>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</si>
  <si>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</si>
  <si>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</si>
  <si>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</si>
  <si>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</si>
  <si>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</si>
  <si>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</si>
  <si>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</si>
  <si>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668401001</t>
  </si>
  <si>
    <t>23-12-1992 00:00:00</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</si>
  <si>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</si>
  <si>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</si>
  <si>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</si>
  <si>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</si>
  <si>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</si>
  <si>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</si>
  <si>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</si>
  <si>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</si>
  <si>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</si>
  <si>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</si>
  <si>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</si>
  <si>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</si>
  <si>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</si>
  <si>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</si>
  <si>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</si>
  <si>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</si>
  <si>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</si>
  <si>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</si>
  <si>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</si>
  <si>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</si>
  <si>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</si>
  <si>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</si>
  <si>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</si>
  <si>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</si>
  <si>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</si>
  <si>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</si>
  <si>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</si>
  <si>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</si>
  <si>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</si>
  <si>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</si>
  <si>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</si>
  <si>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</si>
  <si>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</si>
  <si>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</si>
  <si>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</si>
  <si>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</si>
  <si>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</si>
  <si>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</si>
  <si>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</si>
  <si>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</si>
  <si>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</si>
  <si>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</si>
  <si>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</si>
  <si>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</si>
  <si>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</si>
  <si>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</si>
  <si>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</si>
  <si>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</si>
  <si>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</si>
  <si>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</si>
  <si>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</si>
  <si>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</si>
  <si>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</si>
  <si>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</si>
  <si>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</si>
  <si>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</si>
  <si>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</si>
  <si>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</si>
  <si>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26322613</t>
  </si>
  <si>
    <t>Акционерное общество "Северский трубный завод", г. Полевской</t>
  </si>
  <si>
    <t>6626002291</t>
  </si>
  <si>
    <t>01-12-2018 00:00:00</t>
  </si>
  <si>
    <t>27665955</t>
  </si>
  <si>
    <t>Акционерное общество "Синарская ТЭЦ"</t>
  </si>
  <si>
    <t>6612034663</t>
  </si>
  <si>
    <t>661201001</t>
  </si>
  <si>
    <t>21-12-2010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</si>
  <si>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</si>
  <si>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</si>
  <si>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</si>
  <si>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</si>
  <si>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</si>
  <si>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</si>
  <si>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</si>
  <si>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</si>
  <si>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</si>
  <si>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</si>
  <si>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</si>
  <si>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</si>
  <si>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</si>
  <si>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</si>
  <si>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</si>
  <si>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</si>
  <si>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</si>
  <si>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</si>
  <si>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</si>
  <si>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</si>
  <si>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</si>
  <si>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</si>
  <si>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</si>
  <si>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</si>
  <si>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</si>
  <si>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</si>
  <si>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</si>
  <si>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</si>
  <si>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</si>
  <si>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</si>
  <si>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</si>
  <si>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</si>
  <si>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</si>
  <si>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</si>
  <si>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</si>
  <si>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</si>
  <si>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</si>
  <si>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</si>
  <si>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</si>
  <si>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</si>
  <si>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</si>
  <si>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</si>
  <si>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</si>
  <si>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</si>
  <si>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</si>
  <si>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</si>
  <si>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</si>
  <si>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</si>
  <si>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</si>
  <si>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</si>
  <si>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</si>
  <si>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</si>
  <si>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</si>
  <si>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</si>
  <si>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</si>
  <si>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</si>
  <si>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</si>
  <si>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</si>
  <si>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</si>
  <si>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</si>
  <si>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</si>
  <si>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</si>
  <si>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</si>
  <si>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</si>
  <si>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</si>
  <si>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</si>
  <si>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</si>
  <si>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26322679</t>
  </si>
  <si>
    <t>ЕМУП "Многопрофильные энергетические системы", г.Екатеринбург</t>
  </si>
  <si>
    <t>6659073594</t>
  </si>
  <si>
    <t>27811649</t>
  </si>
  <si>
    <t>Закрытое акционерное общество "Управляющая Компания "Европейское", г.Екатеринбург</t>
  </si>
  <si>
    <t>6658374006</t>
  </si>
  <si>
    <t>13-08-2012 00:00:00</t>
  </si>
  <si>
    <t>26318611</t>
  </si>
  <si>
    <t>Закрытое акционерное общество Межотраслевой концерн "Уралметпром", г.Екатеринбург</t>
  </si>
  <si>
    <t>6658038117</t>
  </si>
  <si>
    <t>28-03-1995 00:00:00</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</si>
  <si>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</si>
  <si>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</si>
  <si>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</si>
  <si>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</si>
  <si>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</si>
  <si>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</si>
  <si>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</si>
  <si>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</si>
  <si>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</si>
  <si>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</si>
  <si>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</si>
  <si>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</si>
  <si>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</si>
  <si>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</si>
  <si>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</si>
  <si>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</si>
  <si>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</si>
  <si>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663301001</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</si>
  <si>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</si>
  <si>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</si>
  <si>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</si>
  <si>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</si>
  <si>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</si>
  <si>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</si>
  <si>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</si>
  <si>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</si>
  <si>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</si>
  <si>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</si>
  <si>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</si>
  <si>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</si>
  <si>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</si>
  <si>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</si>
  <si>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</si>
  <si>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</si>
  <si>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</si>
  <si>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</si>
  <si>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</si>
  <si>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</si>
  <si>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</si>
  <si>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</si>
  <si>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</si>
  <si>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</si>
  <si>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</si>
  <si>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</si>
  <si>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</si>
  <si>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</si>
  <si>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</si>
  <si>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</si>
  <si>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</si>
  <si>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</si>
  <si>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</si>
  <si>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</si>
  <si>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</si>
  <si>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661701001</t>
  </si>
  <si>
    <t>08-08-2013 00:00:00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</si>
  <si>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</si>
  <si>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</si>
  <si>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</si>
  <si>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</si>
  <si>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</si>
  <si>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</si>
  <si>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</si>
  <si>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</si>
  <si>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</si>
  <si>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</si>
  <si>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</si>
  <si>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</si>
  <si>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</si>
  <si>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</si>
  <si>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</si>
  <si>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</si>
  <si>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</si>
  <si>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</si>
  <si>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</si>
  <si>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</si>
  <si>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</si>
  <si>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</si>
  <si>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</si>
  <si>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</si>
  <si>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</si>
  <si>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</si>
  <si>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</si>
  <si>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</si>
  <si>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</si>
  <si>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</si>
  <si>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</si>
  <si>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</si>
  <si>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</si>
  <si>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</si>
  <si>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</si>
  <si>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</si>
  <si>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</si>
  <si>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</si>
  <si>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</si>
  <si>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</si>
  <si>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</si>
  <si>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</si>
  <si>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</si>
  <si>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</si>
  <si>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</si>
  <si>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</si>
  <si>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</si>
  <si>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</si>
  <si>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</si>
  <si>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</si>
  <si>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</si>
  <si>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</si>
  <si>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</si>
  <si>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</si>
  <si>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</si>
  <si>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</si>
  <si>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</si>
  <si>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</si>
  <si>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</si>
  <si>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</si>
  <si>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</si>
  <si>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</si>
  <si>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</si>
  <si>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</si>
  <si>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</si>
  <si>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</si>
  <si>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26359585</t>
  </si>
  <si>
    <t>Муниципальное унитарное предприятие "Тепловые сети город Красноуфимск", г.Красноуфимск</t>
  </si>
  <si>
    <t>6619009539</t>
  </si>
  <si>
    <t>15-09-2008 00:00:00</t>
  </si>
  <si>
    <t>28821267</t>
  </si>
  <si>
    <t>Муниципальное унитарное предприятие "Теплоснабжающая компания городского округа Дегтярск", г. Дегтярск</t>
  </si>
  <si>
    <t>6684016487</t>
  </si>
  <si>
    <t>28-10-2014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</si>
  <si>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</si>
  <si>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</si>
  <si>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</si>
  <si>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</si>
  <si>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</si>
  <si>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</si>
  <si>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</si>
  <si>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</si>
  <si>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</si>
  <si>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</si>
  <si>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</si>
  <si>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</si>
  <si>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</si>
  <si>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</si>
  <si>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</si>
  <si>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</si>
  <si>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</si>
  <si>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</si>
  <si>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</si>
  <si>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</si>
  <si>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</si>
  <si>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</si>
  <si>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</si>
  <si>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</si>
  <si>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</si>
  <si>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</si>
  <si>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</si>
  <si>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</si>
  <si>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</si>
  <si>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</si>
  <si>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</si>
  <si>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</si>
  <si>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</si>
  <si>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</si>
  <si>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</si>
  <si>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</si>
  <si>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</si>
  <si>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</si>
  <si>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</si>
  <si>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</si>
  <si>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</si>
  <si>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</si>
  <si>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</si>
  <si>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</si>
  <si>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</si>
  <si>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</si>
  <si>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</si>
  <si>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</si>
  <si>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</si>
  <si>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</si>
  <si>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</si>
  <si>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</si>
  <si>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</si>
  <si>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</si>
  <si>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</si>
  <si>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</si>
  <si>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</si>
  <si>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</si>
  <si>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</si>
  <si>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</si>
  <si>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</si>
  <si>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</si>
  <si>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</si>
  <si>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</si>
  <si>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</si>
  <si>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</si>
  <si>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</si>
  <si>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</si>
  <si>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</si>
  <si>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</si>
  <si>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</si>
  <si>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</si>
  <si>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</si>
  <si>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</si>
  <si>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</si>
  <si>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</si>
  <si>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</si>
  <si>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</si>
  <si>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</si>
  <si>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</si>
  <si>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</si>
  <si>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</si>
  <si>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</si>
  <si>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</si>
  <si>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</si>
  <si>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</si>
  <si>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</si>
  <si>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</si>
  <si>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</si>
  <si>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</si>
  <si>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</si>
  <si>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</si>
  <si>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</si>
  <si>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</si>
  <si>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</si>
  <si>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</si>
  <si>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</si>
  <si>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</si>
  <si>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</si>
  <si>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</si>
  <si>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</si>
  <si>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</si>
  <si>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31518646</t>
  </si>
  <si>
    <t>НТ МУП "Тагилэнерго"</t>
  </si>
  <si>
    <t>6623000144</t>
  </si>
  <si>
    <t>27803147</t>
  </si>
  <si>
    <t>Нижнетагильское МУП "Нижнетагильские тепловые сети", г.Нижний Тагил</t>
  </si>
  <si>
    <t>6623075742</t>
  </si>
  <si>
    <t>30994766</t>
  </si>
  <si>
    <t>ОАО "ОТСК"</t>
  </si>
  <si>
    <t>6658447960</t>
  </si>
  <si>
    <t>27758120</t>
  </si>
  <si>
    <t>ОАО "Тестовая организация"</t>
  </si>
  <si>
    <t>6665554433</t>
  </si>
  <si>
    <t>666100001</t>
  </si>
  <si>
    <t>30985686</t>
  </si>
  <si>
    <t>ООО "Гефест", г.Верхотурье</t>
  </si>
  <si>
    <t>6680007361</t>
  </si>
  <si>
    <t>668001001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</si>
  <si>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</si>
  <si>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</si>
  <si>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</si>
  <si>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</si>
  <si>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</si>
  <si>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</si>
  <si>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31322632</t>
  </si>
  <si>
    <t>ООО "ИНЕКТЕПЛО"</t>
  </si>
  <si>
    <t>6685159304</t>
  </si>
  <si>
    <t>31213988</t>
  </si>
  <si>
    <t>ООО "Комфортный город"</t>
  </si>
  <si>
    <t>6685146231</t>
  </si>
  <si>
    <t>31370396</t>
  </si>
  <si>
    <t>ООО "Метод"</t>
  </si>
  <si>
    <t>6678058369</t>
  </si>
  <si>
    <t>31423255</t>
  </si>
  <si>
    <t>ООО "Новые Технологии"</t>
  </si>
  <si>
    <t>6672315059</t>
  </si>
  <si>
    <t>667201201</t>
  </si>
  <si>
    <t>30958717</t>
  </si>
  <si>
    <t>ООО "ПКП Синергия"</t>
  </si>
  <si>
    <t>7448163811</t>
  </si>
  <si>
    <t>744801001</t>
  </si>
  <si>
    <t>31342443</t>
  </si>
  <si>
    <t>ООО "Полевская коммунальная компания Энерго"</t>
  </si>
  <si>
    <t>6626020935</t>
  </si>
  <si>
    <t>31444128</t>
  </si>
  <si>
    <t>ООО "СТК"</t>
  </si>
  <si>
    <t>6685127528</t>
  </si>
  <si>
    <t>31445752</t>
  </si>
  <si>
    <t>ООО "Теплосеть"</t>
  </si>
  <si>
    <t>6612055568</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</si>
  <si>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</si>
  <si>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</si>
  <si>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</si>
  <si>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</si>
  <si>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</si>
  <si>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</si>
  <si>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31354394</t>
  </si>
  <si>
    <t>ООО "Универсал-строй", п.г.т. Горноуральский</t>
  </si>
  <si>
    <t>6623129444</t>
  </si>
  <si>
    <t>31513582</t>
  </si>
  <si>
    <t>ООО "Энергетический Холдинг"</t>
  </si>
  <si>
    <t>5047248091</t>
  </si>
  <si>
    <t>504701001</t>
  </si>
  <si>
    <t>31352937</t>
  </si>
  <si>
    <t>ООО "Энергосервисная компания "Инек", г. Екатеринбург</t>
  </si>
  <si>
    <t>6685148158</t>
  </si>
  <si>
    <t>31449915</t>
  </si>
  <si>
    <t>ООО «Борей Т Плюс»</t>
  </si>
  <si>
    <t>6685179572</t>
  </si>
  <si>
    <t>31431166</t>
  </si>
  <si>
    <t>ООО «ГЭСКО-сервис»</t>
  </si>
  <si>
    <t>6670368369</t>
  </si>
  <si>
    <t>31059220</t>
  </si>
  <si>
    <t>ООО «ЕТК»</t>
  </si>
  <si>
    <t>6670455068</t>
  </si>
  <si>
    <t>31043430</t>
  </si>
  <si>
    <t>ООО «Метод», г. Екатеринбург</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</si>
  <si>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</si>
  <si>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</si>
  <si>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</si>
  <si>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</si>
  <si>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</si>
  <si>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</si>
  <si>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</si>
  <si>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</si>
  <si>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</si>
  <si>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</si>
  <si>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</si>
  <si>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</si>
  <si>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</si>
  <si>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</si>
  <si>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</si>
  <si>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</si>
  <si>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</si>
  <si>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</si>
  <si>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</si>
  <si>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</si>
  <si>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</si>
  <si>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546050001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</si>
  <si>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</si>
  <si>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</si>
  <si>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</si>
  <si>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</si>
  <si>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</si>
  <si>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</si>
  <si>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</si>
  <si>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</si>
  <si>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</si>
  <si>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</si>
  <si>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</si>
  <si>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</si>
  <si>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</si>
  <si>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</si>
  <si>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</si>
  <si>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</si>
  <si>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</si>
  <si>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</si>
  <si>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</si>
  <si>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</si>
  <si>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</si>
  <si>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</si>
  <si>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</si>
  <si>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</si>
  <si>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</si>
  <si>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</si>
  <si>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</si>
  <si>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</si>
  <si>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</si>
  <si>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26322576</t>
  </si>
  <si>
    <t>Общество с ограниченной ответственностью "Машиностроительный завод им. В.В. Воровского", г. Екатеринбург</t>
  </si>
  <si>
    <t>6671461402</t>
  </si>
  <si>
    <t>30-12-1992 00:00:00</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</si>
  <si>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</si>
  <si>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</si>
  <si>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</si>
  <si>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</si>
  <si>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</si>
  <si>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</si>
  <si>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</si>
  <si>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</si>
  <si>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</si>
  <si>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</si>
  <si>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</si>
  <si>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</si>
  <si>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</si>
  <si>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</si>
  <si>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</si>
  <si>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</si>
  <si>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</si>
  <si>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</si>
  <si>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</si>
  <si>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</si>
  <si>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</si>
  <si>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</si>
  <si>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</si>
  <si>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</si>
  <si>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</si>
  <si>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</si>
  <si>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</si>
  <si>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</si>
  <si>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</si>
  <si>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</si>
  <si>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</si>
  <si>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</si>
  <si>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</si>
  <si>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</si>
  <si>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</si>
  <si>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</si>
  <si>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</si>
  <si>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</si>
  <si>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</si>
  <si>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</si>
  <si>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</si>
  <si>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</si>
  <si>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</si>
  <si>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</si>
  <si>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</si>
  <si>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</si>
  <si>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</si>
  <si>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</si>
  <si>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</si>
  <si>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</si>
  <si>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28855866</t>
  </si>
  <si>
    <t>Общество с ограниченной ответственностью "Теплокомплекс", г. Екатеринбург</t>
  </si>
  <si>
    <t>6670368760</t>
  </si>
  <si>
    <t>10-12-2014 00:00:00</t>
  </si>
  <si>
    <t>30837503</t>
  </si>
  <si>
    <t>Общество с ограниченной ответственностью "Теплоснабжающая компания г. Реж", г. Реж</t>
  </si>
  <si>
    <t>6677006720</t>
  </si>
  <si>
    <t>28506147</t>
  </si>
  <si>
    <t>Общество с ограниченной ответственностью "Теплоэнергоснабжение", г. Екатеринбург</t>
  </si>
  <si>
    <t>6670416799</t>
  </si>
  <si>
    <t>27554299</t>
  </si>
  <si>
    <t>Общество с ограниченной ответственностью "Топливно-энергетический комплекс "Чкаловский", г.Екатеринбург</t>
  </si>
  <si>
    <t>6674352539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</si>
  <si>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</si>
  <si>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</si>
  <si>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</si>
  <si>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</si>
  <si>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</si>
  <si>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</si>
  <si>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</si>
  <si>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</si>
  <si>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</si>
  <si>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</si>
  <si>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</si>
  <si>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</si>
  <si>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</si>
  <si>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</si>
  <si>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</si>
  <si>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</si>
  <si>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</si>
  <si>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</si>
  <si>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</si>
  <si>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</si>
  <si>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</si>
  <si>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</si>
  <si>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</si>
  <si>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</si>
  <si>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</si>
  <si>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</si>
  <si>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</si>
  <si>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</si>
  <si>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</si>
  <si>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</si>
  <si>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</si>
  <si>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</si>
  <si>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</si>
  <si>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</si>
  <si>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</si>
  <si>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</si>
  <si>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</si>
  <si>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</si>
  <si>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</si>
  <si>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</si>
  <si>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</si>
  <si>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</si>
  <si>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</si>
  <si>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</si>
  <si>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</si>
  <si>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</si>
  <si>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</si>
  <si>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</si>
  <si>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</si>
  <si>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</si>
  <si>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</si>
  <si>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</si>
  <si>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</si>
  <si>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</si>
  <si>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660401001</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</si>
  <si>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</si>
  <si>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</si>
  <si>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</si>
  <si>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</si>
  <si>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</si>
  <si>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</si>
  <si>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</si>
  <si>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</si>
  <si>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</si>
  <si>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</si>
  <si>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660850001</t>
  </si>
  <si>
    <t>26359622</t>
  </si>
  <si>
    <t>Открытое акционерное общество "Полевская коммунальная компания", г.Полевской</t>
  </si>
  <si>
    <t>6626013800</t>
  </si>
  <si>
    <t>25-07-2003 00:00:00</t>
  </si>
  <si>
    <t>26359652</t>
  </si>
  <si>
    <t>Открытое акционерное общество "Санаторий "Курьи", с.Курьи</t>
  </si>
  <si>
    <t>6633022147</t>
  </si>
  <si>
    <t>26-06-2001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</si>
  <si>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</si>
  <si>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</si>
  <si>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</si>
  <si>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</si>
  <si>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</si>
  <si>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</si>
  <si>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</si>
  <si>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</si>
  <si>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</si>
  <si>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</si>
  <si>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</si>
  <si>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</si>
  <si>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</si>
  <si>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</si>
  <si>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</si>
  <si>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</si>
  <si>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</si>
  <si>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</si>
  <si>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</si>
  <si>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</si>
  <si>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</si>
  <si>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</si>
  <si>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26479174</t>
  </si>
  <si>
    <t>Публичное акционерное общество "Среднеуральский медеплавильный завод", г.Ревда</t>
  </si>
  <si>
    <t>6627001318</t>
  </si>
  <si>
    <t>31-12-2017 00:00:00</t>
  </si>
  <si>
    <t>28980669</t>
  </si>
  <si>
    <t>Публичное акционерное общество "Т Плюс", Красногорский район Московской области</t>
  </si>
  <si>
    <t>6315376946</t>
  </si>
  <si>
    <t>502401001</t>
  </si>
  <si>
    <t>08-07-2015 00:00:00</t>
  </si>
  <si>
    <t>26479526</t>
  </si>
  <si>
    <t>Публичное акционерное общество "Уральский завод резиновых технических изделий", г.Екатеринбург</t>
  </si>
  <si>
    <t>6664002550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</si>
  <si>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</si>
  <si>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</si>
  <si>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</si>
  <si>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</si>
  <si>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</si>
  <si>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</si>
  <si>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</si>
  <si>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</si>
  <si>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</si>
  <si>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667201001</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</si>
  <si>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</si>
  <si>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</si>
  <si>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</si>
  <si>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</si>
  <si>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</si>
  <si>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</si>
  <si>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</si>
  <si>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</si>
  <si>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</si>
  <si>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</si>
  <si>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</si>
  <si>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</si>
  <si>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</si>
  <si>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</si>
  <si>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</si>
  <si>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</si>
  <si>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</si>
  <si>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</si>
  <si>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</si>
  <si>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</si>
  <si>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</si>
  <si>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</si>
  <si>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</si>
  <si>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</si>
  <si>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</si>
  <si>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</si>
  <si>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</si>
  <si>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</si>
  <si>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</si>
  <si>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</si>
  <si>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</si>
  <si>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</si>
  <si>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</si>
  <si>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</si>
  <si>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</si>
  <si>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</si>
  <si>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</si>
  <si>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</si>
  <si>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</si>
  <si>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</si>
  <si>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</si>
  <si>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</si>
  <si>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30914574</t>
  </si>
  <si>
    <t>Филиал ФГБУ "ЦЖКУ" МИНОБОРОНЫ РОССИИ (по ЦВО)</t>
  </si>
  <si>
    <t>7729314745</t>
  </si>
  <si>
    <t>667043001</t>
  </si>
  <si>
    <t>№</t>
  </si>
  <si>
    <t>HOT_VS</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</si>
  <si>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</si>
  <si>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</si>
  <si>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</si>
  <si>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</si>
  <si>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</si>
  <si>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</si>
  <si>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</si>
  <si>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</si>
  <si>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</si>
  <si>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</si>
  <si>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</si>
  <si>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</si>
  <si>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</si>
  <si>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</si>
  <si>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</si>
  <si>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</si>
  <si>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</si>
  <si>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</si>
  <si>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</si>
  <si>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</si>
  <si>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</si>
  <si>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</si>
  <si>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</si>
  <si>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</si>
  <si>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</si>
  <si>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</si>
  <si>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</si>
  <si>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</si>
  <si>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</si>
  <si>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</si>
  <si>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</si>
  <si>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</si>
  <si>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</si>
  <si>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</si>
  <si>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</si>
  <si>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</si>
  <si>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</si>
  <si>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</si>
  <si>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</si>
  <si>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</si>
  <si>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</si>
  <si>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</si>
  <si>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</si>
  <si>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</si>
  <si>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</si>
  <si>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</si>
  <si>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</si>
  <si>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</si>
  <si>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</si>
  <si>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</si>
  <si>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</si>
  <si>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</si>
  <si>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</si>
  <si>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</si>
  <si>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</si>
  <si>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</si>
  <si>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</si>
  <si>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</si>
  <si>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</si>
  <si>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</si>
  <si>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</si>
  <si>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</si>
  <si>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</si>
  <si>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</si>
  <si>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</si>
  <si>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</si>
  <si>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</si>
  <si>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</si>
  <si>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</si>
  <si>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</si>
  <si>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</si>
  <si>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</si>
  <si>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</si>
  <si>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</si>
  <si>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</si>
  <si>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</si>
  <si>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</si>
  <si>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</si>
  <si>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</si>
  <si>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</si>
  <si>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</si>
  <si>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</si>
  <si>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</si>
  <si>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</si>
  <si>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</si>
  <si>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</si>
  <si>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</si>
  <si>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</si>
  <si>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</si>
  <si>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</si>
  <si>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</si>
  <si>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</si>
  <si>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</si>
  <si>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</si>
  <si>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</si>
  <si>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</si>
  <si>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</si>
  <si>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</si>
  <si>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</si>
  <si>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</si>
  <si>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</si>
  <si>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</si>
  <si>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</si>
  <si>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</si>
  <si>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</si>
  <si>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</si>
  <si>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</si>
  <si>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</si>
  <si>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</si>
  <si>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</si>
  <si>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</si>
  <si>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</si>
  <si>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</si>
  <si>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</si>
  <si>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</si>
  <si>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</si>
  <si>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</si>
  <si>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</si>
  <si>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</si>
  <si>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</si>
  <si>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</si>
  <si>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</si>
  <si>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</si>
  <si>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</si>
  <si>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</si>
  <si>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</si>
  <si>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</si>
  <si>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</si>
  <si>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</si>
  <si>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</si>
  <si>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</si>
  <si>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</si>
  <si>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</si>
  <si>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</si>
  <si>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</si>
  <si>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</si>
  <si>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</si>
  <si>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</si>
  <si>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</si>
  <si>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</si>
  <si>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</si>
  <si>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</si>
  <si>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</si>
  <si>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</si>
  <si>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</si>
  <si>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</si>
  <si>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</si>
  <si>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</si>
  <si>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</si>
  <si>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</si>
  <si>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</si>
  <si>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</si>
  <si>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</si>
  <si>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</si>
  <si>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</si>
  <si>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</si>
  <si>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</si>
  <si>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</si>
  <si>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</si>
  <si>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</si>
  <si>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</si>
  <si>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</si>
  <si>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</si>
  <si>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</si>
  <si>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</si>
  <si>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</si>
  <si>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</si>
  <si>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</si>
  <si>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</si>
  <si>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</si>
  <si>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</si>
  <si>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</si>
  <si>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</si>
  <si>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</si>
  <si>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</si>
  <si>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</si>
  <si>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</si>
  <si>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</si>
  <si>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</si>
  <si>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</si>
  <si>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</si>
  <si>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</si>
  <si>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</si>
  <si>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</si>
  <si>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</si>
  <si>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</si>
  <si>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</si>
  <si>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</si>
  <si>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</si>
  <si>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</si>
  <si>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</si>
  <si>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623270;Свердловская область,г.Дегтярск,ул.Калинина,д.31А</t>
  </si>
  <si>
    <t>Листвин Сергей Николаевич</t>
  </si>
  <si>
    <t>01.04.2022 18:43:33</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</si>
  <si>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</si>
  <si>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</si>
  <si>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</si>
  <si>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городской округ Дегтярск (65736000)</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</si>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</sst>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7" formatCode="#,##0.0"/>
    <numFmt numFmtId="168" formatCode="#,##0.000"/>
    <numFmt numFmtId="169" formatCode="#,##0.0000"/>
  </numFmts>
  <fonts count="68">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4">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s>
  <cellStyleXfs count="105">
    <xf numFmtId="49" fontId="0" fillId="0" borderId="0" applyBorder="0">
      <alignment vertical="top"/>
    </xf>
    <xf numFmtId="0" fontId="2" fillId="0" borderId="0"/>
    <xf numFmtId="165" fontId="2" fillId="0" borderId="0"/>
    <xf numFmtId="0" fontId="31" fillId="0" borderId="0"/>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164" fontId="3"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6" fillId="2" borderId="1" applyNumberFormat="0" applyAlignment="0"/>
    <xf numFmtId="0" fontId="15"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3" fillId="0" borderId="0" applyFill="0" applyBorder="0" applyProtection="0">
      <alignment vertical="center"/>
    </xf>
    <xf numFmtId="0" fontId="13" fillId="0" borderId="0" applyFill="0" applyBorder="0" applyProtection="0">
      <alignment vertical="center"/>
    </xf>
    <xf numFmtId="49" fontId="30" fillId="3" borderId="2" applyNumberFormat="0">
      <alignment horizontal="center" vertical="center"/>
    </xf>
    <xf numFmtId="0" fontId="12" fillId="4" borderId="1" applyNumberFormat="0" applyAlignment="0" applyProtection="0"/>
    <xf numFmtId="0" fontId="4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8" fillId="0" borderId="0"/>
    <xf numFmtId="0" fontId="42" fillId="0" borderId="0"/>
    <xf numFmtId="0" fontId="1" fillId="0" borderId="0"/>
    <xf numFmtId="0" fontId="29" fillId="6" borderId="0" applyNumberFormat="0" applyBorder="0" applyAlignment="0">
      <alignment horizontal="left" vertical="center"/>
    </xf>
    <xf numFmtId="49" fontId="5" fillId="0" borderId="0" applyBorder="0">
      <alignment vertical="top"/>
    </xf>
    <xf numFmtId="49" fontId="29" fillId="0" borderId="0" applyBorder="0">
      <alignment vertical="top"/>
    </xf>
    <xf numFmtId="49" fontId="5" fillId="6" borderId="0" applyBorder="0">
      <alignment vertical="top"/>
    </xf>
    <xf numFmtId="49" fontId="29" fillId="0" borderId="0" applyBorder="0">
      <alignment vertical="top"/>
    </xf>
    <xf numFmtId="49" fontId="5" fillId="0" borderId="0" applyBorder="0">
      <alignment vertical="top"/>
    </xf>
    <xf numFmtId="0" fontId="18" fillId="0" borderId="0"/>
    <xf numFmtId="49" fontId="5" fillId="0" borderId="0" applyBorder="0">
      <alignment vertical="top"/>
    </xf>
    <xf numFmtId="0" fontId="18"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8" fillId="0" borderId="0"/>
    <xf numFmtId="0" fontId="1" fillId="0" borderId="0"/>
    <xf numFmtId="0" fontId="1" fillId="0" borderId="0"/>
    <xf numFmtId="0" fontId="48" fillId="0" borderId="0" applyNumberFormat="0" applyFill="0" applyBorder="0" applyAlignment="0" applyProtection="0"/>
    <xf numFmtId="0" fontId="49" fillId="0" borderId="25" applyNumberFormat="0" applyFill="0" applyAlignment="0" applyProtection="0"/>
    <xf numFmtId="0" fontId="50" fillId="0" borderId="26" applyNumberFormat="0" applyFill="0" applyAlignment="0" applyProtection="0"/>
    <xf numFmtId="0" fontId="51" fillId="0" borderId="27" applyNumberFormat="0" applyFill="0" applyAlignment="0" applyProtection="0"/>
    <xf numFmtId="0" fontId="51" fillId="0" borderId="0" applyNumberFormat="0" applyFill="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4" fillId="16" borderId="0" applyNumberFormat="0" applyBorder="0" applyAlignment="0" applyProtection="0"/>
    <xf numFmtId="0" fontId="55" fillId="17" borderId="28" applyNumberFormat="0" applyAlignment="0" applyProtection="0"/>
    <xf numFmtId="0" fontId="56" fillId="17" borderId="29" applyNumberFormat="0" applyAlignment="0" applyProtection="0"/>
    <xf numFmtId="0" fontId="57" fillId="0" borderId="30" applyNumberFormat="0" applyFill="0" applyAlignment="0" applyProtection="0"/>
    <xf numFmtId="0" fontId="58" fillId="18" borderId="31" applyNumberFormat="0" applyAlignment="0" applyProtection="0"/>
    <xf numFmtId="0" fontId="59" fillId="0" borderId="0" applyNumberFormat="0" applyFill="0" applyBorder="0" applyAlignment="0" applyProtection="0"/>
    <xf numFmtId="0" fontId="27" fillId="19" borderId="32" applyNumberFormat="0" applyFont="0" applyAlignment="0" applyProtection="0"/>
    <xf numFmtId="0" fontId="60" fillId="0" borderId="0" applyNumberFormat="0" applyFill="0" applyBorder="0" applyAlignment="0" applyProtection="0"/>
    <xf numFmtId="0" fontId="61" fillId="0" borderId="33" applyNumberFormat="0" applyFill="0" applyAlignment="0" applyProtection="0"/>
    <xf numFmtId="0" fontId="43"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3" fillId="43" borderId="0" applyNumberFormat="0" applyBorder="0" applyAlignment="0" applyProtection="0"/>
    <xf numFmtId="167" fontId="5" fillId="5" borderId="0">
      <protection locked="0"/>
    </xf>
    <xf numFmtId="168" fontId="5" fillId="5" borderId="0">
      <protection locked="0"/>
    </xf>
    <xf numFmtId="169" fontId="5" fillId="5" borderId="0">
      <protection locked="0"/>
    </xf>
    <xf numFmtId="49" fontId="5" fillId="0" borderId="0" applyBorder="0">
      <alignment vertical="top"/>
    </xf>
    <xf numFmtId="49" fontId="29" fillId="0" borderId="0" applyBorder="0">
      <alignment vertical="top"/>
    </xf>
    <xf numFmtId="49" fontId="67" fillId="0" borderId="0" applyNumberFormat="0" applyFill="0" applyBorder="0" applyAlignment="0" applyProtection="0">
      <alignment vertical="top"/>
    </xf>
    <xf numFmtId="43" fontId="27" fillId="0" borderId="0" applyFont="0" applyFill="0" applyBorder="0" applyAlignment="0" applyProtection="0"/>
    <xf numFmtId="41"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9" fontId="27" fillId="0" borderId="0" applyFont="0" applyFill="0" applyBorder="0" applyAlignment="0" applyProtection="0"/>
  </cellStyleXfs>
  <cellXfs count="328">
    <xf numFmtId="49" fontId="0" fillId="0" borderId="0" xfId="0">
      <alignment vertical="top"/>
    </xf>
    <xf numFmtId="49" fontId="5" fillId="7" borderId="4" xfId="0" applyFont="1" applyFill="1" applyBorder="1" applyAlignment="1" applyProtection="1">
      <alignment horizontal="center" vertical="top"/>
    </xf>
    <xf numFmtId="49" fontId="5" fillId="0" borderId="0" xfId="47" applyFont="1" applyAlignment="1" applyProtection="1">
      <alignment vertical="center" wrapText="1"/>
    </xf>
    <xf numFmtId="49" fontId="10" fillId="0" borderId="0" xfId="47" applyFont="1" applyAlignment="1" applyProtection="1">
      <alignment vertical="center"/>
    </xf>
    <xf numFmtId="0" fontId="10" fillId="0" borderId="0" xfId="46" applyFont="1" applyAlignment="1" applyProtection="1">
      <alignment horizontal="center" vertical="center" wrapText="1"/>
    </xf>
    <xf numFmtId="0" fontId="5" fillId="0" borderId="0" xfId="46" applyFont="1" applyAlignment="1" applyProtection="1">
      <alignment vertical="center" wrapText="1"/>
    </xf>
    <xf numFmtId="0" fontId="5" fillId="0" borderId="0" xfId="46" applyFont="1" applyAlignment="1" applyProtection="1">
      <alignment horizontal="left" vertical="center" wrapText="1"/>
    </xf>
    <xf numFmtId="0" fontId="5" fillId="0" borderId="0" xfId="46" applyFont="1" applyProtection="1"/>
    <xf numFmtId="49" fontId="5" fillId="0" borderId="0" xfId="42" applyFont="1" applyProtection="1">
      <alignment vertical="top"/>
    </xf>
    <xf numFmtId="49" fontId="5" fillId="0" borderId="0" xfId="42" applyProtection="1">
      <alignment vertical="top"/>
    </xf>
    <xf numFmtId="0" fontId="10" fillId="0" borderId="0" xfId="49" applyNumberFormat="1" applyFont="1" applyFill="1" applyAlignment="1" applyProtection="1">
      <alignment vertical="center" wrapText="1"/>
    </xf>
    <xf numFmtId="0" fontId="10" fillId="0" borderId="0" xfId="49" applyFont="1" applyFill="1" applyAlignment="1" applyProtection="1">
      <alignment horizontal="left" vertical="center" wrapText="1"/>
    </xf>
    <xf numFmtId="0" fontId="10" fillId="0" borderId="0" xfId="49" applyFont="1" applyFill="1" applyAlignment="1" applyProtection="1">
      <alignment vertical="center" wrapText="1"/>
    </xf>
    <xf numFmtId="0" fontId="5" fillId="0" borderId="0" xfId="49" applyFont="1" applyAlignment="1" applyProtection="1">
      <alignment vertical="center" wrapText="1"/>
    </xf>
    <xf numFmtId="0" fontId="5" fillId="0" borderId="0" xfId="49" applyFont="1" applyFill="1" applyAlignment="1" applyProtection="1">
      <alignment vertical="center"/>
    </xf>
    <xf numFmtId="0" fontId="10" fillId="0" borderId="0" xfId="49" applyFont="1" applyFill="1" applyBorder="1" applyAlignment="1" applyProtection="1">
      <alignment vertical="center" wrapText="1"/>
    </xf>
    <xf numFmtId="49" fontId="10" fillId="0" borderId="0" xfId="49"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2" applyFont="1" applyFill="1" applyAlignment="1" applyProtection="1">
      <alignment vertical="center" wrapText="1"/>
    </xf>
    <xf numFmtId="0" fontId="18" fillId="0" borderId="0" xfId="45" applyProtection="1"/>
    <xf numFmtId="0" fontId="17" fillId="8" borderId="0" xfId="52" applyFont="1" applyFill="1" applyAlignment="1" applyProtection="1">
      <alignment horizontal="center" vertical="center" wrapText="1"/>
    </xf>
    <xf numFmtId="0" fontId="5" fillId="0" borderId="5" xfId="48" applyFont="1" applyFill="1" applyBorder="1" applyAlignment="1" applyProtection="1">
      <alignment vertical="center" wrapText="1"/>
    </xf>
    <xf numFmtId="0" fontId="0" fillId="0" borderId="5" xfId="48" applyFont="1" applyFill="1" applyBorder="1" applyAlignment="1" applyProtection="1">
      <alignment vertical="center" wrapText="1"/>
    </xf>
    <xf numFmtId="0" fontId="43" fillId="0" borderId="0" xfId="49" applyFont="1" applyAlignment="1" applyProtection="1">
      <alignment horizontal="center" vertical="center" wrapText="1"/>
    </xf>
    <xf numFmtId="0" fontId="0" fillId="0" borderId="0" xfId="48"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2"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2" applyFont="1" applyFill="1" applyAlignment="1" applyProtection="1">
      <alignment vertical="center" wrapText="1"/>
    </xf>
    <xf numFmtId="0" fontId="23" fillId="0" borderId="0" xfId="52" applyFont="1" applyFill="1" applyAlignment="1" applyProtection="1">
      <alignment horizontal="center" vertical="center" wrapText="1"/>
    </xf>
    <xf numFmtId="0" fontId="26" fillId="0" borderId="0" xfId="52" applyFont="1" applyFill="1" applyBorder="1" applyAlignment="1" applyProtection="1">
      <alignment horizontal="center" vertical="center" wrapText="1"/>
    </xf>
    <xf numFmtId="49" fontId="5" fillId="0" borderId="0" xfId="49" applyNumberFormat="1" applyFont="1" applyFill="1" applyBorder="1" applyAlignment="1" applyProtection="1">
      <alignment horizontal="center" vertical="center" wrapText="1"/>
    </xf>
    <xf numFmtId="0" fontId="26" fillId="0" borderId="0" xfId="46" applyFont="1" applyAlignment="1" applyProtection="1">
      <alignment horizontal="center" vertical="center"/>
    </xf>
    <xf numFmtId="49" fontId="17" fillId="8" borderId="0" xfId="52" applyNumberFormat="1" applyFont="1" applyFill="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7" borderId="17" xfId="49" applyFont="1" applyFill="1" applyBorder="1" applyAlignment="1" applyProtection="1">
      <alignment horizontal="center" vertical="center"/>
    </xf>
    <xf numFmtId="49" fontId="5" fillId="7" borderId="17" xfId="49" applyNumberFormat="1" applyFont="1" applyFill="1" applyBorder="1" applyAlignment="1" applyProtection="1">
      <alignment horizontal="center" vertical="center" wrapText="1"/>
    </xf>
    <xf numFmtId="49" fontId="5" fillId="0" borderId="17" xfId="49" applyNumberFormat="1" applyFont="1" applyFill="1" applyBorder="1" applyAlignment="1" applyProtection="1">
      <alignment horizontal="center" vertical="center" wrapText="1"/>
    </xf>
    <xf numFmtId="0" fontId="5" fillId="0" borderId="17" xfId="32" applyFont="1" applyFill="1" applyBorder="1" applyAlignment="1" applyProtection="1">
      <alignment horizontal="center" vertical="center" wrapText="1"/>
    </xf>
    <xf numFmtId="0" fontId="5" fillId="0" borderId="17" xfId="52" applyFont="1" applyFill="1" applyBorder="1" applyAlignment="1" applyProtection="1">
      <alignment horizontal="center" vertical="center" wrapText="1"/>
    </xf>
    <xf numFmtId="49" fontId="5" fillId="0" borderId="17" xfId="46" applyNumberFormat="1" applyFont="1" applyFill="1" applyBorder="1" applyAlignment="1" applyProtection="1">
      <alignment horizontal="left" vertical="center" wrapText="1"/>
    </xf>
    <xf numFmtId="49" fontId="5" fillId="9" borderId="17" xfId="46" applyNumberFormat="1" applyFont="1" applyFill="1" applyBorder="1" applyAlignment="1" applyProtection="1">
      <alignment horizontal="left" vertical="center" wrapText="1"/>
      <protection locked="0"/>
    </xf>
    <xf numFmtId="49" fontId="5" fillId="9" borderId="17" xfId="49"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0" applyNumberFormat="1" applyFont="1" applyFill="1" applyAlignment="1" applyProtection="1">
      <alignment vertical="center" wrapText="1"/>
    </xf>
    <xf numFmtId="49" fontId="11"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1" fillId="0" borderId="0" xfId="0" applyNumberFormat="1" applyFont="1" applyFill="1" applyProtection="1">
      <alignment vertical="top"/>
    </xf>
    <xf numFmtId="49" fontId="5" fillId="0" borderId="0" xfId="50" applyNumberFormat="1" applyFont="1" applyFill="1" applyAlignment="1" applyProtection="1">
      <alignment vertical="center" wrapText="1"/>
    </xf>
    <xf numFmtId="0" fontId="5" fillId="0" borderId="0" xfId="50"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7" fillId="0" borderId="18" xfId="52" applyFont="1" applyFill="1" applyBorder="1" applyAlignment="1" applyProtection="1">
      <alignment horizontal="center" vertical="center" wrapText="1"/>
    </xf>
    <xf numFmtId="49" fontId="0" fillId="0" borderId="18" xfId="0"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xf numFmtId="0" fontId="23" fillId="0" borderId="0" xfId="52" applyFont="1" applyFill="1" applyBorder="1" applyAlignment="1" applyProtection="1">
      <alignment horizontal="center" vertical="center" wrapText="1"/>
    </xf>
    <xf numFmtId="0" fontId="5" fillId="0" borderId="0" xfId="52" applyFont="1" applyFill="1" applyBorder="1" applyAlignment="1" applyProtection="1">
      <alignment vertical="center" wrapText="1"/>
    </xf>
    <xf numFmtId="49" fontId="23"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6" fillId="0" borderId="0" xfId="46" applyFont="1" applyFill="1" applyAlignment="1" applyProtection="1">
      <alignment horizontal="center" vertical="center"/>
    </xf>
    <xf numFmtId="0" fontId="5" fillId="0" borderId="0" xfId="46" applyFont="1" applyFill="1" applyProtection="1"/>
    <xf numFmtId="0" fontId="26" fillId="0" borderId="0" xfId="46" applyFont="1" applyFill="1" applyBorder="1" applyAlignment="1" applyProtection="1">
      <alignment horizontal="center" vertical="center"/>
    </xf>
    <xf numFmtId="0" fontId="5" fillId="0" borderId="0" xfId="46" applyFont="1" applyFill="1" applyBorder="1" applyProtection="1"/>
    <xf numFmtId="0" fontId="5" fillId="0" borderId="17" xfId="46" applyFont="1" applyFill="1" applyBorder="1" applyAlignment="1" applyProtection="1">
      <alignment horizontal="center" vertical="center"/>
    </xf>
    <xf numFmtId="0" fontId="26" fillId="0" borderId="0" xfId="46"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19" xfId="0" applyFont="1" applyFill="1" applyBorder="1" applyAlignment="1" applyProtection="1">
      <alignment horizontal="center" vertical="center"/>
    </xf>
    <xf numFmtId="49" fontId="33" fillId="10" borderId="20" xfId="0" applyFont="1" applyFill="1" applyBorder="1" applyAlignment="1" applyProtection="1">
      <alignment horizontal="left" vertical="center"/>
    </xf>
    <xf numFmtId="0" fontId="19" fillId="0" borderId="0" xfId="49" applyFont="1" applyFill="1" applyAlignment="1" applyProtection="1">
      <alignment vertical="center" wrapText="1"/>
    </xf>
    <xf numFmtId="0" fontId="5" fillId="0" borderId="0" xfId="49" applyFont="1" applyFill="1" applyAlignment="1" applyProtection="1">
      <alignment vertical="center" wrapText="1"/>
    </xf>
    <xf numFmtId="0" fontId="5" fillId="0" borderId="0" xfId="49" applyFont="1" applyFill="1" applyBorder="1" applyAlignment="1" applyProtection="1">
      <alignment vertical="center" wrapText="1"/>
    </xf>
    <xf numFmtId="0" fontId="5" fillId="0" borderId="0" xfId="49" applyFont="1" applyFill="1" applyBorder="1" applyAlignment="1" applyProtection="1">
      <alignment horizontal="right" vertical="center" wrapText="1" indent="1"/>
    </xf>
    <xf numFmtId="14" fontId="10" fillId="0" borderId="0" xfId="49" applyNumberFormat="1" applyFont="1" applyFill="1" applyBorder="1" applyAlignment="1" applyProtection="1">
      <alignment horizontal="center" vertical="center" wrapText="1"/>
    </xf>
    <xf numFmtId="0" fontId="10" fillId="0" borderId="0" xfId="49" applyNumberFormat="1" applyFont="1" applyFill="1" applyBorder="1" applyAlignment="1" applyProtection="1">
      <alignment horizontal="center" vertical="center" wrapText="1"/>
    </xf>
    <xf numFmtId="0" fontId="0" fillId="0" borderId="0" xfId="49" applyFont="1" applyFill="1" applyBorder="1" applyAlignment="1" applyProtection="1">
      <alignment horizontal="right" vertical="center" wrapText="1" indent="1"/>
    </xf>
    <xf numFmtId="0" fontId="19" fillId="0" borderId="0" xfId="49" applyFont="1" applyFill="1" applyAlignment="1" applyProtection="1">
      <alignment horizontal="center" vertical="center" wrapText="1"/>
    </xf>
    <xf numFmtId="0" fontId="5" fillId="0" borderId="0" xfId="49" applyNumberFormat="1" applyFont="1" applyFill="1" applyBorder="1" applyAlignment="1" applyProtection="1">
      <alignment horizontal="right" vertical="center" wrapText="1" indent="1"/>
    </xf>
    <xf numFmtId="0" fontId="0" fillId="0" borderId="0" xfId="49" applyNumberFormat="1" applyFont="1" applyFill="1" applyBorder="1" applyAlignment="1" applyProtection="1">
      <alignment horizontal="right" vertical="center" wrapText="1" indent="1"/>
    </xf>
    <xf numFmtId="49" fontId="5" fillId="0" borderId="0" xfId="49" applyNumberFormat="1" applyFont="1" applyFill="1" applyBorder="1" applyAlignment="1" applyProtection="1">
      <alignment horizontal="right" vertical="center" wrapText="1" indent="1"/>
    </xf>
    <xf numFmtId="0" fontId="10" fillId="0" borderId="0" xfId="49" applyFont="1" applyFill="1" applyAlignment="1" applyProtection="1">
      <alignment horizontal="center" vertical="center" wrapText="1"/>
    </xf>
    <xf numFmtId="0" fontId="43" fillId="0" borderId="0" xfId="49" applyFont="1" applyFill="1" applyAlignment="1" applyProtection="1">
      <alignment horizontal="center" vertical="center" wrapText="1"/>
    </xf>
    <xf numFmtId="0" fontId="5" fillId="0" borderId="0" xfId="49" applyFont="1" applyFill="1" applyAlignment="1" applyProtection="1">
      <alignment horizontal="center" vertical="center" wrapText="1"/>
    </xf>
    <xf numFmtId="0" fontId="5" fillId="0" borderId="0" xfId="49" applyFont="1" applyFill="1" applyAlignment="1" applyProtection="1">
      <alignment horizontal="right" vertical="center"/>
    </xf>
    <xf numFmtId="0" fontId="7" fillId="0" borderId="0" xfId="49" applyFont="1" applyFill="1" applyBorder="1" applyAlignment="1" applyProtection="1">
      <alignment vertical="center" wrapText="1"/>
    </xf>
    <xf numFmtId="0" fontId="2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wrapText="1"/>
    </xf>
    <xf numFmtId="14" fontId="5" fillId="0" borderId="0" xfId="49" applyNumberFormat="1" applyFont="1" applyFill="1" applyBorder="1" applyAlignment="1" applyProtection="1">
      <alignment horizontal="center" vertical="center" wrapText="1"/>
    </xf>
    <xf numFmtId="0" fontId="5" fillId="0" borderId="0" xfId="49" applyNumberFormat="1" applyFont="1" applyFill="1" applyBorder="1" applyAlignment="1" applyProtection="1">
      <alignment horizontal="center" vertical="center" wrapText="1"/>
    </xf>
    <xf numFmtId="0" fontId="26" fillId="0" borderId="0" xfId="46"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3" fillId="0" borderId="0" xfId="0" applyFont="1" applyFill="1" applyProtection="1">
      <alignment vertical="top"/>
    </xf>
    <xf numFmtId="49" fontId="0" fillId="5" borderId="24" xfId="0" applyFill="1" applyBorder="1" applyAlignment="1" applyProtection="1">
      <alignment horizontal="left" vertical="center" wrapText="1"/>
      <protection locked="0"/>
    </xf>
    <xf numFmtId="49" fontId="0" fillId="0" borderId="24" xfId="0" applyFill="1" applyBorder="1" applyAlignment="1" applyProtection="1">
      <alignment horizontal="left" vertical="center" wrapText="1"/>
    </xf>
    <xf numFmtId="0" fontId="0" fillId="0" borderId="24"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3"/>
    <xf numFmtId="49" fontId="5" fillId="0" borderId="0" xfId="38">
      <alignment vertical="top"/>
    </xf>
    <xf numFmtId="0" fontId="32" fillId="0" borderId="0" xfId="49" applyFont="1" applyFill="1" applyAlignment="1" applyProtection="1">
      <alignment vertical="top" wrapText="1"/>
    </xf>
    <xf numFmtId="0" fontId="32" fillId="0" borderId="0" xfId="49" applyFont="1" applyFill="1" applyAlignment="1" applyProtection="1">
      <alignment horizontal="right" vertical="top" wrapText="1"/>
    </xf>
    <xf numFmtId="0" fontId="43" fillId="0" borderId="0" xfId="49" applyFont="1" applyFill="1" applyBorder="1" applyAlignment="1" applyProtection="1">
      <alignment horizontal="right" vertical="center" wrapText="1" indent="1"/>
    </xf>
    <xf numFmtId="49" fontId="43" fillId="0" borderId="0" xfId="49" applyNumberFormat="1" applyFont="1" applyFill="1" applyBorder="1" applyAlignment="1" applyProtection="1">
      <alignment horizontal="center" vertical="center" wrapText="1"/>
    </xf>
    <xf numFmtId="0" fontId="26" fillId="0" borderId="0" xfId="52" applyFont="1" applyFill="1" applyAlignment="1" applyProtection="1">
      <alignment horizontal="center" vertical="center" wrapText="1"/>
    </xf>
    <xf numFmtId="0" fontId="29" fillId="0" borderId="0" xfId="39" applyNumberFormat="1" applyAlignment="1">
      <alignment vertical="center"/>
    </xf>
    <xf numFmtId="0" fontId="43"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29" fillId="0" borderId="0" xfId="39" applyNumberFormat="1" applyFill="1" applyAlignment="1" applyProtection="1">
      <alignment vertical="center"/>
    </xf>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2" applyFont="1" applyFill="1" applyBorder="1" applyAlignment="1" applyProtection="1">
      <alignment horizontal="center" vertical="center" wrapText="1"/>
    </xf>
    <xf numFmtId="49" fontId="7" fillId="10" borderId="7" xfId="38" applyFont="1" applyFill="1" applyBorder="1" applyAlignment="1" applyProtection="1">
      <alignment horizontal="right" vertical="center" wrapText="1"/>
    </xf>
    <xf numFmtId="0" fontId="43" fillId="0" borderId="0" xfId="52" applyFont="1" applyFill="1" applyAlignment="1" applyProtection="1">
      <alignment vertical="center" wrapText="1"/>
    </xf>
    <xf numFmtId="49" fontId="5" fillId="7" borderId="5" xfId="52" applyNumberFormat="1" applyFont="1" applyFill="1" applyBorder="1" applyAlignment="1" applyProtection="1">
      <alignment horizontal="center" vertical="center" wrapText="1"/>
    </xf>
    <xf numFmtId="49" fontId="33" fillId="10" borderId="8" xfId="38" applyFont="1" applyFill="1" applyBorder="1" applyAlignment="1" applyProtection="1">
      <alignment horizontal="left" vertical="center" indent="1"/>
    </xf>
    <xf numFmtId="0" fontId="43" fillId="0" borderId="0" xfId="39"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8" applyFont="1" applyFill="1" applyBorder="1" applyAlignment="1" applyProtection="1">
      <alignment horizontal="right" vertical="center" wrapText="1"/>
    </xf>
    <xf numFmtId="49" fontId="7" fillId="10" borderId="9" xfId="38" applyFont="1" applyFill="1" applyBorder="1" applyAlignment="1" applyProtection="1">
      <alignment horizontal="right" vertical="center" wrapText="1"/>
    </xf>
    <xf numFmtId="49" fontId="5" fillId="0" borderId="0" xfId="50"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33" fillId="10" borderId="8" xfId="0" applyFont="1" applyFill="1" applyBorder="1" applyAlignment="1" applyProtection="1">
      <alignment horizontal="left" vertical="center" indent="1"/>
    </xf>
    <xf numFmtId="49" fontId="43" fillId="0" borderId="0" xfId="50" applyNumberFormat="1" applyFont="1" applyFill="1" applyBorder="1" applyAlignment="1" applyProtection="1">
      <alignment horizontal="center" vertical="center" wrapText="1"/>
    </xf>
    <xf numFmtId="3" fontId="43" fillId="0" borderId="0" xfId="51" applyNumberFormat="1" applyFont="1" applyFill="1" applyBorder="1" applyAlignment="1" applyProtection="1">
      <alignment horizontal="center" vertical="center" wrapText="1"/>
    </xf>
    <xf numFmtId="49" fontId="33" fillId="10" borderId="9" xfId="38" applyFont="1" applyFill="1" applyBorder="1" applyAlignment="1" applyProtection="1">
      <alignment horizontal="left" vertical="center" indent="1"/>
    </xf>
    <xf numFmtId="49" fontId="44" fillId="0" borderId="5" xfId="35" applyNumberFormat="1" applyFont="1" applyFill="1" applyBorder="1" applyAlignment="1" applyProtection="1">
      <alignment horizontal="left" vertical="center" wrapText="1" indent="1"/>
    </xf>
    <xf numFmtId="49" fontId="44" fillId="9" borderId="5" xfId="35" applyNumberFormat="1" applyFont="1" applyFill="1" applyBorder="1" applyAlignment="1" applyProtection="1">
      <alignment horizontal="left" vertical="center" wrapText="1" indent="1"/>
      <protection locked="0"/>
    </xf>
    <xf numFmtId="0" fontId="29" fillId="0" borderId="0" xfId="39" applyNumberFormat="1" applyAlignment="1" applyProtection="1">
      <alignment vertical="center"/>
    </xf>
    <xf numFmtId="0" fontId="43"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45" fillId="0" borderId="0" xfId="39" applyNumberFormat="1" applyFont="1" applyAlignment="1" applyProtection="1">
      <alignment vertical="center"/>
    </xf>
    <xf numFmtId="0" fontId="35" fillId="0" borderId="0" xfId="39" applyNumberFormat="1" applyFont="1" applyAlignment="1" applyProtection="1">
      <alignment vertical="center"/>
    </xf>
    <xf numFmtId="0" fontId="35" fillId="0" borderId="0" xfId="39" applyNumberFormat="1" applyFont="1" applyBorder="1" applyAlignment="1" applyProtection="1">
      <alignment vertical="center"/>
    </xf>
    <xf numFmtId="0" fontId="45" fillId="0" borderId="0" xfId="39" applyNumberFormat="1" applyFont="1" applyBorder="1" applyAlignment="1" applyProtection="1">
      <alignment vertical="center"/>
    </xf>
    <xf numFmtId="0" fontId="18" fillId="0" borderId="0" xfId="39" applyNumberFormat="1" applyFont="1" applyBorder="1" applyAlignment="1" applyProtection="1">
      <alignment vertical="center"/>
    </xf>
    <xf numFmtId="0" fontId="46" fillId="0" borderId="0" xfId="39" applyNumberFormat="1" applyFont="1" applyBorder="1" applyAlignment="1" applyProtection="1">
      <alignment horizontal="center" vertical="center"/>
    </xf>
    <xf numFmtId="0" fontId="44"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4" xfId="0" applyNumberFormat="1" applyFill="1" applyBorder="1" applyAlignment="1" applyProtection="1">
      <alignment horizontal="center" vertical="center" wrapText="1"/>
    </xf>
    <xf numFmtId="0" fontId="5" fillId="9" borderId="17" xfId="50"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2"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2" applyFont="1" applyFill="1" applyBorder="1" applyAlignment="1" applyProtection="1">
      <alignment horizontal="left" vertical="center" wrapText="1"/>
    </xf>
    <xf numFmtId="0" fontId="43" fillId="0" borderId="0" xfId="52" applyFont="1" applyFill="1" applyAlignment="1" applyProtection="1">
      <alignment horizontal="center" vertical="center" wrapText="1"/>
    </xf>
    <xf numFmtId="0" fontId="23" fillId="0" borderId="0" xfId="32" applyNumberFormat="1" applyFont="1" applyFill="1" applyBorder="1" applyAlignment="1" applyProtection="1">
      <alignment horizontal="center" vertical="center" wrapText="1"/>
    </xf>
    <xf numFmtId="0" fontId="43" fillId="0" borderId="0" xfId="52" applyFont="1" applyFill="1" applyBorder="1" applyAlignment="1" applyProtection="1">
      <alignment vertical="center" wrapText="1"/>
    </xf>
    <xf numFmtId="0" fontId="43" fillId="0" borderId="15" xfId="39" applyNumberFormat="1" applyFont="1" applyBorder="1" applyAlignment="1">
      <alignment vertical="center"/>
    </xf>
    <xf numFmtId="0" fontId="5" fillId="0" borderId="5" xfId="46" applyFont="1" applyFill="1" applyBorder="1" applyAlignment="1" applyProtection="1">
      <alignment horizontal="center" vertical="center"/>
    </xf>
    <xf numFmtId="49" fontId="5" fillId="9" borderId="5" xfId="46" applyNumberFormat="1" applyFont="1" applyFill="1" applyBorder="1" applyAlignment="1" applyProtection="1">
      <alignment horizontal="left" vertical="center" wrapText="1"/>
      <protection locked="0"/>
    </xf>
    <xf numFmtId="49" fontId="5" fillId="5" borderId="5" xfId="46" applyNumberFormat="1" applyFont="1" applyFill="1" applyBorder="1" applyAlignment="1" applyProtection="1">
      <alignment horizontal="left" vertical="center" wrapText="1"/>
      <protection locked="0"/>
    </xf>
    <xf numFmtId="49" fontId="43" fillId="0" borderId="0" xfId="0" applyFont="1" applyFill="1" applyAlignment="1" applyProtection="1">
      <alignment vertical="top"/>
    </xf>
    <xf numFmtId="49" fontId="43" fillId="8" borderId="0" xfId="0" applyFont="1" applyFill="1" applyAlignment="1" applyProtection="1">
      <alignment vertical="top"/>
    </xf>
    <xf numFmtId="0" fontId="38" fillId="0" borderId="0" xfId="49" applyFont="1" applyFill="1" applyAlignment="1" applyProtection="1">
      <alignment vertical="center" wrapText="1"/>
    </xf>
    <xf numFmtId="0" fontId="39" fillId="0" borderId="0" xfId="49" applyFont="1" applyFill="1" applyAlignment="1" applyProtection="1">
      <alignment vertical="center" wrapText="1"/>
    </xf>
    <xf numFmtId="0" fontId="39" fillId="0" borderId="0" xfId="49" applyFont="1" applyAlignment="1" applyProtection="1">
      <alignment vertical="center" wrapText="1"/>
    </xf>
    <xf numFmtId="0" fontId="39" fillId="0" borderId="0" xfId="52" applyFont="1" applyFill="1" applyAlignment="1" applyProtection="1">
      <alignment vertical="center" wrapText="1"/>
    </xf>
    <xf numFmtId="0" fontId="47" fillId="0" borderId="0" xfId="52" applyFont="1" applyFill="1" applyAlignment="1" applyProtection="1">
      <alignment vertical="center" wrapText="1"/>
    </xf>
    <xf numFmtId="0" fontId="47" fillId="0" borderId="0" xfId="39" applyNumberFormat="1" applyFont="1" applyAlignment="1">
      <alignment vertical="center"/>
    </xf>
    <xf numFmtId="49" fontId="40" fillId="0" borderId="0" xfId="0" applyFont="1" applyFill="1" applyBorder="1" applyProtection="1">
      <alignment vertical="top"/>
    </xf>
    <xf numFmtId="0" fontId="40" fillId="0" borderId="0" xfId="52" applyFont="1" applyFill="1" applyAlignment="1" applyProtection="1">
      <alignment vertical="center" wrapText="1"/>
    </xf>
    <xf numFmtId="0" fontId="39" fillId="0" borderId="0" xfId="46" applyFont="1" applyFill="1" applyProtection="1"/>
    <xf numFmtId="0" fontId="39" fillId="0" borderId="0" xfId="46" applyFont="1" applyProtection="1"/>
    <xf numFmtId="49" fontId="40" fillId="8" borderId="0" xfId="0" applyFont="1" applyFill="1" applyProtection="1">
      <alignment vertical="top"/>
    </xf>
    <xf numFmtId="49" fontId="40" fillId="0" borderId="0" xfId="0" applyFont="1" applyFill="1" applyProtection="1">
      <alignment vertical="top"/>
    </xf>
    <xf numFmtId="49" fontId="46" fillId="0" borderId="0" xfId="0" applyFont="1" applyFill="1" applyProtection="1">
      <alignment vertical="top"/>
    </xf>
    <xf numFmtId="0" fontId="43" fillId="0" borderId="0" xfId="49" applyFont="1" applyFill="1" applyAlignment="1" applyProtection="1">
      <alignment vertical="center"/>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2"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2" applyFont="1" applyFill="1" applyBorder="1" applyAlignment="1" applyProtection="1">
      <alignment horizontal="left" vertical="center" wrapText="1"/>
    </xf>
    <xf numFmtId="0" fontId="5" fillId="9" borderId="17" xfId="49"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26" fillId="0" borderId="0" xfId="38" applyFont="1" applyBorder="1" applyAlignment="1" applyProtection="1">
      <alignment horizontal="center" vertical="center"/>
    </xf>
    <xf numFmtId="49" fontId="5" fillId="0" borderId="0" xfId="38" applyBorder="1" applyProtection="1">
      <alignment vertical="top"/>
    </xf>
    <xf numFmtId="0" fontId="62" fillId="0" borderId="0" xfId="31" applyFont="1" applyFill="1" applyBorder="1" applyAlignment="1" applyProtection="1">
      <alignment vertical="center" wrapText="1"/>
    </xf>
    <xf numFmtId="49" fontId="43" fillId="0" borderId="0" xfId="39" applyFont="1">
      <alignment vertical="top"/>
    </xf>
    <xf numFmtId="49" fontId="5" fillId="0" borderId="0" xfId="38" applyFont="1">
      <alignment vertical="top"/>
    </xf>
    <xf numFmtId="49" fontId="26"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0" applyNumberFormat="1" applyFont="1" applyFill="1" applyBorder="1" applyAlignment="1" applyProtection="1">
      <alignment horizontal="left" vertical="center" wrapText="1"/>
      <protection locked="0"/>
    </xf>
    <xf numFmtId="49" fontId="5" fillId="9" borderId="5" xfId="50" applyNumberFormat="1" applyFont="1" applyFill="1" applyBorder="1" applyAlignment="1" applyProtection="1">
      <alignment horizontal="left" vertical="center" wrapText="1"/>
      <protection locked="0"/>
    </xf>
    <xf numFmtId="49" fontId="0" fillId="9" borderId="5" xfId="50" applyNumberFormat="1" applyFont="1" applyFill="1" applyBorder="1" applyAlignment="1" applyProtection="1">
      <alignment horizontal="center" vertical="center" wrapText="1"/>
      <protection locked="0"/>
    </xf>
    <xf numFmtId="49" fontId="41" fillId="9" borderId="5" xfId="27" applyNumberFormat="1" applyFill="1" applyBorder="1" applyAlignment="1" applyProtection="1">
      <alignment horizontal="left" vertical="center" wrapText="1"/>
      <protection locked="0"/>
    </xf>
    <xf numFmtId="0" fontId="46" fillId="0" borderId="0" xfId="38" applyNumberFormat="1" applyFont="1">
      <alignment vertical="top"/>
    </xf>
    <xf numFmtId="49" fontId="46" fillId="0" borderId="0" xfId="38" applyNumberFormat="1" applyFont="1">
      <alignment vertical="top"/>
    </xf>
    <xf numFmtId="0" fontId="5" fillId="10" borderId="7" xfId="52" applyFont="1" applyFill="1" applyBorder="1" applyAlignment="1" applyProtection="1">
      <alignment vertical="center" wrapText="1"/>
    </xf>
    <xf numFmtId="49" fontId="33" fillId="10" borderId="8" xfId="38" applyFont="1" applyFill="1" applyBorder="1" applyAlignment="1" applyProtection="1">
      <alignment horizontal="left" vertical="center"/>
    </xf>
    <xf numFmtId="49" fontId="21" fillId="10" borderId="8" xfId="38" applyFont="1" applyFill="1" applyBorder="1" applyAlignment="1" applyProtection="1">
      <alignment horizontal="center" vertical="top"/>
    </xf>
    <xf numFmtId="49" fontId="21" fillId="10" borderId="9" xfId="38" applyFont="1" applyFill="1" applyBorder="1" applyAlignment="1" applyProtection="1">
      <alignment horizontal="center" vertical="top"/>
    </xf>
    <xf numFmtId="49" fontId="5" fillId="0" borderId="0" xfId="38" applyProtection="1">
      <alignment vertical="top"/>
    </xf>
    <xf numFmtId="49" fontId="43"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26"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63"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14" xfId="0" applyNumberFormat="1" applyFont="1" applyBorder="1" applyProtection="1">
      <alignment vertical="top"/>
    </xf>
    <xf numFmtId="49" fontId="5" fillId="0" borderId="14" xfId="0" applyNumberFormat="1" applyFont="1" applyBorder="1" applyAlignment="1" applyProtection="1">
      <alignment vertical="top" wrapText="1"/>
    </xf>
    <xf numFmtId="49" fontId="5" fillId="0" borderId="5" xfId="0" applyNumberFormat="1" applyFont="1" applyBorder="1" applyProtection="1">
      <alignment vertical="top"/>
    </xf>
    <xf numFmtId="49" fontId="43" fillId="0" borderId="0" xfId="38" applyFont="1">
      <alignment vertical="top"/>
    </xf>
    <xf numFmtId="0" fontId="46" fillId="0" borderId="0" xfId="52" applyFont="1" applyFill="1" applyAlignment="1" applyProtection="1">
      <alignment vertical="center" wrapText="1"/>
    </xf>
    <xf numFmtId="0" fontId="46" fillId="0" borderId="0" xfId="52" applyFont="1" applyFill="1" applyAlignment="1" applyProtection="1">
      <alignment vertical="center"/>
    </xf>
    <xf numFmtId="49" fontId="29" fillId="0" borderId="0" xfId="98" applyProtection="1">
      <alignment vertical="top"/>
    </xf>
    <xf numFmtId="49" fontId="29" fillId="0" borderId="0" xfId="98">
      <alignment vertical="top"/>
    </xf>
    <xf numFmtId="49" fontId="0" fillId="0" borderId="16" xfId="0" applyFill="1" applyBorder="1" applyProtection="1">
      <alignment vertical="top"/>
    </xf>
    <xf numFmtId="14" fontId="37" fillId="0" borderId="5" xfId="50" applyNumberFormat="1" applyFont="1" applyFill="1" applyBorder="1" applyAlignment="1" applyProtection="1">
      <alignment horizontal="center" vertical="center" wrapText="1"/>
    </xf>
    <xf numFmtId="14" fontId="5" fillId="0" borderId="5" xfId="50" applyNumberFormat="1" applyFont="1" applyFill="1" applyBorder="1" applyAlignment="1" applyProtection="1">
      <alignment horizontal="left" vertical="center" wrapText="1" indent="1"/>
    </xf>
    <xf numFmtId="49" fontId="58" fillId="10" borderId="8" xfId="38" applyFont="1" applyFill="1" applyBorder="1" applyAlignment="1" applyProtection="1">
      <alignment horizontal="center" vertical="center" wrapText="1"/>
    </xf>
    <xf numFmtId="0" fontId="23" fillId="0" borderId="0" xfId="52" applyNumberFormat="1" applyFont="1" applyFill="1" applyBorder="1" applyAlignment="1" applyProtection="1">
      <alignment horizontal="center" vertical="center" wrapText="1"/>
    </xf>
    <xf numFmtId="0" fontId="23" fillId="0" borderId="0" xfId="52" applyFont="1" applyFill="1" applyBorder="1" applyAlignment="1" applyProtection="1">
      <alignment horizontal="center" vertical="top" wrapText="1"/>
    </xf>
    <xf numFmtId="14" fontId="5" fillId="7" borderId="5" xfId="50" applyNumberFormat="1" applyFont="1" applyFill="1" applyBorder="1" applyAlignment="1" applyProtection="1">
      <alignment horizontal="left" vertical="center" wrapText="1" indent="1"/>
    </xf>
    <xf numFmtId="0" fontId="5" fillId="0" borderId="5" xfId="52" applyFont="1" applyFill="1" applyBorder="1" applyAlignment="1" applyProtection="1">
      <alignment vertical="center" wrapText="1"/>
    </xf>
    <xf numFmtId="0" fontId="5" fillId="10" borderId="8" xfId="52"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2" applyNumberFormat="1" applyFont="1" applyFill="1" applyBorder="1" applyAlignment="1" applyProtection="1">
      <alignment vertical="center" wrapText="1"/>
      <protection locked="0"/>
    </xf>
    <xf numFmtId="4" fontId="5" fillId="7" borderId="7" xfId="52" applyNumberFormat="1" applyFont="1" applyFill="1" applyBorder="1" applyAlignment="1" applyProtection="1">
      <alignment horizontal="right" vertical="center" wrapText="1"/>
    </xf>
    <xf numFmtId="0" fontId="43" fillId="10" borderId="9" xfId="52" applyFont="1" applyFill="1" applyBorder="1" applyAlignment="1" applyProtection="1">
      <alignment vertical="center" wrapText="1"/>
    </xf>
    <xf numFmtId="49" fontId="5" fillId="0" borderId="5" xfId="52" applyNumberFormat="1" applyFont="1" applyFill="1" applyBorder="1" applyAlignment="1" applyProtection="1">
      <alignment horizontal="center" vertical="center" wrapText="1"/>
    </xf>
    <xf numFmtId="4" fontId="5" fillId="5" borderId="7" xfId="52" applyNumberFormat="1" applyFont="1" applyFill="1" applyBorder="1" applyAlignment="1" applyProtection="1">
      <alignment horizontal="right" vertical="center" wrapText="1"/>
      <protection locked="0"/>
    </xf>
    <xf numFmtId="0" fontId="5" fillId="0" borderId="5" xfId="52"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5" fillId="0" borderId="0" xfId="43" applyNumberFormat="1" applyFont="1" applyFill="1" applyBorder="1" applyAlignment="1" applyProtection="1">
      <alignment horizontal="center" vertical="center" wrapText="1"/>
    </xf>
    <xf numFmtId="0" fontId="65" fillId="0" borderId="0" xfId="50" applyNumberFormat="1" applyFont="1" applyFill="1" applyBorder="1" applyAlignment="1" applyProtection="1">
      <alignment horizontal="center" vertical="center" wrapText="1"/>
    </xf>
    <xf numFmtId="0" fontId="65" fillId="0" borderId="0" xfId="0" applyNumberFormat="1" applyFont="1" applyFill="1" applyBorder="1" applyAlignment="1">
      <alignment horizontal="center" vertical="center"/>
    </xf>
    <xf numFmtId="0" fontId="5" fillId="0" borderId="5" xfId="52"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2"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2" xfId="52" applyNumberFormat="1" applyFont="1" applyFill="1" applyBorder="1" applyAlignment="1" applyProtection="1">
      <alignment horizontal="center" vertical="center" wrapText="1"/>
    </xf>
    <xf numFmtId="0" fontId="5" fillId="0" borderId="12" xfId="43" applyFont="1" applyFill="1" applyBorder="1" applyAlignment="1" applyProtection="1">
      <alignment horizontal="left" vertical="center" wrapText="1" indent="2"/>
    </xf>
    <xf numFmtId="0" fontId="5" fillId="0" borderId="12" xfId="50" applyNumberFormat="1" applyFont="1" applyFill="1" applyBorder="1" applyAlignment="1" applyProtection="1">
      <alignment horizontal="left" vertical="center" wrapText="1"/>
    </xf>
    <xf numFmtId="49" fontId="5" fillId="0" borderId="12" xfId="52" applyNumberFormat="1" applyFont="1" applyFill="1" applyBorder="1" applyAlignment="1" applyProtection="1">
      <alignment vertical="center" wrapText="1"/>
    </xf>
    <xf numFmtId="49" fontId="5" fillId="0" borderId="0" xfId="5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vertical="center" wrapText="1"/>
    </xf>
    <xf numFmtId="0" fontId="5" fillId="0" borderId="5" xfId="52" applyNumberFormat="1" applyFont="1" applyFill="1" applyBorder="1" applyAlignment="1" applyProtection="1">
      <alignment horizontal="left" vertical="top" wrapText="1"/>
    </xf>
    <xf numFmtId="49" fontId="65"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0" fillId="0" borderId="16"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29" fillId="0" borderId="0" xfId="39" applyNumberFormat="1" applyFill="1" applyBorder="1" applyAlignment="1" applyProtection="1">
      <alignment horizontal="right" vertical="center"/>
    </xf>
    <xf numFmtId="49" fontId="27" fillId="0" borderId="17" xfId="50" applyNumberFormat="1" applyFont="1" applyFill="1" applyBorder="1" applyAlignment="1" applyProtection="1">
      <alignment horizontal="center" vertical="center" wrapText="1"/>
    </xf>
    <xf numFmtId="49" fontId="5" fillId="5" borderId="7" xfId="52" applyNumberFormat="1" applyFont="1" applyFill="1" applyBorder="1" applyAlignment="1" applyProtection="1">
      <alignment horizontal="left" vertical="center" wrapText="1"/>
      <protection locked="0"/>
    </xf>
    <xf numFmtId="0" fontId="5" fillId="0" borderId="5" xfId="52"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2" applyNumberFormat="1" applyFont="1" applyFill="1" applyBorder="1" applyAlignment="1" applyProtection="1">
      <alignment horizontal="left" vertical="center" wrapText="1" indent="1"/>
      <protection locked="0"/>
    </xf>
    <xf numFmtId="49" fontId="5" fillId="9" borderId="5" xfId="52" applyNumberFormat="1" applyFont="1" applyFill="1" applyBorder="1" applyAlignment="1" applyProtection="1">
      <alignment horizontal="left" vertical="center" wrapText="1"/>
      <protection locked="0"/>
    </xf>
    <xf numFmtId="0" fontId="1" fillId="0" borderId="0" xfId="53" applyNumberFormat="1"/>
    <xf numFmtId="0" fontId="5" fillId="7" borderId="7" xfId="50" applyNumberFormat="1" applyFont="1" applyFill="1" applyBorder="1" applyAlignment="1" applyProtection="1">
      <alignment horizontal="left" vertical="center" wrapText="1"/>
    </xf>
    <xf numFmtId="0" fontId="5" fillId="0" borderId="7" xfId="50"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7">
      <alignment vertical="top"/>
    </xf>
    <xf numFmtId="49" fontId="0" fillId="0" borderId="0" xfId="0" applyFill="1" applyBorder="1" applyProtection="1">
      <alignment vertical="top"/>
    </xf>
    <xf numFmtId="0" fontId="0" fillId="0" borderId="5" xfId="0" applyNumberFormat="1" applyFill="1" applyBorder="1" applyAlignment="1">
      <alignment horizontal="center" vertical="center"/>
    </xf>
    <xf numFmtId="22" fontId="5" fillId="0" borderId="0" xfId="46" applyNumberFormat="1" applyFont="1" applyAlignment="1" applyProtection="1">
      <alignment horizontal="left" vertical="center" wrapText="1"/>
    </xf>
    <xf numFmtId="49" fontId="5" fillId="7" borderId="5" xfId="50" applyNumberFormat="1" applyFont="1" applyFill="1" applyBorder="1" applyAlignment="1" applyProtection="1">
      <alignment horizontal="center" vertical="center" wrapText="1"/>
    </xf>
    <xf numFmtId="0" fontId="5" fillId="0" borderId="21" xfId="49" applyFont="1" applyFill="1" applyBorder="1" applyAlignment="1" applyProtection="1">
      <alignment horizontal="left" vertical="center" wrapText="1" indent="1"/>
    </xf>
    <xf numFmtId="0" fontId="5" fillId="0" borderId="5" xfId="52" applyFont="1" applyFill="1" applyBorder="1" applyAlignment="1" applyProtection="1">
      <alignment horizontal="center" vertical="center" wrapText="1"/>
    </xf>
    <xf numFmtId="0" fontId="5" fillId="13" borderId="0" xfId="43"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49" fontId="5" fillId="11" borderId="5" xfId="50"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14" fontId="37" fillId="0" borderId="10" xfId="50" applyNumberFormat="1" applyFont="1" applyFill="1" applyBorder="1" applyAlignment="1" applyProtection="1">
      <alignment horizontal="center" vertical="center" wrapText="1"/>
    </xf>
    <xf numFmtId="14" fontId="37" fillId="0" borderId="13" xfId="50" applyNumberFormat="1" applyFont="1" applyFill="1" applyBorder="1" applyAlignment="1" applyProtection="1">
      <alignment horizontal="center" vertical="center" wrapText="1"/>
    </xf>
    <xf numFmtId="0" fontId="5" fillId="0" borderId="0" xfId="52" applyFont="1" applyFill="1" applyAlignment="1" applyProtection="1">
      <alignment horizontal="left" vertical="top" wrapText="1"/>
    </xf>
    <xf numFmtId="0" fontId="5" fillId="0" borderId="12" xfId="31" applyFont="1" applyFill="1" applyBorder="1" applyAlignment="1" applyProtection="1">
      <alignment horizontal="left" vertical="center" wrapText="1"/>
    </xf>
    <xf numFmtId="0" fontId="5" fillId="0" borderId="16"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4" xfId="52" applyFont="1" applyFill="1" applyBorder="1" applyAlignment="1" applyProtection="1">
      <alignment horizontal="center" vertical="center" wrapText="1"/>
    </xf>
    <xf numFmtId="0" fontId="0" fillId="0" borderId="14"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2"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6" fillId="0" borderId="22" xfId="31" applyFont="1" applyFill="1" applyBorder="1" applyAlignment="1" applyProtection="1">
      <alignment horizontal="left" vertical="center" wrapText="1" indent="1"/>
    </xf>
    <xf numFmtId="0" fontId="5" fillId="0" borderId="23" xfId="31" applyFont="1" applyFill="1" applyBorder="1" applyAlignment="1" applyProtection="1">
      <alignment horizontal="left" vertical="center" wrapText="1" indent="1"/>
    </xf>
    <xf numFmtId="0" fontId="5" fillId="0" borderId="10" xfId="52" applyNumberFormat="1" applyFont="1" applyFill="1" applyBorder="1" applyAlignment="1" applyProtection="1">
      <alignment horizontal="left" vertical="top" wrapText="1"/>
    </xf>
    <xf numFmtId="0" fontId="5" fillId="0" borderId="14" xfId="52"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6" fillId="0" borderId="8"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49" applyFont="1" applyAlignment="1" applyProtection="1">
      <alignment horizontal="left" vertical="center" wrapText="1"/>
    </xf>
    <xf numFmtId="0" fontId="34" fillId="0" borderId="0" xfId="49" applyFont="1" applyAlignment="1" applyProtection="1">
      <alignment horizontal="left" vertical="top" wrapText="1"/>
    </xf>
    <xf numFmtId="0" fontId="8" fillId="0" borderId="0" xfId="49" applyFont="1" applyAlignment="1" applyProtection="1">
      <alignment horizontal="justify" vertical="top" wrapText="1"/>
    </xf>
    <xf numFmtId="0" fontId="34" fillId="0" borderId="0" xfId="49" applyFont="1" applyAlignment="1" applyProtection="1">
      <alignment horizontal="justify" vertical="top" wrapText="1"/>
    </xf>
    <xf numFmtId="14" fontId="5" fillId="7" borderId="5" xfId="50" applyNumberFormat="1" applyFont="1" applyFill="1" applyBorder="1" applyAlignment="1" applyProtection="1">
      <alignment horizontal="left" vertical="center" wrapText="1" indent="1"/>
    </xf>
    <xf numFmtId="0" fontId="44" fillId="9" borderId="5" xfId="35" applyNumberFormat="1" applyFont="1" applyFill="1" applyBorder="1" applyAlignment="1" applyProtection="1">
      <alignment horizontal="left" vertical="center" wrapText="1" indent="1"/>
      <protection locked="0"/>
    </xf>
    <xf numFmtId="0" fontId="44" fillId="9" borderId="5" xfId="35" applyNumberFormat="1" applyFont="1" applyFill="1" applyBorder="1" applyAlignment="1" applyProtection="1">
      <alignment horizontal="left" vertical="top" indent="1"/>
      <protection locked="0"/>
    </xf>
    <xf numFmtId="0" fontId="44" fillId="0" borderId="5" xfId="35" applyNumberFormat="1" applyFont="1" applyFill="1" applyBorder="1" applyAlignment="1" applyProtection="1">
      <alignment horizontal="left" vertical="center" wrapText="1" indent="1"/>
    </xf>
    <xf numFmtId="0" fontId="44" fillId="0" borderId="5" xfId="35" applyNumberFormat="1" applyFont="1" applyFill="1" applyBorder="1" applyAlignment="1" applyProtection="1">
      <alignment horizontal="left" vertical="top" indent="1"/>
    </xf>
    <xf numFmtId="0" fontId="23" fillId="0" borderId="11" xfId="52" applyFont="1" applyFill="1" applyBorder="1" applyAlignment="1" applyProtection="1">
      <alignment horizontal="center" vertical="top" wrapText="1"/>
    </xf>
    <xf numFmtId="0" fontId="5" fillId="9" borderId="5" xfId="52" applyNumberFormat="1" applyFont="1" applyFill="1" applyBorder="1" applyAlignment="1" applyProtection="1">
      <alignment horizontal="left" vertical="center" wrapText="1"/>
      <protection locked="0"/>
    </xf>
    <xf numFmtId="0" fontId="23" fillId="0" borderId="0" xfId="52" applyFont="1" applyFill="1" applyBorder="1" applyAlignment="1" applyProtection="1">
      <alignment horizontal="center" vertical="top" wrapText="1"/>
    </xf>
    <xf numFmtId="14" fontId="37" fillId="0" borderId="5" xfId="50" applyNumberFormat="1" applyFont="1" applyFill="1" applyBorder="1" applyAlignment="1" applyProtection="1">
      <alignment horizontal="center" vertical="center" wrapText="1"/>
    </xf>
    <xf numFmtId="14" fontId="37" fillId="0" borderId="16" xfId="50" applyNumberFormat="1" applyFont="1" applyFill="1" applyBorder="1" applyAlignment="1" applyProtection="1">
      <alignment horizontal="center" vertical="center" wrapText="1"/>
    </xf>
    <xf numFmtId="14" fontId="37" fillId="0" borderId="12" xfId="50" applyNumberFormat="1" applyFont="1" applyFill="1" applyBorder="1" applyAlignment="1" applyProtection="1">
      <alignment horizontal="center" vertical="center" wrapText="1"/>
    </xf>
  </cellXfs>
  <cellStyles count="10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1" builtinId="30" hidden="1"/>
    <cellStyle name="20% - Акцент2" xfId="75" builtinId="34" hidden="1"/>
    <cellStyle name="20% - Акцент3" xfId="79" builtinId="38" hidden="1"/>
    <cellStyle name="20% - Акцент4" xfId="83" builtinId="42" hidden="1"/>
    <cellStyle name="20% - Акцент5" xfId="87" builtinId="46" hidden="1"/>
    <cellStyle name="20% - Акцент6" xfId="91" builtinId="50" hidden="1"/>
    <cellStyle name="40% - Акцент1" xfId="72" builtinId="31" hidden="1"/>
    <cellStyle name="40% - Акцент2" xfId="76" builtinId="35" hidden="1"/>
    <cellStyle name="40% - Акцент3" xfId="80" builtinId="39" hidden="1"/>
    <cellStyle name="40% - Акцент4" xfId="84" builtinId="43" hidden="1"/>
    <cellStyle name="40% - Акцент5" xfId="88" builtinId="47" hidden="1"/>
    <cellStyle name="40% - Акцент6" xfId="92" builtinId="51" hidden="1"/>
    <cellStyle name="60% - Акцент1" xfId="73" builtinId="32" hidden="1"/>
    <cellStyle name="60% - Акцент2" xfId="77" builtinId="36" hidden="1"/>
    <cellStyle name="60% - Акцент3" xfId="81" builtinId="40" hidden="1"/>
    <cellStyle name="60% - Акцент4" xfId="85" builtinId="44" hidden="1"/>
    <cellStyle name="60% - Акцент5" xfId="89" builtinId="48" hidden="1"/>
    <cellStyle name="60% - Акцент6" xfId="93" builtinId="52" hidden="1"/>
    <cellStyle name="Currency [0]" xfId="16"/>
    <cellStyle name="currency1" xfId="94"/>
    <cellStyle name="Currency2" xfId="17"/>
    <cellStyle name="currency3" xfId="95"/>
    <cellStyle name="currency4" xfId="96"/>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0" builtinId="29" hidden="1"/>
    <cellStyle name="Акцент2" xfId="74" builtinId="33" hidden="1"/>
    <cellStyle name="Акцент3" xfId="78" builtinId="37" hidden="1"/>
    <cellStyle name="Акцент4" xfId="82" builtinId="41" hidden="1"/>
    <cellStyle name="Акцент5" xfId="86" builtinId="45" hidden="1"/>
    <cellStyle name="Акцент6" xfId="90" builtinId="49" hidden="1"/>
    <cellStyle name="Ввод " xfId="26" builtinId="20" customBuiltin="1"/>
    <cellStyle name="Вывод" xfId="62" builtinId="21" hidden="1"/>
    <cellStyle name="Вычисление" xfId="63" builtinId="22" hidden="1"/>
    <cellStyle name="Гиперссылка" xfId="27" builtinId="8" customBuiltin="1"/>
    <cellStyle name="Гиперссылка 2" xfId="28"/>
    <cellStyle name="Гиперссылка 2 2" xfId="29"/>
    <cellStyle name="Гиперссылка 4" xfId="30"/>
    <cellStyle name="Денежный" xfId="102" builtinId="4" hidden="1"/>
    <cellStyle name="Денежный [0]" xfId="103" builtinId="7" hidden="1"/>
    <cellStyle name="Заголовок" xfId="31"/>
    <cellStyle name="Заголовок 1" xfId="55" builtinId="16" hidden="1"/>
    <cellStyle name="Заголовок 2" xfId="56" builtinId="17" hidden="1"/>
    <cellStyle name="Заголовок 3" xfId="57" builtinId="18" hidden="1"/>
    <cellStyle name="Заголовок 4" xfId="58" builtinId="19" hidden="1"/>
    <cellStyle name="ЗаголовокСтолбца" xfId="32"/>
    <cellStyle name="Значение" xfId="33"/>
    <cellStyle name="Итог" xfId="69" builtinId="25" hidden="1"/>
    <cellStyle name="Контрольная ячейка" xfId="65" builtinId="23" hidden="1"/>
    <cellStyle name="Название" xfId="54" builtinId="15" hidden="1"/>
    <cellStyle name="Нейтральный" xfId="61" builtinId="28" hidden="1"/>
    <cellStyle name="Обычный" xfId="0" builtinId="0" customBuiltin="1"/>
    <cellStyle name="Обычный 10" xfId="97"/>
    <cellStyle name="Обычный 12 2" xfId="34"/>
    <cellStyle name="Обычный 15" xfId="35"/>
    <cellStyle name="Обычный 2" xfId="36"/>
    <cellStyle name="Обычный 2 2" xfId="37"/>
    <cellStyle name="Обычный 2 4" xfId="98"/>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MINENERGO.340.PRIL79(v0.1)" xfId="46"/>
    <cellStyle name="Обычный_PREDEL.JKH.2010(v1.3)" xfId="47"/>
    <cellStyle name="Обычный_razrabotka_sablonov_po_WKU" xfId="48"/>
    <cellStyle name="Обычный_SIMPLE_1_massive2" xfId="49"/>
    <cellStyle name="Обычный_ЖКУ_проект3" xfId="50"/>
    <cellStyle name="Обычный_Макет_налог на прибыль v 0.6" xfId="51"/>
    <cellStyle name="Обычный_Мониторинг инвестиций" xfId="52"/>
    <cellStyle name="Обычный_Новая проверка голубых" xfId="53"/>
    <cellStyle name="Открывавшаяся гиперссылка" xfId="99" builtinId="9" hidden="1"/>
    <cellStyle name="Плохой" xfId="60" builtinId="27" hidden="1"/>
    <cellStyle name="Пояснение" xfId="68" builtinId="53" hidden="1"/>
    <cellStyle name="Примечание" xfId="67" builtinId="10" hidden="1"/>
    <cellStyle name="Процентный" xfId="104" builtinId="5" hidden="1"/>
    <cellStyle name="Связанная ячейка" xfId="64" builtinId="24" hidden="1"/>
    <cellStyle name="Текст предупреждения" xfId="66" builtinId="11" hidden="1"/>
    <cellStyle name="Финансовый" xfId="100" builtinId="3" hidden="1"/>
    <cellStyle name="Финансовый [0]" xfId="101" builtinId="6" hidden="1"/>
    <cellStyle name="Хороший" xfId="59"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 xmlns:a16="http://schemas.microsoft.com/office/drawing/2014/main"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 xmlns:a16="http://schemas.microsoft.com/office/drawing/2014/main"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 xmlns:a16="http://schemas.microsoft.com/office/drawing/2014/main"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 xmlns:a16="http://schemas.microsoft.com/office/drawing/2014/main"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showGridLines="0" workbookViewId="0"/>
  </sheetViews>
  <sheetFormatPr defaultRowHeight="11.25"/>
  <cols>
    <col min="1" max="16384" width="9.140625" style="28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3"/>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7" t="s">
        <v>13</v>
      </c>
      <c r="B1" s="37" t="s">
        <v>14</v>
      </c>
      <c r="C1" s="37" t="s">
        <v>15</v>
      </c>
      <c r="D1" s="4"/>
    </row>
    <row r="2" spans="1:4">
      <c r="A2" s="284">
        <v>44652.653784722221</v>
      </c>
      <c r="B2" s="6" t="s">
        <v>314</v>
      </c>
      <c r="C2" s="6" t="s">
        <v>200</v>
      </c>
    </row>
    <row r="3" spans="1:4">
      <c r="A3" s="284">
        <v>44652.653796296298</v>
      </c>
      <c r="B3" s="6" t="s">
        <v>315</v>
      </c>
      <c r="C3" s="6" t="s">
        <v>200</v>
      </c>
    </row>
    <row r="4" spans="1:4">
      <c r="A4" s="284">
        <v>44652.653854166667</v>
      </c>
      <c r="B4" s="6" t="s">
        <v>314</v>
      </c>
      <c r="C4" s="6" t="s">
        <v>200</v>
      </c>
    </row>
    <row r="5" spans="1:4">
      <c r="A5" s="284">
        <v>44652.653865740744</v>
      </c>
      <c r="B5" s="6" t="s">
        <v>315</v>
      </c>
      <c r="C5" s="6" t="s">
        <v>200</v>
      </c>
    </row>
    <row r="6" spans="1:4">
      <c r="A6" s="284">
        <v>44652.654189814813</v>
      </c>
      <c r="B6" s="6" t="s">
        <v>314</v>
      </c>
      <c r="C6" s="6" t="s">
        <v>200</v>
      </c>
    </row>
    <row r="7" spans="1:4">
      <c r="A7" s="284">
        <v>44652.65421296296</v>
      </c>
      <c r="B7" s="6" t="s">
        <v>315</v>
      </c>
      <c r="C7" s="6" t="s">
        <v>200</v>
      </c>
    </row>
    <row r="8" spans="1:4">
      <c r="A8" s="284">
        <v>44652.655243055553</v>
      </c>
      <c r="B8" s="6" t="s">
        <v>314</v>
      </c>
      <c r="C8" s="6" t="s">
        <v>200</v>
      </c>
    </row>
    <row r="9" spans="1:4">
      <c r="A9" s="284">
        <v>44652.65525462963</v>
      </c>
      <c r="B9" s="6" t="s">
        <v>315</v>
      </c>
      <c r="C9" s="6" t="s">
        <v>200</v>
      </c>
    </row>
    <row r="10" spans="1:4">
      <c r="A10" s="284">
        <v>44652.665752314817</v>
      </c>
      <c r="B10" s="6" t="s">
        <v>314</v>
      </c>
      <c r="C10" s="6" t="s">
        <v>200</v>
      </c>
    </row>
    <row r="11" spans="1:4">
      <c r="A11" s="284">
        <v>44652.665763888886</v>
      </c>
      <c r="B11" s="6" t="s">
        <v>315</v>
      </c>
      <c r="C11" s="6" t="s">
        <v>200</v>
      </c>
    </row>
    <row r="12" spans="1:4">
      <c r="A12" s="284">
        <v>44659.644490740742</v>
      </c>
      <c r="B12" s="6" t="s">
        <v>314</v>
      </c>
      <c r="C12" s="6" t="s">
        <v>200</v>
      </c>
    </row>
    <row r="13" spans="1:4">
      <c r="A13" s="284">
        <v>44659.644502314812</v>
      </c>
      <c r="B13" s="6" t="s">
        <v>315</v>
      </c>
      <c r="C13" s="6" t="s">
        <v>200</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21" zoomScaleNormal="100" workbookViewId="0">
      <selection activeCell="F36" sqref="F36:F37"/>
    </sheetView>
  </sheetViews>
  <sheetFormatPr defaultRowHeight="15"/>
  <cols>
    <col min="1" max="1" width="10.7109375" style="12" hidden="1" customWidth="1"/>
    <col min="2" max="2" width="10.7109375" style="11" hidden="1" customWidth="1"/>
    <col min="3" max="3" width="3.7109375" style="77" hidden="1" customWidth="1"/>
    <col min="4" max="4" width="3.7109375" style="78" customWidth="1"/>
    <col min="5" max="5" width="42.7109375" style="78" customWidth="1"/>
    <col min="6" max="6" width="50.7109375" style="13" customWidth="1"/>
    <col min="7" max="7" width="3.7109375" style="90" customWidth="1"/>
    <col min="8" max="8" width="9.140625" style="78"/>
    <col min="9" max="9" width="9.140625" style="23" customWidth="1"/>
    <col min="10" max="10" width="9.140625" style="13"/>
    <col min="11" max="11" width="3.140625" style="13" customWidth="1"/>
    <col min="12" max="16" width="9.140625" style="13"/>
    <col min="17" max="17" width="9.140625" style="173"/>
    <col min="18" max="16384" width="9.140625" style="13"/>
  </cols>
  <sheetData>
    <row r="1" spans="1:17" s="12" customFormat="1" ht="13.5" hidden="1" customHeight="1">
      <c r="A1" s="10"/>
      <c r="B1" s="11"/>
      <c r="F1" s="12">
        <v>28821267</v>
      </c>
      <c r="G1" s="88"/>
      <c r="I1" s="89"/>
      <c r="Q1" s="171"/>
    </row>
    <row r="2" spans="1:17" s="12" customFormat="1" ht="12" hidden="1" customHeight="1">
      <c r="A2" s="10"/>
      <c r="B2" s="11"/>
      <c r="G2" s="88"/>
      <c r="I2" s="89"/>
      <c r="Q2" s="171"/>
    </row>
    <row r="3" spans="1:17" s="78" customFormat="1" hidden="1">
      <c r="A3" s="12"/>
      <c r="B3" s="11"/>
      <c r="C3" s="77"/>
      <c r="G3" s="90"/>
      <c r="I3" s="89"/>
      <c r="Q3" s="172"/>
    </row>
    <row r="4" spans="1:17" s="78" customFormat="1" ht="11.25" customHeight="1">
      <c r="A4" s="12"/>
      <c r="B4" s="11"/>
      <c r="C4" s="77"/>
      <c r="D4" s="79"/>
      <c r="E4" s="79"/>
      <c r="F4" s="91" t="e">
        <f>version</f>
        <v>#REF!</v>
      </c>
      <c r="G4" s="90"/>
      <c r="I4" s="89"/>
      <c r="Q4" s="172"/>
    </row>
    <row r="5" spans="1:17" s="78" customFormat="1" ht="39.950000000000003" customHeight="1">
      <c r="A5" s="12"/>
      <c r="B5" s="11"/>
      <c r="C5" s="77"/>
      <c r="D5" s="79"/>
      <c r="E5" s="286" t="s">
        <v>313</v>
      </c>
      <c r="F5" s="286"/>
      <c r="G5" s="92"/>
      <c r="I5" s="89"/>
      <c r="Q5" s="172"/>
    </row>
    <row r="6" spans="1:17" ht="11.25" customHeight="1">
      <c r="D6" s="79"/>
      <c r="E6" s="80"/>
      <c r="F6" s="93"/>
      <c r="G6" s="92"/>
    </row>
    <row r="7" spans="1:17" ht="19.5" customHeight="1">
      <c r="D7" s="79"/>
      <c r="E7" s="80" t="s">
        <v>3</v>
      </c>
      <c r="F7" s="38" t="s">
        <v>287</v>
      </c>
      <c r="G7" s="92"/>
    </row>
    <row r="8" spans="1:17" s="78" customFormat="1" ht="9.9499999999999993" hidden="1" customHeight="1">
      <c r="A8" s="81"/>
      <c r="B8" s="11"/>
      <c r="C8" s="77"/>
      <c r="D8" s="82"/>
      <c r="E8" s="80"/>
      <c r="F8" s="96"/>
      <c r="G8" s="94"/>
      <c r="I8" s="89"/>
      <c r="Q8" s="172"/>
    </row>
    <row r="9" spans="1:17" ht="19.5" hidden="1" customHeight="1">
      <c r="D9" s="79"/>
      <c r="E9" s="115" t="s">
        <v>122</v>
      </c>
      <c r="F9" s="116" t="s">
        <v>43</v>
      </c>
      <c r="G9" s="79"/>
    </row>
    <row r="10" spans="1:17" s="78" customFormat="1" ht="9.9499999999999993" customHeight="1">
      <c r="A10" s="81"/>
      <c r="B10" s="11"/>
      <c r="C10" s="77"/>
      <c r="D10" s="82"/>
      <c r="E10" s="80"/>
      <c r="F10" s="96"/>
      <c r="G10" s="94"/>
      <c r="I10" s="89"/>
      <c r="Q10" s="172"/>
    </row>
    <row r="11" spans="1:17" ht="33.75">
      <c r="D11" s="79"/>
      <c r="E11" s="80" t="s">
        <v>203</v>
      </c>
      <c r="F11" s="285" t="s">
        <v>18</v>
      </c>
      <c r="G11" s="79"/>
    </row>
    <row r="12" spans="1:17" s="78" customFormat="1" ht="9.9499999999999993" customHeight="1">
      <c r="A12" s="81"/>
      <c r="B12" s="11"/>
      <c r="C12" s="77"/>
      <c r="D12" s="82"/>
      <c r="E12" s="80"/>
      <c r="F12" s="96"/>
      <c r="G12" s="94"/>
      <c r="I12" s="89"/>
      <c r="Q12" s="172"/>
    </row>
    <row r="13" spans="1:17" ht="19.5" customHeight="1">
      <c r="A13" s="81"/>
      <c r="D13" s="82"/>
      <c r="E13" s="83" t="s">
        <v>135</v>
      </c>
      <c r="F13" s="190" t="s">
        <v>201</v>
      </c>
      <c r="G13" s="94"/>
    </row>
    <row r="14" spans="1:17" ht="22.5" hidden="1">
      <c r="A14" s="81"/>
      <c r="D14" s="82"/>
      <c r="E14" s="83" t="s">
        <v>104</v>
      </c>
      <c r="F14" s="269" t="s">
        <v>316</v>
      </c>
      <c r="G14" s="94"/>
    </row>
    <row r="15" spans="1:17" s="78" customFormat="1" ht="9.9499999999999993" hidden="1" customHeight="1">
      <c r="A15" s="81"/>
      <c r="B15" s="11"/>
      <c r="C15" s="77"/>
      <c r="D15" s="82"/>
      <c r="E15" s="80"/>
      <c r="F15" s="96"/>
      <c r="G15" s="94"/>
      <c r="I15" s="89"/>
      <c r="Q15" s="172"/>
    </row>
    <row r="16" spans="1:17" ht="33.75" hidden="1" customHeight="1">
      <c r="A16" s="81"/>
      <c r="D16" s="82"/>
      <c r="E16" s="115" t="s">
        <v>136</v>
      </c>
      <c r="F16" s="139"/>
      <c r="G16" s="94"/>
    </row>
    <row r="17" spans="1:17" ht="33.75" hidden="1" customHeight="1">
      <c r="A17" s="81"/>
      <c r="D17" s="82"/>
      <c r="E17" s="115" t="s">
        <v>137</v>
      </c>
      <c r="F17" s="140"/>
      <c r="G17" s="94"/>
    </row>
    <row r="18" spans="1:17" s="78" customFormat="1" ht="3" customHeight="1">
      <c r="A18" s="81"/>
      <c r="B18" s="11"/>
      <c r="C18" s="77"/>
      <c r="D18" s="82"/>
      <c r="E18" s="80"/>
      <c r="F18" s="96"/>
      <c r="G18" s="94"/>
      <c r="I18" s="89"/>
      <c r="Q18" s="172"/>
    </row>
    <row r="19" spans="1:17" s="78" customFormat="1" ht="19.5" customHeight="1">
      <c r="A19" s="81"/>
      <c r="B19" s="11"/>
      <c r="C19" s="77"/>
      <c r="D19" s="82"/>
      <c r="E19" s="80"/>
      <c r="F19" s="96" t="s">
        <v>99</v>
      </c>
      <c r="G19" s="94"/>
      <c r="I19" s="89"/>
      <c r="Q19" s="172"/>
    </row>
    <row r="20" spans="1:17" ht="19.5" customHeight="1">
      <c r="A20" s="81"/>
      <c r="C20" s="184">
        <v>2022</v>
      </c>
      <c r="D20" s="82"/>
      <c r="E20" s="80" t="s">
        <v>101</v>
      </c>
      <c r="F20" s="156">
        <v>2022</v>
      </c>
      <c r="G20" s="94"/>
    </row>
    <row r="21" spans="1:17" ht="19.5" customHeight="1">
      <c r="A21" s="81"/>
      <c r="C21" s="184" t="s">
        <v>53</v>
      </c>
      <c r="D21" s="82"/>
      <c r="E21" s="80" t="s">
        <v>100</v>
      </c>
      <c r="F21" s="156" t="s">
        <v>53</v>
      </c>
      <c r="G21" s="94"/>
    </row>
    <row r="22" spans="1:17" s="78" customFormat="1" ht="9.9499999999999993" customHeight="1">
      <c r="A22" s="81"/>
      <c r="B22" s="11"/>
      <c r="C22" s="77"/>
      <c r="D22" s="82"/>
      <c r="E22" s="80"/>
      <c r="F22" s="96"/>
      <c r="G22" s="94"/>
      <c r="I22" s="89"/>
      <c r="Q22" s="172"/>
    </row>
    <row r="23" spans="1:17" ht="33.75" customHeight="1">
      <c r="D23" s="79"/>
      <c r="E23" s="83" t="s">
        <v>25</v>
      </c>
      <c r="F23" s="285" t="s">
        <v>18</v>
      </c>
      <c r="G23" s="79"/>
    </row>
    <row r="24" spans="1:17" s="78" customFormat="1" ht="3.6" customHeight="1">
      <c r="A24" s="12"/>
      <c r="B24" s="11"/>
      <c r="C24" s="77"/>
      <c r="D24" s="79"/>
      <c r="E24" s="80"/>
      <c r="F24" s="80"/>
      <c r="G24" s="80"/>
      <c r="H24" s="80"/>
      <c r="I24" s="89"/>
      <c r="Q24" s="172"/>
    </row>
    <row r="25" spans="1:17" s="78" customFormat="1" ht="30" customHeight="1">
      <c r="A25" s="12"/>
      <c r="B25" s="11"/>
      <c r="C25" s="84"/>
      <c r="D25" s="82"/>
      <c r="E25" s="85"/>
      <c r="F25" s="96"/>
      <c r="G25" s="95"/>
      <c r="I25" s="89"/>
      <c r="Q25" s="172"/>
    </row>
    <row r="26" spans="1:17" ht="33.75">
      <c r="C26" s="84"/>
      <c r="D26" s="82"/>
      <c r="E26" s="86" t="s">
        <v>300</v>
      </c>
      <c r="F26" s="39" t="s">
        <v>681</v>
      </c>
      <c r="G26" s="95"/>
    </row>
    <row r="27" spans="1:17" ht="19.5" hidden="1" customHeight="1">
      <c r="C27" s="84"/>
      <c r="D27" s="82"/>
      <c r="E27" s="86" t="s">
        <v>301</v>
      </c>
      <c r="F27" s="40"/>
      <c r="G27" s="95"/>
    </row>
    <row r="28" spans="1:17">
      <c r="C28" s="84"/>
      <c r="D28" s="82"/>
      <c r="E28" s="85" t="s">
        <v>4</v>
      </c>
      <c r="F28" s="39" t="s">
        <v>682</v>
      </c>
      <c r="G28" s="95"/>
    </row>
    <row r="29" spans="1:17">
      <c r="C29" s="84"/>
      <c r="D29" s="82"/>
      <c r="E29" s="85" t="s">
        <v>5</v>
      </c>
      <c r="F29" s="39" t="s">
        <v>408</v>
      </c>
      <c r="G29" s="95"/>
      <c r="H29" s="14"/>
    </row>
    <row r="30" spans="1:17" ht="19.5" hidden="1" customHeight="1">
      <c r="C30" s="84"/>
      <c r="D30" s="82"/>
      <c r="E30" s="85" t="s">
        <v>102</v>
      </c>
      <c r="F30" s="40"/>
      <c r="G30" s="95"/>
      <c r="H30" s="14"/>
    </row>
    <row r="31" spans="1:17" s="78" customFormat="1" ht="9.75" customHeight="1">
      <c r="A31" s="81"/>
      <c r="B31" s="11"/>
      <c r="C31" s="77"/>
      <c r="D31" s="82"/>
      <c r="E31" s="80"/>
      <c r="F31" s="96"/>
      <c r="G31" s="94"/>
      <c r="I31" s="89"/>
      <c r="Q31" s="172"/>
    </row>
    <row r="32" spans="1:17" ht="33" customHeight="1">
      <c r="A32" s="15"/>
      <c r="B32" s="16"/>
      <c r="D32" s="34"/>
      <c r="E32" s="87" t="s">
        <v>87</v>
      </c>
      <c r="F32" s="45" t="s">
        <v>1337</v>
      </c>
      <c r="G32" s="94"/>
    </row>
    <row r="33" spans="1:17" ht="19.5" customHeight="1">
      <c r="A33" s="15"/>
      <c r="B33" s="16"/>
      <c r="D33" s="34"/>
      <c r="E33" s="87" t="s">
        <v>94</v>
      </c>
      <c r="F33" s="45" t="s">
        <v>1338</v>
      </c>
      <c r="G33" s="94"/>
    </row>
    <row r="34" spans="1:17" s="78" customFormat="1" ht="3" customHeight="1">
      <c r="A34" s="15"/>
      <c r="B34" s="16"/>
      <c r="C34" s="77"/>
      <c r="D34" s="34"/>
      <c r="E34" s="87"/>
      <c r="F34" s="87"/>
      <c r="G34" s="94"/>
      <c r="I34" s="89"/>
      <c r="Q34" s="172"/>
    </row>
    <row r="35" spans="1:17" s="78" customFormat="1" ht="19.5" customHeight="1">
      <c r="A35" s="12"/>
      <c r="B35" s="11"/>
      <c r="C35" s="77"/>
      <c r="E35" s="46"/>
      <c r="F35" s="94" t="s">
        <v>182</v>
      </c>
      <c r="G35" s="90"/>
      <c r="I35" s="89"/>
      <c r="Q35" s="172"/>
    </row>
    <row r="36" spans="1:17" ht="19.5" customHeight="1">
      <c r="E36" s="87" t="s">
        <v>20</v>
      </c>
      <c r="F36" s="45"/>
    </row>
    <row r="37" spans="1:17" ht="19.5" customHeight="1">
      <c r="E37" s="87" t="s">
        <v>21</v>
      </c>
      <c r="F37" s="45"/>
    </row>
    <row r="38" spans="1:17" ht="19.5" customHeight="1">
      <c r="E38" s="87" t="s">
        <v>26</v>
      </c>
      <c r="F38" s="45"/>
    </row>
    <row r="39" spans="1:17" ht="19.5" customHeight="1">
      <c r="E39" s="87" t="s">
        <v>22</v>
      </c>
      <c r="F39" s="45"/>
    </row>
    <row r="40" spans="1:17" ht="3" customHeight="1">
      <c r="E40" s="87"/>
      <c r="F40" s="34"/>
    </row>
    <row r="41" spans="1:17" ht="30" customHeight="1">
      <c r="E41" s="87"/>
      <c r="F41" s="34"/>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27" hidden="1" customWidth="1"/>
    <col min="2" max="2" width="9.140625" style="18" hidden="1" customWidth="1"/>
    <col min="3" max="3" width="3.7109375" style="32" customWidth="1"/>
    <col min="4" max="4" width="9.7109375" style="18" customWidth="1"/>
    <col min="5" max="5" width="37.7109375" style="18" customWidth="1"/>
    <col min="6" max="6" width="66.85546875" style="18" customWidth="1"/>
    <col min="7" max="7" width="116" style="18" customWidth="1"/>
    <col min="8" max="8" width="93.42578125" style="128" customWidth="1"/>
    <col min="9" max="17" width="10.5703125" style="18"/>
    <col min="18" max="18" width="10.5703125" style="174"/>
    <col min="19" max="16384" width="10.5703125" style="18"/>
  </cols>
  <sheetData>
    <row r="1" spans="3:21" s="128" customFormat="1" ht="15" hidden="1" customHeight="1">
      <c r="C1" s="162"/>
      <c r="G1" s="128">
        <v>4</v>
      </c>
      <c r="R1" s="175"/>
    </row>
    <row r="2" spans="3:21" s="128" customFormat="1" ht="15" hidden="1" customHeight="1">
      <c r="C2" s="162"/>
      <c r="R2" s="175"/>
    </row>
    <row r="3" spans="3:21" s="128" customFormat="1" ht="15" hidden="1" customHeight="1">
      <c r="C3" s="162"/>
      <c r="R3" s="175"/>
    </row>
    <row r="4" spans="3:21" ht="11.25" customHeight="1">
      <c r="C4" s="62"/>
      <c r="D4" s="63"/>
      <c r="E4" s="63"/>
      <c r="F4" s="63"/>
      <c r="G4" s="63"/>
    </row>
    <row r="5" spans="3:21">
      <c r="C5" s="62"/>
      <c r="D5" s="295" t="s">
        <v>223</v>
      </c>
      <c r="E5" s="295"/>
      <c r="F5" s="295"/>
      <c r="G5" s="295"/>
      <c r="H5" s="164"/>
    </row>
    <row r="6" spans="3:21" ht="15" customHeight="1">
      <c r="C6" s="62"/>
      <c r="D6" s="296" t="str">
        <f>IF(org=0,"Не определено",org)</f>
        <v>Муниципальное унитарное предприятие "Теплоснабжающая компания городского округа Дегтярск", г. Дегтярск</v>
      </c>
      <c r="E6" s="296"/>
      <c r="F6" s="296"/>
      <c r="G6" s="296"/>
      <c r="H6" s="164"/>
    </row>
    <row r="7" spans="3:21" s="282" customFormat="1">
      <c r="D7" s="266"/>
      <c r="E7" s="228"/>
      <c r="F7" s="228"/>
      <c r="G7" s="228"/>
      <c r="U7" s="177"/>
    </row>
    <row r="8" spans="3:21" s="47" customFormat="1">
      <c r="C8" s="101">
        <v>22</v>
      </c>
      <c r="D8" s="297" t="s">
        <v>216</v>
      </c>
      <c r="E8" s="298"/>
      <c r="F8" s="298"/>
      <c r="G8" s="299"/>
      <c r="U8" s="182"/>
    </row>
    <row r="9" spans="3:21" ht="11.25" customHeight="1">
      <c r="D9" s="300" t="s">
        <v>205</v>
      </c>
      <c r="E9" s="300"/>
      <c r="F9" s="300"/>
      <c r="G9" s="301" t="s">
        <v>206</v>
      </c>
    </row>
    <row r="10" spans="3:21" ht="11.25" customHeight="1">
      <c r="D10" s="283" t="s">
        <v>23</v>
      </c>
      <c r="E10" s="246" t="s">
        <v>222</v>
      </c>
      <c r="F10" s="247" t="s">
        <v>200</v>
      </c>
      <c r="G10" s="302"/>
    </row>
    <row r="11" spans="3:21" ht="12" customHeight="1">
      <c r="D11" s="264" t="s">
        <v>24</v>
      </c>
      <c r="E11" s="248">
        <v>2</v>
      </c>
      <c r="F11" s="249">
        <v>3</v>
      </c>
      <c r="G11" s="250">
        <v>4</v>
      </c>
    </row>
    <row r="12" spans="3:21">
      <c r="D12" s="242">
        <v>1</v>
      </c>
      <c r="E12" s="252" t="s">
        <v>224</v>
      </c>
      <c r="F12" s="276" t="str">
        <f>IF(form_up_date="","",form_up_date)</f>
        <v>01.04.2022</v>
      </c>
      <c r="G12" s="278" t="s">
        <v>225</v>
      </c>
    </row>
    <row r="13" spans="3:21" ht="45">
      <c r="D13" s="242" t="s">
        <v>236</v>
      </c>
      <c r="E13" s="252" t="s">
        <v>226</v>
      </c>
      <c r="F13" s="276" t="s">
        <v>1342</v>
      </c>
      <c r="G13" s="253" t="s">
        <v>298</v>
      </c>
    </row>
    <row r="14" spans="3:21" ht="22.5">
      <c r="D14" s="242" t="s">
        <v>237</v>
      </c>
      <c r="E14" s="252" t="s">
        <v>227</v>
      </c>
      <c r="F14" s="276" t="s">
        <v>319</v>
      </c>
      <c r="G14" s="278" t="s">
        <v>228</v>
      </c>
    </row>
    <row r="15" spans="3:21" ht="22.5">
      <c r="D15" s="242" t="s">
        <v>238</v>
      </c>
      <c r="E15" s="252" t="s">
        <v>229</v>
      </c>
      <c r="F15" s="277" t="s">
        <v>230</v>
      </c>
      <c r="G15" s="253"/>
    </row>
    <row r="16" spans="3:21">
      <c r="D16" s="251" t="str">
        <f>D15&amp;".1"</f>
        <v>4.1.1</v>
      </c>
      <c r="E16" s="254" t="s">
        <v>3</v>
      </c>
      <c r="F16" s="276" t="str">
        <f>IF(region_name="","",region_name)</f>
        <v>Свердловская область</v>
      </c>
      <c r="G16" s="278" t="s">
        <v>231</v>
      </c>
    </row>
    <row r="17" spans="4:7" ht="22.5">
      <c r="D17" s="242" t="s">
        <v>239</v>
      </c>
      <c r="E17" s="255" t="s">
        <v>232</v>
      </c>
      <c r="F17" s="276" t="s">
        <v>1282</v>
      </c>
      <c r="G17" s="280" t="s">
        <v>233</v>
      </c>
    </row>
    <row r="18" spans="4:7" ht="56.25">
      <c r="D18" s="242" t="s">
        <v>240</v>
      </c>
      <c r="E18" s="256" t="s">
        <v>234</v>
      </c>
      <c r="F18" s="276" t="s">
        <v>1343</v>
      </c>
      <c r="G18" s="263" t="s">
        <v>297</v>
      </c>
    </row>
    <row r="19" spans="4:7">
      <c r="D19" s="257"/>
      <c r="E19" s="258"/>
      <c r="F19" s="259"/>
      <c r="G19" s="260"/>
    </row>
    <row r="20" spans="4:7">
      <c r="D20" s="261"/>
      <c r="E20" s="294" t="s">
        <v>235</v>
      </c>
      <c r="F20" s="294"/>
      <c r="G20" s="262"/>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8" zoomScaleNormal="100" workbookViewId="0">
      <selection activeCell="G23" sqref="G23"/>
    </sheetView>
  </sheetViews>
  <sheetFormatPr defaultColWidth="10.5703125" defaultRowHeight="15"/>
  <cols>
    <col min="1" max="1" width="9.140625" style="27" hidden="1" customWidth="1"/>
    <col min="2" max="2" width="9.140625" style="18" hidden="1" customWidth="1"/>
    <col min="3" max="3" width="4.7109375" style="32" customWidth="1"/>
    <col min="4" max="4" width="6.28515625" style="18" customWidth="1"/>
    <col min="5" max="5" width="36.7109375" style="18" customWidth="1"/>
    <col min="6" max="6" width="9.5703125" style="18" customWidth="1"/>
    <col min="7" max="7" width="40.7109375" style="18" customWidth="1"/>
    <col min="8" max="8" width="93.42578125" style="128" customWidth="1"/>
    <col min="9" max="17" width="10.5703125" style="18"/>
    <col min="18" max="18" width="10.5703125" style="174"/>
    <col min="19" max="16384" width="10.5703125" style="18"/>
  </cols>
  <sheetData>
    <row r="1" spans="1:18" s="128" customFormat="1" ht="15" hidden="1" customHeight="1">
      <c r="C1" s="162"/>
      <c r="G1" s="128">
        <v>4</v>
      </c>
      <c r="R1" s="175"/>
    </row>
    <row r="2" spans="1:18" ht="67.5" hidden="1">
      <c r="D2" s="242"/>
      <c r="E2" s="274"/>
      <c r="F2" s="244" t="s">
        <v>60</v>
      </c>
      <c r="G2" s="243"/>
      <c r="H2" s="235" t="s">
        <v>310</v>
      </c>
    </row>
    <row r="3" spans="1:18" s="128" customFormat="1" ht="15" hidden="1" customHeight="1">
      <c r="C3" s="162"/>
      <c r="R3" s="175"/>
    </row>
    <row r="4" spans="1:18" ht="11.25" customHeight="1">
      <c r="C4" s="62"/>
      <c r="D4" s="63"/>
      <c r="E4" s="63"/>
      <c r="F4" s="63"/>
      <c r="G4" s="63"/>
    </row>
    <row r="5" spans="1:18" ht="36.75" customHeight="1">
      <c r="C5" s="62"/>
      <c r="D5" s="29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295"/>
      <c r="F5" s="295"/>
      <c r="G5" s="295"/>
      <c r="H5" s="164"/>
    </row>
    <row r="6" spans="1:18" ht="15" customHeight="1">
      <c r="C6" s="62"/>
      <c r="D6" s="296" t="str">
        <f>IF(org=0,"Не определено",org)</f>
        <v>Муниципальное унитарное предприятие "Теплоснабжающая компания городского округа Дегтярск", г. Дегтярск</v>
      </c>
      <c r="E6" s="296"/>
      <c r="F6" s="296"/>
      <c r="G6" s="296"/>
      <c r="H6" s="164"/>
    </row>
    <row r="7" spans="1:18" ht="11.25" customHeight="1">
      <c r="C7" s="62"/>
      <c r="D7" s="63"/>
      <c r="E7" s="63"/>
      <c r="F7" s="63"/>
      <c r="G7" s="164">
        <v>22</v>
      </c>
    </row>
    <row r="8" spans="1:18" ht="101.25">
      <c r="C8" s="62"/>
      <c r="D8" s="287" t="s">
        <v>23</v>
      </c>
      <c r="E8" s="304" t="s">
        <v>222</v>
      </c>
      <c r="F8" s="304" t="s">
        <v>138</v>
      </c>
      <c r="G8" s="237" t="s">
        <v>1341</v>
      </c>
      <c r="H8" s="303" t="s">
        <v>206</v>
      </c>
    </row>
    <row r="9" spans="1:18" ht="21" customHeight="1">
      <c r="C9" s="62"/>
      <c r="D9" s="287"/>
      <c r="E9" s="304"/>
      <c r="F9" s="304"/>
      <c r="G9" s="238" t="s">
        <v>200</v>
      </c>
      <c r="H9" s="300"/>
    </row>
    <row r="10" spans="1:18" ht="11.25" hidden="1" customHeight="1">
      <c r="C10" s="62"/>
      <c r="D10" s="64" t="s">
        <v>24</v>
      </c>
      <c r="E10" s="64" t="s">
        <v>0</v>
      </c>
      <c r="F10" s="64" t="s">
        <v>1</v>
      </c>
      <c r="G10" s="163" t="str">
        <f>G1&amp;".1"</f>
        <v>4.1</v>
      </c>
      <c r="H10" s="235"/>
    </row>
    <row r="11" spans="1:18" ht="22.5">
      <c r="A11" s="18"/>
      <c r="C11" s="33"/>
      <c r="D11" s="126">
        <v>1</v>
      </c>
      <c r="E11" s="160" t="s">
        <v>139</v>
      </c>
      <c r="F11" s="126" t="s">
        <v>220</v>
      </c>
      <c r="G11" s="239">
        <v>0</v>
      </c>
      <c r="H11" s="235" t="s">
        <v>305</v>
      </c>
    </row>
    <row r="12" spans="1:18" ht="22.5">
      <c r="A12" s="18"/>
      <c r="C12" s="33"/>
      <c r="D12" s="126">
        <v>2</v>
      </c>
      <c r="E12" s="161" t="s">
        <v>140</v>
      </c>
      <c r="F12" s="187" t="s">
        <v>220</v>
      </c>
      <c r="G12" s="239">
        <v>0</v>
      </c>
      <c r="H12" s="235" t="s">
        <v>306</v>
      </c>
    </row>
    <row r="13" spans="1:18" ht="22.5">
      <c r="A13" s="18"/>
      <c r="C13" s="33"/>
      <c r="D13" s="126">
        <v>3</v>
      </c>
      <c r="E13" s="161" t="s">
        <v>149</v>
      </c>
      <c r="F13" s="187" t="s">
        <v>220</v>
      </c>
      <c r="G13" s="239">
        <v>0</v>
      </c>
      <c r="H13" s="235" t="s">
        <v>307</v>
      </c>
    </row>
    <row r="14" spans="1:18" ht="45">
      <c r="A14" s="18"/>
      <c r="C14" s="33"/>
      <c r="D14" s="187">
        <v>4</v>
      </c>
      <c r="E14" s="189" t="s">
        <v>219</v>
      </c>
      <c r="F14" s="187" t="s">
        <v>230</v>
      </c>
      <c r="G14" s="270"/>
      <c r="H14" s="235" t="s">
        <v>308</v>
      </c>
    </row>
    <row r="15" spans="1:18" ht="90">
      <c r="A15" s="18"/>
      <c r="C15" s="33"/>
      <c r="D15" s="187">
        <v>5</v>
      </c>
      <c r="E15" s="189" t="s">
        <v>304</v>
      </c>
      <c r="F15" s="187" t="s">
        <v>60</v>
      </c>
      <c r="G15" s="240">
        <f>SUM(G16:G18)</f>
        <v>0</v>
      </c>
      <c r="H15" s="235" t="s">
        <v>309</v>
      </c>
    </row>
    <row r="16" spans="1:18" ht="15" hidden="1" customHeight="1">
      <c r="D16" s="63" t="s">
        <v>221</v>
      </c>
      <c r="E16" s="159"/>
      <c r="F16" s="63"/>
      <c r="G16" s="63"/>
    </row>
    <row r="17" spans="1:18" ht="67.5">
      <c r="C17" s="117"/>
      <c r="D17" s="242" t="s">
        <v>248</v>
      </c>
      <c r="E17" s="273" t="s">
        <v>1344</v>
      </c>
      <c r="F17" s="271" t="s">
        <v>60</v>
      </c>
      <c r="G17" s="243">
        <v>0</v>
      </c>
      <c r="H17" s="235" t="s">
        <v>310</v>
      </c>
    </row>
    <row r="18" spans="1:18" ht="11.25">
      <c r="A18" s="18"/>
      <c r="C18" s="18"/>
      <c r="D18" s="206"/>
      <c r="E18" s="130" t="s">
        <v>311</v>
      </c>
      <c r="F18" s="236"/>
      <c r="G18" s="236"/>
      <c r="H18" s="241"/>
      <c r="R18"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5" customWidth="1"/>
    <col min="4" max="4" width="6.28515625" style="7" customWidth="1"/>
    <col min="5" max="5" width="73.7109375" style="7" customWidth="1"/>
    <col min="6" max="20" width="9.140625" style="7"/>
    <col min="21" max="21" width="9.140625" style="180"/>
    <col min="22" max="16384" width="9.140625" style="7"/>
  </cols>
  <sheetData>
    <row r="1" spans="3:21" s="68" customFormat="1" hidden="1">
      <c r="C1" s="67"/>
      <c r="U1" s="179"/>
    </row>
    <row r="2" spans="3:21" s="68" customFormat="1" hidden="1">
      <c r="C2" s="67"/>
      <c r="U2" s="179"/>
    </row>
    <row r="3" spans="3:21" s="68" customFormat="1" hidden="1">
      <c r="C3" s="67"/>
      <c r="U3" s="179"/>
    </row>
    <row r="4" spans="3:21" s="68" customFormat="1" hidden="1">
      <c r="C4" s="67"/>
      <c r="U4" s="179"/>
    </row>
    <row r="5" spans="3:21" s="68" customFormat="1" hidden="1">
      <c r="C5" s="67"/>
      <c r="U5" s="179"/>
    </row>
    <row r="6" spans="3:21" s="68" customFormat="1" ht="10.5" customHeight="1">
      <c r="C6" s="69"/>
      <c r="D6" s="70"/>
      <c r="E6" s="70"/>
      <c r="U6" s="179"/>
    </row>
    <row r="7" spans="3:21" s="68" customFormat="1" ht="20.100000000000001" customHeight="1">
      <c r="C7" s="69"/>
      <c r="D7" s="305" t="s">
        <v>141</v>
      </c>
      <c r="E7" s="305"/>
      <c r="U7" s="179"/>
    </row>
    <row r="8" spans="3:21" s="68" customFormat="1" ht="15" customHeight="1">
      <c r="C8" s="69"/>
      <c r="D8" s="306" t="str">
        <f>IF(org=0,"Не определено",org)</f>
        <v>Муниципальное унитарное предприятие "Теплоснабжающая компания городского округа Дегтярск", г. Дегтярск</v>
      </c>
      <c r="E8" s="306"/>
      <c r="U8" s="179"/>
    </row>
    <row r="9" spans="3:21" s="68" customFormat="1" ht="6.95" customHeight="1">
      <c r="C9" s="69"/>
      <c r="D9" s="70"/>
      <c r="E9" s="70"/>
      <c r="U9" s="179"/>
    </row>
    <row r="10" spans="3:21" s="68" customFormat="1" ht="22.5" customHeight="1">
      <c r="C10" s="69"/>
      <c r="D10" s="42" t="s">
        <v>23</v>
      </c>
      <c r="E10" s="41" t="s">
        <v>105</v>
      </c>
      <c r="U10" s="179"/>
    </row>
    <row r="11" spans="3:21" s="68" customFormat="1" ht="11.25" customHeight="1">
      <c r="C11" s="69"/>
      <c r="D11" s="64" t="s">
        <v>24</v>
      </c>
      <c r="E11" s="64" t="s">
        <v>0</v>
      </c>
      <c r="U11" s="179"/>
    </row>
    <row r="12" spans="3:21" s="68" customFormat="1" ht="15" hidden="1" customHeight="1">
      <c r="C12" s="69"/>
      <c r="D12" s="71">
        <v>0</v>
      </c>
      <c r="E12" s="43"/>
      <c r="U12" s="179"/>
    </row>
    <row r="13" spans="3:21" s="68" customFormat="1" ht="14.1" customHeight="1">
      <c r="C13" s="72"/>
      <c r="D13" s="71">
        <v>1</v>
      </c>
      <c r="E13" s="44"/>
      <c r="U13" s="179"/>
    </row>
    <row r="14" spans="3:21" s="68" customFormat="1" ht="15" customHeight="1">
      <c r="C14" s="69"/>
      <c r="D14" s="75"/>
      <c r="E14" s="76" t="s">
        <v>150</v>
      </c>
      <c r="U14" s="179"/>
    </row>
    <row r="15" spans="3:21" s="68" customFormat="1" ht="11.25" customHeight="1">
      <c r="C15" s="67"/>
      <c r="U15" s="179"/>
    </row>
    <row r="16" spans="3:21" s="68" customFormat="1">
      <c r="C16" s="67"/>
      <c r="D16" s="114"/>
      <c r="E16" s="73"/>
      <c r="F16" s="73"/>
      <c r="G16" s="74"/>
      <c r="H16" s="74"/>
      <c r="I16" s="74"/>
      <c r="U16" s="179"/>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191" hidden="1" customWidth="1"/>
    <col min="2" max="2" width="9.140625" style="192" hidden="1" customWidth="1"/>
    <col min="3" max="3" width="3.7109375" style="193" customWidth="1"/>
    <col min="4" max="4" width="7" style="194" bestFit="1" customWidth="1"/>
    <col min="5" max="5" width="11.28515625" style="194" customWidth="1"/>
    <col min="6" max="6" width="41" style="194" customWidth="1"/>
    <col min="7" max="7" width="18" style="194" customWidth="1"/>
    <col min="8" max="8" width="13.140625" style="194" customWidth="1"/>
    <col min="9" max="9" width="11.42578125" style="194" customWidth="1"/>
    <col min="10" max="10" width="42.140625" style="194" customWidth="1"/>
    <col min="11" max="11" width="115.7109375" style="194" customWidth="1"/>
    <col min="12" max="12" width="3.7109375" style="194" customWidth="1"/>
    <col min="13" max="16384" width="9.140625" style="194"/>
  </cols>
  <sheetData>
    <row r="1" spans="1:14" hidden="1"/>
    <row r="2" spans="1:14" hidden="1"/>
    <row r="3" spans="1:14" hidden="1"/>
    <row r="4" spans="1:14" ht="3" customHeight="1"/>
    <row r="5" spans="1:14" s="18" customFormat="1" ht="22.5">
      <c r="A5" s="27"/>
      <c r="C5" s="33"/>
      <c r="D5" s="310" t="s">
        <v>204</v>
      </c>
      <c r="E5" s="310"/>
      <c r="F5" s="310"/>
      <c r="G5" s="310"/>
      <c r="H5" s="310"/>
      <c r="I5" s="310"/>
      <c r="J5" s="310"/>
      <c r="K5" s="195"/>
    </row>
    <row r="6" spans="1:14" s="217" customFormat="1" ht="3" hidden="1" customHeight="1">
      <c r="A6" s="213"/>
      <c r="B6" s="214"/>
      <c r="C6" s="215"/>
      <c r="D6" s="216"/>
      <c r="E6" s="216"/>
      <c r="G6" s="216"/>
      <c r="H6" s="216"/>
      <c r="I6" s="216"/>
      <c r="J6" s="216"/>
      <c r="K6" s="216"/>
    </row>
    <row r="7" spans="1:14" s="213" customFormat="1" ht="3" customHeight="1">
      <c r="B7" s="214"/>
      <c r="C7" s="215"/>
      <c r="D7" s="218"/>
      <c r="E7" s="218"/>
      <c r="G7" s="218"/>
      <c r="H7" s="218"/>
      <c r="I7" s="218"/>
      <c r="J7" s="218"/>
      <c r="K7" s="218"/>
      <c r="L7" s="219"/>
    </row>
    <row r="8" spans="1:14" s="217" customFormat="1">
      <c r="A8" s="213"/>
      <c r="B8" s="214"/>
      <c r="C8" s="215"/>
      <c r="D8" s="311" t="s">
        <v>205</v>
      </c>
      <c r="E8" s="311"/>
      <c r="F8" s="311"/>
      <c r="G8" s="311"/>
      <c r="H8" s="311"/>
      <c r="I8" s="311"/>
      <c r="J8" s="311"/>
      <c r="K8" s="311" t="s">
        <v>206</v>
      </c>
    </row>
    <row r="9" spans="1:14" s="217" customFormat="1">
      <c r="A9" s="213"/>
      <c r="B9" s="214"/>
      <c r="C9" s="215"/>
      <c r="D9" s="311" t="s">
        <v>23</v>
      </c>
      <c r="E9" s="311" t="s">
        <v>207</v>
      </c>
      <c r="F9" s="311"/>
      <c r="G9" s="311" t="s">
        <v>208</v>
      </c>
      <c r="H9" s="311"/>
      <c r="I9" s="311"/>
      <c r="J9" s="311"/>
      <c r="K9" s="311"/>
    </row>
    <row r="10" spans="1:14" s="217" customFormat="1" ht="22.5">
      <c r="A10" s="213"/>
      <c r="B10" s="214"/>
      <c r="C10" s="215"/>
      <c r="D10" s="311"/>
      <c r="E10" s="185" t="s">
        <v>209</v>
      </c>
      <c r="F10" s="185" t="s">
        <v>127</v>
      </c>
      <c r="G10" s="185" t="s">
        <v>127</v>
      </c>
      <c r="H10" s="185" t="s">
        <v>209</v>
      </c>
      <c r="I10" s="185" t="s">
        <v>210</v>
      </c>
      <c r="J10" s="185" t="s">
        <v>211</v>
      </c>
      <c r="K10" s="311"/>
    </row>
    <row r="11" spans="1:14" s="217" customFormat="1" ht="12" customHeight="1">
      <c r="A11" s="213"/>
      <c r="B11" s="214"/>
      <c r="C11" s="215"/>
      <c r="D11" s="64" t="s">
        <v>24</v>
      </c>
      <c r="E11" s="64" t="s">
        <v>0</v>
      </c>
      <c r="F11" s="64" t="s">
        <v>1</v>
      </c>
      <c r="G11" s="64" t="s">
        <v>2</v>
      </c>
      <c r="H11" s="64" t="s">
        <v>11</v>
      </c>
      <c r="I11" s="64" t="s">
        <v>12</v>
      </c>
      <c r="J11" s="64" t="s">
        <v>27</v>
      </c>
      <c r="K11" s="64" t="s">
        <v>28</v>
      </c>
    </row>
    <row r="12" spans="1:14" s="112" customFormat="1" ht="58.5" customHeight="1">
      <c r="A12" s="196" t="s">
        <v>1</v>
      </c>
      <c r="B12" s="197" t="s">
        <v>123</v>
      </c>
      <c r="C12" s="198"/>
      <c r="D12" s="199" t="s">
        <v>24</v>
      </c>
      <c r="E12" s="200"/>
      <c r="F12" s="201"/>
      <c r="G12" s="201"/>
      <c r="H12" s="201"/>
      <c r="I12" s="202"/>
      <c r="J12" s="203"/>
      <c r="K12" s="307" t="s">
        <v>212</v>
      </c>
      <c r="M12" s="204" t="str">
        <f>IF(ISERROR(INDEX(kind_of_nameforms,MATCH(E12,kind_of_forms,0),1)),"",INDEX(kind_of_nameforms,MATCH(E12,kind_of_forms,0),1))</f>
        <v/>
      </c>
      <c r="N12" s="205"/>
    </row>
    <row r="13" spans="1:14" ht="15" customHeight="1">
      <c r="A13" s="194"/>
      <c r="B13" s="194"/>
      <c r="C13" s="194"/>
      <c r="D13" s="206"/>
      <c r="E13" s="207" t="s">
        <v>150</v>
      </c>
      <c r="F13" s="208"/>
      <c r="G13" s="208"/>
      <c r="H13" s="208"/>
      <c r="I13" s="208"/>
      <c r="J13" s="209"/>
      <c r="K13" s="308"/>
    </row>
    <row r="14" spans="1:14" ht="3" customHeight="1">
      <c r="A14" s="194"/>
      <c r="B14" s="194"/>
      <c r="C14" s="194"/>
    </row>
    <row r="15" spans="1:14" ht="27.75" customHeight="1">
      <c r="E15" s="309" t="s">
        <v>213</v>
      </c>
      <c r="F15" s="309"/>
      <c r="G15" s="309"/>
      <c r="H15" s="309"/>
      <c r="I15" s="309"/>
      <c r="J15" s="309"/>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12"/>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3"/>
  <sheetViews>
    <sheetView showGridLines="0" zoomScaleNormal="100" workbookViewId="0"/>
  </sheetViews>
  <sheetFormatPr defaultRowHeight="11.25"/>
  <cols>
    <col min="1" max="1" width="36.28515625" style="47" customWidth="1"/>
    <col min="2" max="2" width="21.140625" style="47" customWidth="1"/>
    <col min="3" max="16384" width="9.140625" style="46"/>
  </cols>
  <sheetData>
    <row r="1" spans="1:2">
      <c r="A1" s="1" t="s">
        <v>7</v>
      </c>
      <c r="B1" s="1" t="s">
        <v>8</v>
      </c>
    </row>
    <row r="2" spans="1:2">
      <c r="A2" t="s">
        <v>9</v>
      </c>
      <c r="B2" t="s">
        <v>73</v>
      </c>
    </row>
    <row r="3" spans="1:2">
      <c r="A3" t="s">
        <v>61</v>
      </c>
      <c r="B3" t="s">
        <v>68</v>
      </c>
    </row>
    <row r="4" spans="1:2">
      <c r="A4" t="s">
        <v>10</v>
      </c>
      <c r="B4" t="s">
        <v>63</v>
      </c>
    </row>
    <row r="5" spans="1:2">
      <c r="A5" t="s">
        <v>132</v>
      </c>
      <c r="B5" t="s">
        <v>64</v>
      </c>
    </row>
    <row r="6" spans="1:2">
      <c r="A6" t="s">
        <v>133</v>
      </c>
      <c r="B6" t="s">
        <v>121</v>
      </c>
    </row>
    <row r="7" spans="1:2">
      <c r="A7" t="s">
        <v>216</v>
      </c>
      <c r="B7" t="s">
        <v>67</v>
      </c>
    </row>
    <row r="8" spans="1:2">
      <c r="A8" t="s">
        <v>312</v>
      </c>
      <c r="B8" t="s">
        <v>65</v>
      </c>
    </row>
    <row r="9" spans="1:2">
      <c r="A9" t="s">
        <v>108</v>
      </c>
      <c r="B9" t="s">
        <v>66</v>
      </c>
    </row>
    <row r="10" spans="1:2">
      <c r="A10" t="s">
        <v>245</v>
      </c>
      <c r="B10" t="s">
        <v>75</v>
      </c>
    </row>
    <row r="11" spans="1:2">
      <c r="A11" t="s">
        <v>6</v>
      </c>
      <c r="B11" t="s">
        <v>76</v>
      </c>
    </row>
    <row r="12" spans="1:2">
      <c r="A12" t="s">
        <v>62</v>
      </c>
      <c r="B12" t="s">
        <v>77</v>
      </c>
    </row>
    <row r="13" spans="1:2">
      <c r="A13"/>
      <c r="B13" t="s">
        <v>109</v>
      </c>
    </row>
    <row r="14" spans="1:2">
      <c r="A14"/>
      <c r="B14" t="s">
        <v>246</v>
      </c>
    </row>
    <row r="15" spans="1:2">
      <c r="A15"/>
      <c r="B15" t="s">
        <v>142</v>
      </c>
    </row>
    <row r="16" spans="1:2">
      <c r="A16"/>
      <c r="B16" t="s">
        <v>143</v>
      </c>
    </row>
    <row r="17" spans="1:2">
      <c r="A17"/>
      <c r="B17" t="s">
        <v>120</v>
      </c>
    </row>
    <row r="18" spans="1:2">
      <c r="A18"/>
      <c r="B18" t="s">
        <v>83</v>
      </c>
    </row>
    <row r="19" spans="1:2">
      <c r="A19"/>
      <c r="B19" t="s">
        <v>92</v>
      </c>
    </row>
    <row r="20" spans="1:2">
      <c r="A20"/>
      <c r="B20" t="s">
        <v>97</v>
      </c>
    </row>
    <row r="21" spans="1:2">
      <c r="A21"/>
      <c r="B21" t="s">
        <v>98</v>
      </c>
    </row>
    <row r="22" spans="1:2">
      <c r="A22"/>
      <c r="B22" t="s">
        <v>93</v>
      </c>
    </row>
    <row r="23" spans="1:2">
      <c r="A23"/>
      <c r="B23" t="s">
        <v>110</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247</v>
      </c>
    </row>
    <row r="34" spans="1:2">
      <c r="A34"/>
      <c r="B34" t="s">
        <v>82</v>
      </c>
    </row>
    <row r="35" spans="1:2">
      <c r="A35"/>
      <c r="B35" t="s">
        <v>181</v>
      </c>
    </row>
    <row r="36" spans="1:2">
      <c r="A36"/>
      <c r="B36" t="s">
        <v>84</v>
      </c>
    </row>
    <row r="37" spans="1:2">
      <c r="A37"/>
      <c r="B37" t="s">
        <v>144</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55" customWidth="1"/>
    <col min="2" max="2" width="9.140625" style="47"/>
    <col min="3" max="3" width="15.7109375" style="58" customWidth="1"/>
    <col min="4" max="4" width="17" style="58" customWidth="1"/>
    <col min="5" max="5" width="15.7109375" style="52" customWidth="1"/>
    <col min="6" max="6" width="11.140625" style="52" customWidth="1"/>
    <col min="7" max="7" width="31.42578125" style="52" customWidth="1"/>
    <col min="8" max="9" width="26.85546875" style="52" customWidth="1"/>
    <col min="10" max="10" width="9.140625" style="52"/>
    <col min="11" max="11" width="26.28515625" style="54" customWidth="1"/>
    <col min="12" max="12" width="29.140625" style="53" customWidth="1"/>
    <col min="13" max="13" width="39.85546875" style="52" bestFit="1" customWidth="1"/>
    <col min="14" max="18" width="9.140625" style="52"/>
    <col min="19" max="19" width="21" style="52" customWidth="1"/>
    <col min="20" max="20" width="24.85546875" style="52" customWidth="1"/>
    <col min="21" max="16384" width="9.140625" style="52"/>
  </cols>
  <sheetData>
    <row r="1" spans="1:20" s="50" customFormat="1" ht="51">
      <c r="A1" s="36" t="s">
        <v>118</v>
      </c>
      <c r="B1" s="56"/>
      <c r="C1" s="20" t="s">
        <v>19</v>
      </c>
      <c r="D1" s="20" t="s">
        <v>16</v>
      </c>
      <c r="E1" s="20" t="s">
        <v>29</v>
      </c>
      <c r="F1" s="20" t="s">
        <v>52</v>
      </c>
      <c r="G1" s="20" t="s">
        <v>44</v>
      </c>
      <c r="H1" s="20" t="s">
        <v>59</v>
      </c>
      <c r="I1" s="20" t="s">
        <v>89</v>
      </c>
      <c r="J1" s="28" t="s">
        <v>90</v>
      </c>
      <c r="K1" s="20" t="s">
        <v>47</v>
      </c>
      <c r="L1" s="49" t="s">
        <v>85</v>
      </c>
      <c r="M1" s="25" t="s">
        <v>86</v>
      </c>
      <c r="S1" s="312" t="s">
        <v>215</v>
      </c>
      <c r="T1" s="312"/>
    </row>
    <row r="2" spans="1:20" ht="25.5">
      <c r="A2" s="272" t="s">
        <v>154</v>
      </c>
      <c r="C2" s="21">
        <v>2015</v>
      </c>
      <c r="D2" s="21" t="s">
        <v>17</v>
      </c>
      <c r="E2" s="22" t="s">
        <v>30</v>
      </c>
      <c r="F2" s="22" t="s">
        <v>53</v>
      </c>
      <c r="G2" s="22" t="s">
        <v>42</v>
      </c>
      <c r="H2" s="22" t="s">
        <v>60</v>
      </c>
      <c r="I2" s="24"/>
      <c r="J2" s="51">
        <v>52</v>
      </c>
      <c r="K2" s="20" t="s">
        <v>48</v>
      </c>
      <c r="L2" s="49" t="s">
        <v>294</v>
      </c>
      <c r="M2" s="26" t="s">
        <v>201</v>
      </c>
      <c r="S2" s="220" t="s">
        <v>216</v>
      </c>
      <c r="T2" s="221" t="s">
        <v>217</v>
      </c>
    </row>
    <row r="3" spans="1:20" ht="123.75">
      <c r="A3" s="272" t="s">
        <v>155</v>
      </c>
      <c r="C3" s="21">
        <v>2016</v>
      </c>
      <c r="D3" s="21" t="s">
        <v>18</v>
      </c>
      <c r="E3" s="22" t="s">
        <v>31</v>
      </c>
      <c r="F3" s="22" t="s">
        <v>54</v>
      </c>
      <c r="G3" s="22" t="s">
        <v>43</v>
      </c>
      <c r="H3" s="22" t="s">
        <v>57</v>
      </c>
      <c r="I3" s="24" t="s">
        <v>88</v>
      </c>
      <c r="J3" s="48" t="s">
        <v>91</v>
      </c>
      <c r="K3" s="20" t="s">
        <v>49</v>
      </c>
      <c r="L3" s="49" t="s">
        <v>295</v>
      </c>
      <c r="M3" s="26" t="s">
        <v>202</v>
      </c>
      <c r="S3" s="222" t="s">
        <v>312</v>
      </c>
      <c r="T3" s="27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272" t="s">
        <v>249</v>
      </c>
      <c r="C4" s="21">
        <v>2017</v>
      </c>
      <c r="E4" s="22" t="s">
        <v>32</v>
      </c>
      <c r="F4" s="22" t="s">
        <v>55</v>
      </c>
      <c r="H4" s="22" t="s">
        <v>58</v>
      </c>
      <c r="I4" s="24"/>
      <c r="J4" s="51">
        <v>104</v>
      </c>
      <c r="K4" s="20" t="s">
        <v>50</v>
      </c>
      <c r="L4" s="49" t="s">
        <v>296</v>
      </c>
      <c r="M4" s="26"/>
    </row>
    <row r="5" spans="1:20" ht="25.5">
      <c r="A5" s="272" t="s">
        <v>196</v>
      </c>
      <c r="C5" s="21">
        <v>2018</v>
      </c>
      <c r="E5" s="22" t="s">
        <v>33</v>
      </c>
      <c r="F5" s="22" t="s">
        <v>56</v>
      </c>
      <c r="K5" s="20" t="s">
        <v>51</v>
      </c>
      <c r="L5" s="49"/>
      <c r="M5" s="26"/>
    </row>
    <row r="6" spans="1:20">
      <c r="A6" s="272" t="s">
        <v>183</v>
      </c>
      <c r="C6" s="21">
        <v>2019</v>
      </c>
      <c r="E6" s="22" t="s">
        <v>34</v>
      </c>
      <c r="F6" s="24"/>
      <c r="K6" s="52"/>
      <c r="L6" s="52"/>
    </row>
    <row r="7" spans="1:20" ht="12.75">
      <c r="A7" s="272" t="s">
        <v>250</v>
      </c>
      <c r="C7" s="21">
        <v>2020</v>
      </c>
      <c r="E7" s="22" t="s">
        <v>35</v>
      </c>
      <c r="F7" s="24"/>
      <c r="K7" s="59"/>
      <c r="L7" s="52"/>
    </row>
    <row r="8" spans="1:20">
      <c r="A8" s="272" t="s">
        <v>251</v>
      </c>
      <c r="C8" s="21">
        <v>2021</v>
      </c>
      <c r="E8" s="22" t="s">
        <v>36</v>
      </c>
      <c r="F8" s="24"/>
      <c r="K8" s="60" t="s">
        <v>111</v>
      </c>
    </row>
    <row r="9" spans="1:20">
      <c r="A9" s="272" t="s">
        <v>156</v>
      </c>
      <c r="C9" s="21">
        <v>2022</v>
      </c>
      <c r="E9" s="22" t="s">
        <v>37</v>
      </c>
      <c r="F9" s="24"/>
      <c r="K9" s="58"/>
    </row>
    <row r="10" spans="1:20" ht="12.75">
      <c r="A10" s="272" t="s">
        <v>252</v>
      </c>
      <c r="E10" s="22" t="s">
        <v>38</v>
      </c>
      <c r="F10" s="24"/>
      <c r="K10" s="59"/>
    </row>
    <row r="11" spans="1:20">
      <c r="A11" s="272" t="s">
        <v>253</v>
      </c>
      <c r="E11" s="22" t="s">
        <v>39</v>
      </c>
      <c r="F11" s="24"/>
      <c r="K11" s="61"/>
    </row>
    <row r="12" spans="1:20">
      <c r="A12" s="272" t="s">
        <v>254</v>
      </c>
      <c r="E12" s="22" t="s">
        <v>40</v>
      </c>
      <c r="F12" s="24"/>
    </row>
    <row r="13" spans="1:20">
      <c r="A13" s="272" t="s">
        <v>255</v>
      </c>
      <c r="E13" s="22" t="s">
        <v>41</v>
      </c>
      <c r="F13" s="24"/>
    </row>
    <row r="14" spans="1:20">
      <c r="A14" s="272" t="s">
        <v>256</v>
      </c>
    </row>
    <row r="15" spans="1:20">
      <c r="A15" s="272" t="s">
        <v>192</v>
      </c>
    </row>
    <row r="16" spans="1:20">
      <c r="A16" s="272" t="s">
        <v>184</v>
      </c>
      <c r="C16" s="109"/>
      <c r="D16" s="102"/>
      <c r="E16" s="102"/>
      <c r="G16" s="154" t="s">
        <v>145</v>
      </c>
    </row>
    <row r="17" spans="1:7">
      <c r="A17" s="272" t="s">
        <v>257</v>
      </c>
      <c r="C17" s="103" t="s">
        <v>114</v>
      </c>
      <c r="D17" s="104" t="str">
        <f>IF(f_year = "","", IF(LEN(f_quart)=0,"",IF(f_quart="I квартал", "01.01."&amp;f_year,IF(f_quart="II квартал","01.04."&amp;f_year,(IF(f_quart="III квартал", "01.07."&amp;f_year,"01.10."&amp;f_year)))) ))</f>
        <v>01.01.2022</v>
      </c>
      <c r="E17" s="104" t="str">
        <f>IF(f_year = "","", IF(LEN(f_quart)=0,"",IF(f_quart="I квартал", "31.03."&amp; f_year,IF(f_quart="II квартал","30.06."&amp; f_year,(IF(f_quart="III квартал", "30.09."&amp; f_year,"31.12."&amp; f_year)))) ))</f>
        <v>31.03.2022</v>
      </c>
      <c r="G17" s="155" t="s">
        <v>1339</v>
      </c>
    </row>
    <row r="18" spans="1:7">
      <c r="A18" s="272" t="s">
        <v>258</v>
      </c>
      <c r="C18" s="105"/>
      <c r="D18" s="106"/>
      <c r="E18" s="106"/>
      <c r="G18" s="109"/>
    </row>
    <row r="19" spans="1:7" ht="22.5">
      <c r="A19" s="272" t="s">
        <v>259</v>
      </c>
      <c r="C19" s="109"/>
      <c r="D19" s="102"/>
      <c r="E19" s="102"/>
      <c r="G19" s="154" t="s">
        <v>148</v>
      </c>
    </row>
    <row r="20" spans="1:7" ht="22.5">
      <c r="A20" s="272" t="s">
        <v>157</v>
      </c>
      <c r="C20" s="107" t="s">
        <v>115</v>
      </c>
      <c r="D20" s="108"/>
      <c r="E20" s="108"/>
      <c r="G20" s="60" t="b">
        <v>1</v>
      </c>
    </row>
    <row r="21" spans="1:7">
      <c r="A21" s="272" t="s">
        <v>158</v>
      </c>
    </row>
    <row r="22" spans="1:7">
      <c r="A22" s="272" t="s">
        <v>159</v>
      </c>
    </row>
    <row r="23" spans="1:7">
      <c r="A23" s="272" t="s">
        <v>260</v>
      </c>
    </row>
    <row r="24" spans="1:7">
      <c r="A24" s="272" t="s">
        <v>261</v>
      </c>
    </row>
    <row r="25" spans="1:7">
      <c r="A25" s="272" t="s">
        <v>160</v>
      </c>
    </row>
    <row r="26" spans="1:7">
      <c r="A26" s="272" t="s">
        <v>262</v>
      </c>
    </row>
    <row r="27" spans="1:7">
      <c r="A27" s="272" t="s">
        <v>161</v>
      </c>
    </row>
    <row r="28" spans="1:7">
      <c r="A28" s="272" t="s">
        <v>193</v>
      </c>
    </row>
    <row r="29" spans="1:7">
      <c r="A29" s="272" t="s">
        <v>185</v>
      </c>
    </row>
    <row r="30" spans="1:7">
      <c r="A30" s="272" t="s">
        <v>263</v>
      </c>
    </row>
    <row r="31" spans="1:7">
      <c r="A31" s="272" t="s">
        <v>264</v>
      </c>
    </row>
    <row r="32" spans="1:7">
      <c r="A32" s="272" t="s">
        <v>162</v>
      </c>
    </row>
    <row r="33" spans="1:1">
      <c r="A33" s="272" t="s">
        <v>265</v>
      </c>
    </row>
    <row r="34" spans="1:1">
      <c r="A34" s="272" t="s">
        <v>266</v>
      </c>
    </row>
    <row r="35" spans="1:1">
      <c r="A35" s="272" t="s">
        <v>267</v>
      </c>
    </row>
    <row r="36" spans="1:1">
      <c r="A36" s="272" t="s">
        <v>268</v>
      </c>
    </row>
    <row r="37" spans="1:1">
      <c r="A37" s="272" t="s">
        <v>269</v>
      </c>
    </row>
    <row r="38" spans="1:1">
      <c r="A38" s="272" t="s">
        <v>186</v>
      </c>
    </row>
    <row r="39" spans="1:1">
      <c r="A39" s="272" t="s">
        <v>270</v>
      </c>
    </row>
    <row r="40" spans="1:1">
      <c r="A40" s="272" t="s">
        <v>163</v>
      </c>
    </row>
    <row r="41" spans="1:1">
      <c r="A41" s="272" t="s">
        <v>164</v>
      </c>
    </row>
    <row r="42" spans="1:1">
      <c r="A42" s="272" t="s">
        <v>165</v>
      </c>
    </row>
    <row r="43" spans="1:1">
      <c r="A43" s="272" t="s">
        <v>271</v>
      </c>
    </row>
    <row r="44" spans="1:1">
      <c r="A44" s="272" t="s">
        <v>272</v>
      </c>
    </row>
    <row r="45" spans="1:1">
      <c r="A45" s="272" t="s">
        <v>187</v>
      </c>
    </row>
    <row r="46" spans="1:1">
      <c r="A46" s="272" t="s">
        <v>273</v>
      </c>
    </row>
    <row r="47" spans="1:1">
      <c r="A47" s="272" t="s">
        <v>274</v>
      </c>
    </row>
    <row r="48" spans="1:1">
      <c r="A48" s="272" t="s">
        <v>275</v>
      </c>
    </row>
    <row r="49" spans="1:1">
      <c r="A49" s="272" t="s">
        <v>276</v>
      </c>
    </row>
    <row r="50" spans="1:1">
      <c r="A50" s="272" t="s">
        <v>166</v>
      </c>
    </row>
    <row r="51" spans="1:1">
      <c r="A51" s="272" t="s">
        <v>167</v>
      </c>
    </row>
    <row r="52" spans="1:1">
      <c r="A52" s="272" t="s">
        <v>194</v>
      </c>
    </row>
    <row r="53" spans="1:1">
      <c r="A53" s="272" t="s">
        <v>277</v>
      </c>
    </row>
    <row r="54" spans="1:1">
      <c r="A54" s="272" t="s">
        <v>197</v>
      </c>
    </row>
    <row r="55" spans="1:1">
      <c r="A55" s="272" t="s">
        <v>168</v>
      </c>
    </row>
    <row r="56" spans="1:1">
      <c r="A56" s="272" t="s">
        <v>278</v>
      </c>
    </row>
    <row r="57" spans="1:1">
      <c r="A57" s="272" t="s">
        <v>169</v>
      </c>
    </row>
    <row r="58" spans="1:1">
      <c r="A58" s="272" t="s">
        <v>279</v>
      </c>
    </row>
    <row r="59" spans="1:1">
      <c r="A59" s="272" t="s">
        <v>280</v>
      </c>
    </row>
    <row r="60" spans="1:1">
      <c r="A60" s="272" t="s">
        <v>281</v>
      </c>
    </row>
    <row r="61" spans="1:1">
      <c r="A61" s="272" t="s">
        <v>282</v>
      </c>
    </row>
    <row r="62" spans="1:1">
      <c r="A62" s="272" t="s">
        <v>188</v>
      </c>
    </row>
    <row r="63" spans="1:1">
      <c r="A63" s="272" t="s">
        <v>283</v>
      </c>
    </row>
    <row r="64" spans="1:1">
      <c r="A64" s="272" t="s">
        <v>284</v>
      </c>
    </row>
    <row r="65" spans="1:1">
      <c r="A65" s="272" t="s">
        <v>198</v>
      </c>
    </row>
    <row r="66" spans="1:1">
      <c r="A66" s="272" t="s">
        <v>189</v>
      </c>
    </row>
    <row r="67" spans="1:1">
      <c r="A67" s="272" t="s">
        <v>170</v>
      </c>
    </row>
    <row r="68" spans="1:1">
      <c r="A68" s="272" t="s">
        <v>285</v>
      </c>
    </row>
    <row r="69" spans="1:1">
      <c r="A69" s="272" t="s">
        <v>286</v>
      </c>
    </row>
    <row r="70" spans="1:1">
      <c r="A70" s="272" t="s">
        <v>287</v>
      </c>
    </row>
    <row r="71" spans="1:1">
      <c r="A71" s="272" t="s">
        <v>288</v>
      </c>
    </row>
    <row r="72" spans="1:1">
      <c r="A72" s="272" t="s">
        <v>171</v>
      </c>
    </row>
    <row r="73" spans="1:1">
      <c r="A73" s="272" t="s">
        <v>289</v>
      </c>
    </row>
    <row r="74" spans="1:1">
      <c r="A74" s="272" t="s">
        <v>172</v>
      </c>
    </row>
    <row r="75" spans="1:1">
      <c r="A75" s="272" t="s">
        <v>173</v>
      </c>
    </row>
    <row r="76" spans="1:1">
      <c r="A76" s="272" t="s">
        <v>174</v>
      </c>
    </row>
    <row r="77" spans="1:1">
      <c r="A77" s="272" t="s">
        <v>175</v>
      </c>
    </row>
    <row r="78" spans="1:1">
      <c r="A78" s="272" t="s">
        <v>190</v>
      </c>
    </row>
    <row r="79" spans="1:1">
      <c r="A79" s="272" t="s">
        <v>195</v>
      </c>
    </row>
    <row r="80" spans="1:1">
      <c r="A80" s="272" t="s">
        <v>176</v>
      </c>
    </row>
    <row r="81" spans="1:1">
      <c r="A81" s="272" t="s">
        <v>177</v>
      </c>
    </row>
    <row r="82" spans="1:1">
      <c r="A82" s="272" t="s">
        <v>199</v>
      </c>
    </row>
    <row r="83" spans="1:1">
      <c r="A83" s="272" t="s">
        <v>290</v>
      </c>
    </row>
    <row r="84" spans="1:1">
      <c r="A84" s="272" t="s">
        <v>191</v>
      </c>
    </row>
    <row r="85" spans="1:1">
      <c r="A85" s="272" t="s">
        <v>291</v>
      </c>
    </row>
    <row r="86" spans="1:1">
      <c r="A86" s="272" t="s">
        <v>292</v>
      </c>
    </row>
    <row r="87" spans="1:1">
      <c r="A87" s="272" t="s">
        <v>293</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zoomScaleNormal="100" workbookViewId="0"/>
  </sheetViews>
  <sheetFormatPr defaultRowHeight="12.75"/>
  <cols>
    <col min="1" max="16384" width="9.140625" style="111"/>
  </cols>
  <sheetData>
    <row r="2" spans="1:1">
      <c r="A2" s="275">
        <f>IF('Сведения об изменении'!$E$13="",1,0)</f>
        <v>1</v>
      </c>
    </row>
    <row r="3" spans="1:1">
      <c r="A3" s="275" t="e">
        <f>IF(#REF!="",1,0)</f>
        <v>#REF!</v>
      </c>
    </row>
    <row r="4" spans="1:1">
      <c r="A4" s="275" t="e">
        <f>IF(#REF!="",1,0)</f>
        <v>#REF!</v>
      </c>
    </row>
    <row r="5" spans="1:1">
      <c r="A5" s="275">
        <f>IF('Форма 1.7'!$G$11="",1,0)</f>
        <v>0</v>
      </c>
    </row>
    <row r="6" spans="1:1">
      <c r="A6" s="275">
        <f>IF('Форма 1.7'!$G$12="",1,0)</f>
        <v>0</v>
      </c>
    </row>
    <row r="7" spans="1:1">
      <c r="A7" s="275">
        <f>IF('Форма 1.7'!$G$13="",1,0)</f>
        <v>0</v>
      </c>
    </row>
    <row r="8" spans="1:1">
      <c r="A8" s="27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98" customWidth="1"/>
    <col min="2" max="2" width="87.28515625" style="66" customWidth="1"/>
    <col min="3" max="3" width="9.140625" style="98"/>
    <col min="4" max="4" width="109.140625" style="98" customWidth="1"/>
    <col min="5" max="16384" width="9.140625" style="98"/>
  </cols>
  <sheetData>
    <row r="1" spans="1:11" ht="14.25">
      <c r="B1" s="124" t="s">
        <v>132</v>
      </c>
      <c r="C1" s="113"/>
      <c r="D1" s="314"/>
      <c r="E1" s="314"/>
      <c r="F1" s="314"/>
      <c r="G1" s="314"/>
      <c r="H1" s="314"/>
      <c r="I1" s="314"/>
      <c r="J1" s="314"/>
      <c r="K1" s="314"/>
    </row>
    <row r="2" spans="1:11" ht="14.25">
      <c r="A2" s="113">
        <v>1</v>
      </c>
      <c r="B2" s="125" t="s">
        <v>125</v>
      </c>
      <c r="C2" s="113"/>
      <c r="D2" s="314"/>
      <c r="E2" s="314"/>
      <c r="F2" s="314"/>
      <c r="G2" s="314"/>
      <c r="H2" s="314"/>
      <c r="I2" s="314"/>
      <c r="J2" s="314"/>
      <c r="K2" s="314"/>
    </row>
    <row r="3" spans="1:11" ht="22.5">
      <c r="A3" s="113">
        <v>2</v>
      </c>
      <c r="B3" s="125" t="s">
        <v>126</v>
      </c>
      <c r="C3" s="113"/>
      <c r="D3" s="315"/>
      <c r="E3" s="315"/>
      <c r="F3" s="315"/>
      <c r="G3" s="315"/>
      <c r="H3" s="315"/>
      <c r="I3" s="315"/>
      <c r="J3" s="315"/>
      <c r="K3" s="315"/>
    </row>
    <row r="4" spans="1:11" ht="14.25">
      <c r="B4" s="124" t="s">
        <v>133</v>
      </c>
      <c r="C4" s="113"/>
      <c r="D4" s="316"/>
      <c r="E4" s="315"/>
      <c r="F4" s="315"/>
      <c r="G4" s="315"/>
      <c r="H4" s="315"/>
      <c r="I4" s="315"/>
      <c r="J4" s="315"/>
      <c r="K4" s="315"/>
    </row>
    <row r="5" spans="1:11" ht="33.75">
      <c r="A5" s="113">
        <v>1</v>
      </c>
      <c r="B5" s="125" t="s">
        <v>178</v>
      </c>
      <c r="C5" s="113"/>
      <c r="D5" s="313"/>
      <c r="E5" s="313"/>
      <c r="F5" s="313"/>
      <c r="G5" s="313"/>
      <c r="H5" s="313"/>
      <c r="I5" s="313"/>
      <c r="J5" s="313"/>
      <c r="K5" s="313"/>
    </row>
    <row r="6" spans="1:11" ht="22.5">
      <c r="A6" s="113">
        <v>2</v>
      </c>
      <c r="B6" s="125" t="s">
        <v>131</v>
      </c>
    </row>
    <row r="7" spans="1:11" ht="22.5">
      <c r="A7" s="113">
        <v>3</v>
      </c>
      <c r="B7" s="125" t="s">
        <v>302</v>
      </c>
    </row>
    <row r="8" spans="1:11" ht="56.25">
      <c r="A8" s="113">
        <v>4</v>
      </c>
      <c r="B8" s="125" t="s">
        <v>303</v>
      </c>
    </row>
    <row r="9" spans="1:11">
      <c r="B9" s="124" t="s">
        <v>108</v>
      </c>
    </row>
    <row r="10" spans="1:11" ht="22.5">
      <c r="A10" s="113">
        <v>1</v>
      </c>
      <c r="B10" s="125" t="s">
        <v>106</v>
      </c>
    </row>
    <row r="11" spans="1:11">
      <c r="B11" s="66"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47" customWidth="1"/>
    <col min="2" max="3" width="10" style="47" customWidth="1"/>
    <col min="4" max="4" width="10.140625" style="47" bestFit="1" customWidth="1"/>
    <col min="5" max="5" width="67.7109375" style="47" customWidth="1"/>
    <col min="6" max="6" width="88.7109375" style="47" customWidth="1"/>
    <col min="7" max="7" width="123.85546875" style="47" customWidth="1"/>
    <col min="8" max="9" width="20.7109375" style="47" customWidth="1"/>
    <col min="10" max="10" width="24.28515625" style="47" customWidth="1"/>
    <col min="11" max="11" width="9.140625" style="47"/>
    <col min="12" max="12" width="7.7109375" style="47" customWidth="1"/>
    <col min="13" max="13" width="32.42578125" style="47" customWidth="1"/>
    <col min="14" max="14" width="9.140625" style="47"/>
    <col min="15" max="20" width="9.85546875" style="47" customWidth="1"/>
    <col min="21" max="21" width="9.85546875" style="182" customWidth="1"/>
    <col min="22" max="24" width="9.85546875" style="47" customWidth="1"/>
    <col min="25" max="16384" width="9.140625" style="47"/>
  </cols>
  <sheetData>
    <row r="3" spans="1:83">
      <c r="A3" s="17" t="s">
        <v>103</v>
      </c>
      <c r="B3" s="17"/>
      <c r="C3" s="17"/>
      <c r="D3" s="17"/>
      <c r="E3" s="17"/>
      <c r="F3" s="17"/>
      <c r="G3" s="17"/>
      <c r="H3" s="17"/>
      <c r="I3" s="17"/>
      <c r="J3" s="17"/>
      <c r="K3" s="17"/>
      <c r="L3" s="17"/>
      <c r="M3" s="17"/>
      <c r="N3" s="17"/>
      <c r="O3" s="17"/>
      <c r="P3" s="17"/>
      <c r="Q3" s="17"/>
      <c r="R3" s="17"/>
      <c r="S3" s="17"/>
      <c r="T3" s="17"/>
      <c r="U3" s="181"/>
      <c r="V3" s="17"/>
      <c r="W3" s="17"/>
    </row>
    <row r="5" spans="1:83" ht="15" customHeight="1">
      <c r="D5" s="166"/>
      <c r="E5" s="168"/>
    </row>
    <row r="7" spans="1:83">
      <c r="A7" s="17" t="s">
        <v>214</v>
      </c>
      <c r="B7" s="17"/>
      <c r="C7" s="17"/>
      <c r="D7" s="17"/>
      <c r="E7" s="17"/>
      <c r="F7" s="17"/>
      <c r="G7" s="17"/>
      <c r="H7" s="17"/>
      <c r="I7" s="17"/>
      <c r="J7" s="17"/>
      <c r="K7" s="17"/>
      <c r="L7" s="17"/>
      <c r="M7" s="17"/>
      <c r="N7" s="17"/>
      <c r="O7" s="17"/>
      <c r="P7" s="17"/>
      <c r="Q7" s="17"/>
      <c r="R7" s="17"/>
      <c r="S7" s="17"/>
      <c r="T7" s="17"/>
      <c r="U7" s="181"/>
      <c r="V7" s="17"/>
      <c r="W7" s="17"/>
    </row>
    <row r="9" spans="1:83" s="68" customFormat="1" ht="15" customHeight="1">
      <c r="C9" s="97"/>
      <c r="D9" s="166"/>
      <c r="E9" s="167"/>
      <c r="U9" s="179"/>
    </row>
    <row r="13" spans="1:83">
      <c r="A13" s="17" t="s">
        <v>151</v>
      </c>
      <c r="B13" s="17"/>
      <c r="C13" s="17"/>
      <c r="D13" s="17"/>
      <c r="E13" s="17"/>
      <c r="F13" s="17"/>
      <c r="G13" s="17"/>
      <c r="H13" s="17"/>
      <c r="I13" s="17"/>
      <c r="J13" s="17"/>
      <c r="K13" s="17"/>
      <c r="L13" s="17"/>
      <c r="M13" s="17"/>
      <c r="N13" s="17"/>
      <c r="O13" s="17"/>
      <c r="P13" s="17"/>
      <c r="Q13" s="17"/>
      <c r="R13" s="17"/>
      <c r="S13" s="17"/>
      <c r="T13" s="17"/>
      <c r="U13" s="181"/>
      <c r="V13" s="17"/>
      <c r="W13" s="17"/>
    </row>
    <row r="14" spans="1:83">
      <c r="D14" s="228"/>
      <c r="E14" s="228"/>
      <c r="F14" s="228"/>
      <c r="G14" s="228"/>
      <c r="H14" s="228"/>
      <c r="I14" s="228"/>
      <c r="J14" s="228"/>
      <c r="K14" s="228"/>
      <c r="L14" s="228"/>
    </row>
    <row r="15" spans="1:83" s="57" customFormat="1" ht="15" customHeight="1">
      <c r="A15" s="31"/>
      <c r="B15" s="128" t="s">
        <v>128</v>
      </c>
      <c r="C15" s="322"/>
      <c r="D15" s="287">
        <v>1</v>
      </c>
      <c r="E15" s="323"/>
      <c r="F15" s="229"/>
      <c r="G15" s="187">
        <v>0</v>
      </c>
      <c r="H15" s="230"/>
      <c r="I15" s="127"/>
      <c r="J15" s="231" t="s">
        <v>218</v>
      </c>
      <c r="K15" s="138"/>
      <c r="L15" s="158"/>
      <c r="M15" s="225">
        <f>mergeValue(H15)</f>
        <v>0</v>
      </c>
      <c r="N15" s="224"/>
      <c r="O15" s="224"/>
      <c r="P15" s="225" t="str">
        <f t="array" ref="P15">IF(ISERROR(MATCH(MID(Q15,1,250),MID(note_ter,1,250),0)),"n","y")</f>
        <v>n</v>
      </c>
      <c r="Q15" s="224"/>
      <c r="R15" s="225" t="str">
        <f>K15&amp;"("&amp;L15&amp;")"</f>
        <v>()</v>
      </c>
      <c r="S15" s="128"/>
      <c r="T15" s="128"/>
      <c r="U15" s="175"/>
      <c r="V15" s="128"/>
      <c r="W15" s="128"/>
      <c r="X15" s="128"/>
      <c r="Y15" s="101"/>
      <c r="Z15" s="101"/>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01"/>
      <c r="BW15" s="101"/>
      <c r="BX15" s="101"/>
      <c r="BY15" s="101"/>
      <c r="BZ15" s="101"/>
      <c r="CA15" s="101"/>
      <c r="CB15" s="101"/>
      <c r="CC15" s="101"/>
      <c r="CD15" s="101"/>
      <c r="CE15" s="101"/>
    </row>
    <row r="16" spans="1:83" s="57" customFormat="1" ht="15" customHeight="1">
      <c r="A16" s="31"/>
      <c r="B16" s="31"/>
      <c r="C16" s="322"/>
      <c r="D16" s="287"/>
      <c r="E16" s="323"/>
      <c r="F16" s="127"/>
      <c r="G16" s="133"/>
      <c r="H16" s="138" t="s">
        <v>46</v>
      </c>
      <c r="I16" s="133"/>
      <c r="J16" s="133"/>
      <c r="K16" s="157"/>
      <c r="L16" s="158"/>
      <c r="M16" s="224"/>
      <c r="N16" s="224"/>
      <c r="O16" s="224"/>
      <c r="P16" s="224"/>
      <c r="Q16" s="225"/>
      <c r="R16" s="224"/>
      <c r="S16" s="128"/>
      <c r="T16" s="128"/>
      <c r="U16" s="175"/>
      <c r="V16" s="128"/>
      <c r="W16" s="128"/>
      <c r="X16" s="128"/>
      <c r="Y16" s="101"/>
      <c r="Z16" s="101"/>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01"/>
      <c r="BW16" s="101"/>
      <c r="BX16" s="101"/>
      <c r="BY16" s="101"/>
      <c r="BZ16" s="101"/>
      <c r="CA16" s="101"/>
      <c r="CB16" s="101"/>
      <c r="CC16" s="101"/>
      <c r="CD16" s="101"/>
      <c r="CE16" s="101"/>
    </row>
    <row r="17" spans="1:83">
      <c r="Q17" s="169"/>
    </row>
    <row r="18" spans="1:83">
      <c r="A18" s="17" t="s">
        <v>152</v>
      </c>
      <c r="B18" s="17"/>
      <c r="C18" s="17"/>
      <c r="D18" s="17"/>
      <c r="E18" s="17"/>
      <c r="F18" s="17"/>
      <c r="G18" s="17"/>
      <c r="H18" s="17"/>
      <c r="I18" s="17"/>
      <c r="J18" s="17"/>
      <c r="K18" s="17"/>
      <c r="L18" s="17"/>
      <c r="M18" s="17"/>
      <c r="N18" s="17"/>
      <c r="O18" s="17"/>
      <c r="P18" s="17"/>
      <c r="Q18" s="170"/>
      <c r="R18" s="17"/>
      <c r="S18" s="17"/>
      <c r="T18" s="17"/>
      <c r="U18" s="181"/>
      <c r="V18" s="17"/>
      <c r="W18" s="17"/>
    </row>
    <row r="19" spans="1:83">
      <c r="F19" s="228"/>
      <c r="G19" s="228"/>
      <c r="H19" s="228"/>
      <c r="I19" s="228"/>
      <c r="J19" s="228"/>
      <c r="K19" s="228"/>
      <c r="L19" s="228"/>
      <c r="Q19" s="169"/>
    </row>
    <row r="20" spans="1:83" s="57" customFormat="1" ht="15" customHeight="1">
      <c r="A20" s="31"/>
      <c r="B20" s="128" t="s">
        <v>128</v>
      </c>
      <c r="C20" s="324"/>
      <c r="D20" s="62"/>
      <c r="E20" s="232"/>
      <c r="F20" s="325"/>
      <c r="G20" s="287">
        <v>0</v>
      </c>
      <c r="H20" s="317"/>
      <c r="I20" s="127"/>
      <c r="J20" s="231" t="s">
        <v>218</v>
      </c>
      <c r="K20" s="138"/>
      <c r="L20" s="158"/>
      <c r="M20" s="225">
        <f>mergeValue(H20)</f>
        <v>0</v>
      </c>
      <c r="N20" s="224"/>
      <c r="O20" s="224"/>
      <c r="P20" s="224"/>
      <c r="Q20" s="224"/>
      <c r="R20" s="225" t="str">
        <f>K20&amp;"("&amp;L20&amp;")"</f>
        <v>()</v>
      </c>
      <c r="S20" s="128"/>
      <c r="T20" s="128"/>
      <c r="U20" s="175"/>
      <c r="V20" s="128"/>
      <c r="W20" s="128"/>
      <c r="X20" s="128"/>
      <c r="Y20" s="101"/>
      <c r="Z20" s="101"/>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01"/>
      <c r="BW20" s="101"/>
      <c r="BX20" s="101"/>
      <c r="BY20" s="101"/>
      <c r="BZ20" s="101"/>
      <c r="CA20" s="101"/>
      <c r="CB20" s="101"/>
      <c r="CC20" s="101"/>
      <c r="CD20" s="101"/>
      <c r="CE20" s="101"/>
    </row>
    <row r="21" spans="1:83" s="57" customFormat="1" ht="15" customHeight="1">
      <c r="A21" s="31"/>
      <c r="B21" s="31"/>
      <c r="C21" s="324"/>
      <c r="D21" s="62"/>
      <c r="E21" s="232"/>
      <c r="F21" s="325"/>
      <c r="G21" s="287"/>
      <c r="H21" s="317"/>
      <c r="I21" s="133"/>
      <c r="J21" s="133"/>
      <c r="K21" s="138" t="s">
        <v>45</v>
      </c>
      <c r="L21" s="158"/>
      <c r="M21" s="224"/>
      <c r="N21" s="224"/>
      <c r="O21" s="224"/>
      <c r="P21" s="224"/>
      <c r="Q21" s="225"/>
      <c r="R21" s="224"/>
      <c r="S21" s="128"/>
      <c r="T21" s="128"/>
      <c r="U21" s="175"/>
      <c r="V21" s="128"/>
      <c r="W21" s="128"/>
      <c r="X21" s="128"/>
      <c r="Y21" s="101"/>
      <c r="Z21" s="101"/>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01"/>
      <c r="BW21" s="101"/>
      <c r="BX21" s="101"/>
      <c r="BY21" s="101"/>
      <c r="BZ21" s="101"/>
      <c r="CA21" s="101"/>
      <c r="CB21" s="101"/>
      <c r="CC21" s="101"/>
      <c r="CD21" s="101"/>
      <c r="CE21" s="101"/>
    </row>
    <row r="22" spans="1:83">
      <c r="Q22" s="169"/>
    </row>
    <row r="23" spans="1:83">
      <c r="A23" s="17" t="s">
        <v>153</v>
      </c>
      <c r="B23" s="17"/>
      <c r="C23" s="17"/>
      <c r="D23" s="17"/>
      <c r="E23" s="17"/>
      <c r="F23" s="17"/>
      <c r="G23" s="17"/>
      <c r="H23" s="17"/>
      <c r="I23" s="17"/>
      <c r="J23" s="17"/>
      <c r="K23" s="17"/>
      <c r="L23" s="17"/>
      <c r="M23" s="17"/>
      <c r="N23" s="17"/>
      <c r="O23" s="17"/>
      <c r="P23" s="17"/>
      <c r="Q23" s="170"/>
      <c r="R23" s="17"/>
      <c r="S23" s="17"/>
      <c r="T23" s="17"/>
      <c r="U23" s="181"/>
      <c r="V23" s="17"/>
      <c r="W23" s="17"/>
    </row>
    <row r="24" spans="1:83">
      <c r="Q24" s="169"/>
    </row>
    <row r="25" spans="1:83" s="57" customFormat="1" ht="15" customHeight="1">
      <c r="A25" s="31"/>
      <c r="B25" s="128" t="s">
        <v>128</v>
      </c>
      <c r="C25" s="233"/>
      <c r="D25" s="47"/>
      <c r="E25" s="186"/>
      <c r="F25" s="47"/>
      <c r="G25" s="47"/>
      <c r="H25" s="47"/>
      <c r="I25" s="188"/>
      <c r="J25" s="187">
        <v>0</v>
      </c>
      <c r="K25" s="234"/>
      <c r="L25" s="129"/>
      <c r="M25" s="225">
        <f>mergeValue(H25)</f>
        <v>0</v>
      </c>
      <c r="N25" s="224"/>
      <c r="O25" s="224"/>
      <c r="P25" s="224"/>
      <c r="Q25" s="224"/>
      <c r="R25" s="225" t="str">
        <f>K25&amp;" ("&amp;L25&amp;")"</f>
        <v xml:space="preserve"> ()</v>
      </c>
      <c r="S25" s="128"/>
      <c r="T25" s="128"/>
      <c r="U25" s="175"/>
      <c r="V25" s="128"/>
      <c r="W25" s="128"/>
      <c r="X25" s="128"/>
      <c r="Y25" s="101"/>
      <c r="Z25" s="101"/>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01"/>
      <c r="BW25" s="101"/>
      <c r="BX25" s="101"/>
      <c r="BY25" s="101"/>
      <c r="BZ25" s="101"/>
      <c r="CA25" s="101"/>
      <c r="CB25" s="101"/>
      <c r="CC25" s="101"/>
      <c r="CD25" s="101"/>
      <c r="CE25" s="101"/>
    </row>
    <row r="26" spans="1:83" customFormat="1" ht="17.100000000000001" customHeight="1"/>
    <row r="27" spans="1:83">
      <c r="A27" s="17" t="s">
        <v>134</v>
      </c>
      <c r="B27" s="17"/>
      <c r="C27" s="17"/>
      <c r="D27" s="17"/>
      <c r="E27" s="17"/>
      <c r="F27" s="17"/>
      <c r="G27" s="17"/>
      <c r="H27" s="17"/>
      <c r="I27" s="17"/>
      <c r="J27" s="17"/>
      <c r="K27" s="17"/>
      <c r="L27" s="17"/>
      <c r="M27" s="17"/>
      <c r="N27" s="17"/>
      <c r="O27" s="17"/>
      <c r="P27" s="17"/>
      <c r="Q27" s="17"/>
      <c r="R27" s="17"/>
      <c r="S27" s="17"/>
      <c r="T27" s="17"/>
      <c r="U27" s="181"/>
      <c r="V27" s="17"/>
      <c r="W27" s="17"/>
    </row>
    <row r="29" spans="1:83" s="123" customFormat="1" ht="15" customHeight="1">
      <c r="A29" s="47"/>
      <c r="B29" s="47"/>
      <c r="C29" s="62"/>
      <c r="D29" s="291" t="s">
        <v>24</v>
      </c>
      <c r="E29" s="290"/>
      <c r="F29" s="290" t="s">
        <v>18</v>
      </c>
      <c r="G29" s="292"/>
      <c r="H29" s="287">
        <v>1</v>
      </c>
      <c r="I29" s="320"/>
      <c r="J29" s="290" t="s">
        <v>18</v>
      </c>
      <c r="K29" s="137"/>
      <c r="L29" s="132" t="s">
        <v>24</v>
      </c>
      <c r="M29" s="142"/>
      <c r="N29" s="119"/>
      <c r="O29" s="119"/>
      <c r="P29" s="119"/>
      <c r="Q29" s="119"/>
      <c r="R29" s="119"/>
      <c r="S29" s="119"/>
      <c r="T29" s="119"/>
      <c r="U29" s="176"/>
      <c r="V29" s="119"/>
      <c r="W29" s="119"/>
      <c r="X29" s="131"/>
      <c r="Y29" s="131" t="s">
        <v>124</v>
      </c>
      <c r="Z29" s="131">
        <v>1705000</v>
      </c>
      <c r="AA29" s="131"/>
      <c r="AB29" s="131"/>
      <c r="AC29" s="131"/>
      <c r="AD29" s="131"/>
      <c r="AE29" s="131"/>
      <c r="AF29" s="131"/>
      <c r="AG29" s="131"/>
      <c r="AH29" s="131"/>
      <c r="AI29" s="131"/>
      <c r="AJ29" s="131"/>
      <c r="AK29" s="131"/>
      <c r="AL29" s="131"/>
    </row>
    <row r="30" spans="1:83" s="123" customFormat="1" ht="15" customHeight="1">
      <c r="A30" s="47"/>
      <c r="B30" s="47"/>
      <c r="C30" s="62"/>
      <c r="D30" s="291"/>
      <c r="E30" s="290"/>
      <c r="F30" s="290"/>
      <c r="G30" s="293"/>
      <c r="H30" s="287"/>
      <c r="I30" s="321"/>
      <c r="J30" s="290"/>
      <c r="K30" s="127"/>
      <c r="L30" s="133"/>
      <c r="M30" s="141" t="s">
        <v>299</v>
      </c>
      <c r="N30" s="119"/>
      <c r="O30" s="119"/>
      <c r="P30" s="119"/>
      <c r="Q30" s="119"/>
      <c r="R30" s="119"/>
      <c r="S30" s="119"/>
      <c r="T30" s="119"/>
      <c r="U30" s="176"/>
      <c r="V30" s="119"/>
      <c r="W30" s="119"/>
      <c r="X30" s="131"/>
      <c r="Y30" s="131"/>
      <c r="Z30" s="131"/>
      <c r="AA30" s="131"/>
      <c r="AB30" s="131"/>
      <c r="AC30" s="131"/>
      <c r="AD30" s="131"/>
      <c r="AE30" s="131"/>
      <c r="AF30" s="131"/>
      <c r="AG30" s="131"/>
      <c r="AH30" s="131"/>
      <c r="AI30" s="131"/>
      <c r="AJ30" s="131"/>
      <c r="AK30" s="131"/>
      <c r="AL30" s="131"/>
    </row>
    <row r="31" spans="1:83" s="123" customFormat="1" ht="15" customHeight="1">
      <c r="A31" s="47"/>
      <c r="B31" s="47"/>
      <c r="C31" s="62"/>
      <c r="D31" s="291"/>
      <c r="E31" s="290"/>
      <c r="F31" s="290"/>
      <c r="G31" s="127"/>
      <c r="H31" s="133"/>
      <c r="I31" s="130" t="s">
        <v>180</v>
      </c>
      <c r="J31" s="133"/>
      <c r="K31" s="133"/>
      <c r="L31" s="133"/>
      <c r="M31" s="134"/>
      <c r="N31" s="119"/>
      <c r="O31" s="119"/>
      <c r="P31" s="119"/>
      <c r="Q31" s="119"/>
      <c r="R31" s="119"/>
      <c r="S31" s="119"/>
      <c r="T31" s="119"/>
      <c r="U31" s="176"/>
      <c r="V31" s="119"/>
      <c r="W31" s="119"/>
      <c r="X31" s="131"/>
      <c r="Y31" s="131"/>
      <c r="Z31" s="131"/>
      <c r="AA31" s="131"/>
      <c r="AB31" s="131"/>
      <c r="AC31" s="131"/>
      <c r="AD31" s="131"/>
      <c r="AE31" s="131"/>
      <c r="AF31" s="131"/>
      <c r="AG31" s="131"/>
      <c r="AH31" s="131"/>
      <c r="AI31" s="131"/>
      <c r="AJ31" s="131"/>
      <c r="AK31" s="131"/>
      <c r="AL31" s="131"/>
    </row>
    <row r="33" spans="1:38">
      <c r="A33" s="17" t="s">
        <v>146</v>
      </c>
      <c r="B33" s="17"/>
      <c r="C33" s="17"/>
      <c r="D33" s="17"/>
      <c r="E33" s="17"/>
      <c r="F33" s="17"/>
      <c r="G33" s="17"/>
      <c r="H33" s="17"/>
      <c r="I33" s="17"/>
      <c r="J33" s="17"/>
      <c r="K33" s="17"/>
      <c r="L33" s="17"/>
      <c r="M33" s="17"/>
      <c r="N33" s="17"/>
      <c r="O33" s="17"/>
      <c r="P33" s="17"/>
      <c r="Q33" s="17"/>
      <c r="R33" s="17"/>
      <c r="S33" s="17"/>
      <c r="T33" s="17"/>
      <c r="U33" s="181"/>
      <c r="V33" s="17"/>
      <c r="W33" s="17"/>
    </row>
    <row r="35" spans="1:38" s="123" customFormat="1" ht="15" customHeight="1">
      <c r="A35" s="47"/>
      <c r="B35" s="47"/>
      <c r="C35" s="62"/>
      <c r="D35" s="47"/>
      <c r="E35" s="47"/>
      <c r="F35" s="47"/>
      <c r="G35" s="326"/>
      <c r="H35" s="287">
        <v>1</v>
      </c>
      <c r="I35" s="318"/>
      <c r="J35" s="290" t="s">
        <v>18</v>
      </c>
      <c r="K35" s="137"/>
      <c r="L35" s="132" t="s">
        <v>24</v>
      </c>
      <c r="M35" s="142"/>
      <c r="N35" s="119"/>
      <c r="O35" s="119"/>
      <c r="P35" s="119"/>
      <c r="Q35" s="119"/>
      <c r="R35" s="119"/>
      <c r="S35" s="119"/>
      <c r="T35" s="119"/>
      <c r="U35" s="176"/>
      <c r="V35" s="119"/>
      <c r="W35" s="119"/>
      <c r="X35" s="131"/>
      <c r="Y35" s="131" t="s">
        <v>124</v>
      </c>
      <c r="Z35" s="131">
        <v>1705000</v>
      </c>
      <c r="AA35" s="131"/>
      <c r="AB35" s="131"/>
      <c r="AC35" s="131"/>
      <c r="AD35" s="131"/>
      <c r="AE35" s="131"/>
      <c r="AF35" s="131"/>
      <c r="AG35" s="131"/>
      <c r="AH35" s="131"/>
      <c r="AI35" s="131"/>
      <c r="AJ35" s="131"/>
      <c r="AK35" s="131"/>
      <c r="AL35" s="131"/>
    </row>
    <row r="36" spans="1:38" s="123" customFormat="1" ht="15" customHeight="1">
      <c r="A36" s="47"/>
      <c r="B36" s="47"/>
      <c r="C36" s="62"/>
      <c r="D36" s="47"/>
      <c r="E36" s="47"/>
      <c r="F36" s="47"/>
      <c r="G36" s="327"/>
      <c r="H36" s="287"/>
      <c r="I36" s="319"/>
      <c r="J36" s="290"/>
      <c r="K36" s="127"/>
      <c r="L36" s="133"/>
      <c r="M36" s="141" t="s">
        <v>299</v>
      </c>
      <c r="N36" s="119"/>
      <c r="O36" s="119"/>
      <c r="P36" s="119"/>
      <c r="Q36" s="119"/>
      <c r="R36" s="119"/>
      <c r="S36" s="119"/>
      <c r="T36" s="119"/>
      <c r="U36" s="176"/>
      <c r="V36" s="119"/>
      <c r="W36" s="119"/>
      <c r="X36" s="131"/>
      <c r="Y36" s="131"/>
      <c r="Z36" s="131"/>
      <c r="AA36" s="131"/>
      <c r="AB36" s="131"/>
      <c r="AC36" s="131"/>
      <c r="AD36" s="131"/>
      <c r="AE36" s="131"/>
      <c r="AF36" s="131"/>
      <c r="AG36" s="131"/>
      <c r="AH36" s="131"/>
      <c r="AI36" s="131"/>
      <c r="AJ36" s="131"/>
      <c r="AK36" s="131"/>
      <c r="AL36" s="131"/>
    </row>
    <row r="37" spans="1:38">
      <c r="K37" s="133"/>
      <c r="L37" s="133"/>
      <c r="M37" s="134"/>
    </row>
    <row r="38" spans="1:38">
      <c r="A38" s="17" t="s">
        <v>147</v>
      </c>
      <c r="B38" s="17"/>
      <c r="C38" s="17"/>
      <c r="D38" s="17"/>
      <c r="E38" s="17"/>
      <c r="F38" s="17"/>
      <c r="G38" s="17"/>
      <c r="H38" s="17"/>
      <c r="I38" s="17"/>
      <c r="J38" s="17"/>
      <c r="K38" s="17"/>
      <c r="L38" s="17"/>
      <c r="M38" s="17"/>
      <c r="N38" s="17"/>
      <c r="O38" s="17"/>
      <c r="P38" s="17"/>
      <c r="Q38" s="17"/>
      <c r="R38" s="17"/>
      <c r="S38" s="17"/>
      <c r="T38" s="17"/>
      <c r="U38" s="181"/>
      <c r="V38" s="17"/>
      <c r="W38" s="17"/>
    </row>
    <row r="40" spans="1:38" s="123" customFormat="1" ht="15" customHeight="1">
      <c r="A40" s="47"/>
      <c r="B40" s="47"/>
      <c r="C40" s="62"/>
      <c r="D40" s="47"/>
      <c r="E40" s="47"/>
      <c r="F40" s="47"/>
      <c r="G40" s="47"/>
      <c r="H40" s="47"/>
      <c r="I40" s="47"/>
      <c r="J40" s="47"/>
      <c r="K40" s="136"/>
      <c r="L40" s="132" t="s">
        <v>24</v>
      </c>
      <c r="M40" s="143"/>
      <c r="N40" s="165"/>
      <c r="O40" s="119"/>
      <c r="P40" s="119"/>
      <c r="Q40" s="119"/>
      <c r="R40" s="119"/>
      <c r="S40" s="119"/>
      <c r="T40" s="119"/>
      <c r="U40" s="176"/>
      <c r="V40" s="119"/>
      <c r="W40" s="119"/>
      <c r="X40" s="131"/>
      <c r="Y40" s="131" t="s">
        <v>124</v>
      </c>
      <c r="Z40" s="131">
        <v>1705000</v>
      </c>
      <c r="AA40" s="131"/>
      <c r="AB40" s="131"/>
      <c r="AC40" s="131"/>
      <c r="AD40" s="131"/>
      <c r="AE40" s="131"/>
      <c r="AF40" s="131"/>
      <c r="AG40" s="131"/>
      <c r="AH40" s="131"/>
      <c r="AI40" s="131"/>
      <c r="AJ40" s="131"/>
      <c r="AK40" s="131"/>
      <c r="AL40" s="131"/>
    </row>
    <row r="43" spans="1:38" s="17" customFormat="1" ht="17.100000000000001" customHeight="1">
      <c r="A43" s="17" t="s">
        <v>107</v>
      </c>
    </row>
    <row r="44" spans="1:38" customFormat="1" ht="17.100000000000001" customHeight="1"/>
    <row r="45" spans="1:38" s="112" customFormat="1" ht="14.25">
      <c r="A45" s="211" t="s">
        <v>1</v>
      </c>
      <c r="B45" s="197" t="s">
        <v>123</v>
      </c>
      <c r="C45" s="198"/>
      <c r="D45" s="199"/>
      <c r="E45" s="200"/>
      <c r="F45" s="201"/>
      <c r="G45" s="201"/>
      <c r="H45" s="201"/>
      <c r="I45" s="202"/>
      <c r="J45" s="203"/>
      <c r="K45" s="212"/>
      <c r="M45" s="204" t="str">
        <f>IF(ISERROR(INDEX(kind_of_nameforms,MATCH(E45,kind_of_forms,0),1)),"",INDEX(kind_of_nameforms,MATCH(E45,kind_of_forms,0),1))</f>
        <v/>
      </c>
      <c r="N45" s="223"/>
    </row>
    <row r="46" spans="1:38" customFormat="1" ht="17.100000000000001" customHeight="1"/>
    <row r="47" spans="1:38" s="17" customFormat="1" ht="17.100000000000001" customHeight="1">
      <c r="A47" s="17" t="s">
        <v>241</v>
      </c>
      <c r="B47" s="17" t="s">
        <v>242</v>
      </c>
      <c r="C47" s="17" t="s">
        <v>243</v>
      </c>
      <c r="D47" s="17" t="s">
        <v>244</v>
      </c>
    </row>
    <row r="48" spans="1:38" ht="17.100000000000001" customHeight="1">
      <c r="U48" s="47"/>
    </row>
    <row r="49" spans="1:21" s="265" customFormat="1">
      <c r="D49" s="266"/>
      <c r="E49" s="228"/>
      <c r="F49" s="228"/>
      <c r="G49" s="228"/>
      <c r="U49" s="177"/>
    </row>
    <row r="50" spans="1:21">
      <c r="C50" s="101"/>
      <c r="D50" s="297" t="s">
        <v>216</v>
      </c>
      <c r="E50" s="298"/>
      <c r="F50" s="298"/>
      <c r="G50" s="299"/>
    </row>
    <row r="51" spans="1:21" s="18" customFormat="1" ht="11.25" customHeight="1">
      <c r="A51" s="27"/>
      <c r="C51" s="32"/>
      <c r="D51" s="300" t="s">
        <v>205</v>
      </c>
      <c r="E51" s="300"/>
      <c r="F51" s="300"/>
      <c r="G51" s="301" t="s">
        <v>206</v>
      </c>
      <c r="H51" s="128"/>
      <c r="R51" s="174"/>
    </row>
    <row r="52" spans="1:21" s="18" customFormat="1" ht="11.25" customHeight="1">
      <c r="A52" s="27"/>
      <c r="C52" s="32"/>
      <c r="D52" s="245" t="s">
        <v>23</v>
      </c>
      <c r="E52" s="246" t="s">
        <v>222</v>
      </c>
      <c r="F52" s="247" t="s">
        <v>200</v>
      </c>
      <c r="G52" s="302"/>
      <c r="H52" s="128"/>
      <c r="R52" s="174"/>
    </row>
    <row r="53" spans="1:21" s="18" customFormat="1" ht="12" customHeight="1">
      <c r="A53" s="27"/>
      <c r="C53" s="32"/>
      <c r="D53" s="264" t="s">
        <v>24</v>
      </c>
      <c r="E53" s="248">
        <v>2</v>
      </c>
      <c r="F53" s="249">
        <v>3</v>
      </c>
      <c r="G53" s="250">
        <v>4</v>
      </c>
      <c r="H53" s="128"/>
      <c r="R53" s="174"/>
    </row>
    <row r="54" spans="1:21" s="18" customFormat="1">
      <c r="A54" s="27"/>
      <c r="C54" s="32"/>
      <c r="D54" s="242">
        <v>1</v>
      </c>
      <c r="E54" s="252" t="s">
        <v>224</v>
      </c>
      <c r="F54" s="276" t="str">
        <f>IF(form_up_date="","",form_up_date)</f>
        <v>01.04.2022</v>
      </c>
      <c r="G54" s="278" t="s">
        <v>225</v>
      </c>
      <c r="H54" s="128"/>
      <c r="R54" s="174"/>
    </row>
    <row r="55" spans="1:21" s="18" customFormat="1" ht="45">
      <c r="A55" s="27"/>
      <c r="C55" s="32"/>
      <c r="D55" s="242" t="s">
        <v>236</v>
      </c>
      <c r="E55" s="252" t="s">
        <v>226</v>
      </c>
      <c r="F55" s="276"/>
      <c r="G55" s="253" t="s">
        <v>298</v>
      </c>
      <c r="H55" s="128"/>
      <c r="R55" s="174"/>
    </row>
    <row r="56" spans="1:21" s="18" customFormat="1">
      <c r="A56" s="27"/>
      <c r="C56" s="32"/>
      <c r="D56" s="242" t="s">
        <v>237</v>
      </c>
      <c r="E56" s="252" t="s">
        <v>227</v>
      </c>
      <c r="F56" s="276"/>
      <c r="G56" s="278" t="s">
        <v>228</v>
      </c>
      <c r="H56" s="128"/>
      <c r="R56" s="174"/>
    </row>
    <row r="57" spans="1:21" s="18" customFormat="1">
      <c r="A57" s="27"/>
      <c r="C57" s="32"/>
      <c r="D57" s="242" t="s">
        <v>238</v>
      </c>
      <c r="E57" s="252" t="s">
        <v>229</v>
      </c>
      <c r="F57" s="277" t="s">
        <v>230</v>
      </c>
      <c r="G57" s="253"/>
      <c r="H57" s="128"/>
      <c r="R57" s="174"/>
    </row>
    <row r="58" spans="1:21" s="18" customFormat="1">
      <c r="A58" s="27"/>
      <c r="C58" s="32"/>
      <c r="D58" s="251" t="str">
        <f>D57&amp;".1"</f>
        <v>4.1.1</v>
      </c>
      <c r="E58" s="254" t="s">
        <v>3</v>
      </c>
      <c r="F58" s="276" t="str">
        <f>IF(region_name="","",region_name)</f>
        <v>Свердловская область</v>
      </c>
      <c r="G58" s="278" t="s">
        <v>231</v>
      </c>
      <c r="H58" s="128"/>
      <c r="R58" s="174"/>
    </row>
    <row r="59" spans="1:21" s="18" customFormat="1" ht="22.5">
      <c r="A59" s="27"/>
      <c r="C59" s="32"/>
      <c r="D59" s="242" t="s">
        <v>239</v>
      </c>
      <c r="E59" s="255" t="s">
        <v>232</v>
      </c>
      <c r="F59" s="276"/>
      <c r="G59" s="280" t="s">
        <v>233</v>
      </c>
      <c r="H59" s="128"/>
      <c r="R59" s="174"/>
    </row>
    <row r="60" spans="1:21" s="18" customFormat="1" ht="56.25">
      <c r="A60" s="27"/>
      <c r="C60" s="32"/>
      <c r="D60" s="242" t="s">
        <v>240</v>
      </c>
      <c r="E60" s="256" t="s">
        <v>234</v>
      </c>
      <c r="F60" s="276"/>
      <c r="G60" s="263" t="s">
        <v>297</v>
      </c>
      <c r="H60" s="128"/>
      <c r="R60" s="174"/>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47"/>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27" hidden="1" customWidth="1"/>
    <col min="2" max="2" width="9.140625" style="18" hidden="1" customWidth="1"/>
    <col min="3" max="11" width="10.5703125" style="18"/>
    <col min="12" max="12" width="10.5703125" style="174"/>
    <col min="13" max="16384" width="10.5703125" style="18"/>
  </cols>
  <sheetData>
    <row r="1" spans="1:12" s="128" customFormat="1" ht="15" hidden="1" customHeight="1">
      <c r="L1" s="175"/>
    </row>
    <row r="2" spans="1:12" s="128" customFormat="1" ht="15" hidden="1" customHeight="1">
      <c r="L2" s="17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65" hidden="1" customWidth="1"/>
    <col min="2" max="2" width="9.140625" style="66" hidden="1" customWidth="1"/>
    <col min="3" max="3" width="9.140625" style="177"/>
    <col min="4" max="16384" width="9.140625" style="66"/>
  </cols>
  <sheetData>
    <row r="1" spans="1:3" hidden="1"/>
    <row r="2" spans="1:3" hidden="1"/>
    <row r="3" spans="1:3" hidden="1"/>
    <row r="4" spans="1:3" ht="10.5" customHeight="1"/>
    <row r="5" spans="1:3" s="31" customFormat="1" ht="30" customHeight="1">
      <c r="A5" s="27"/>
      <c r="C5" s="178"/>
    </row>
    <row r="6" spans="1:3" s="31" customFormat="1" ht="15" customHeight="1">
      <c r="A6" s="27"/>
      <c r="C6" s="17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12"/>
  </cols>
  <sheetData>
    <row r="1" spans="1:1">
      <c r="A1" s="2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5" customWidth="1"/>
    <col min="4" max="16" width="9.140625" style="7"/>
    <col min="17" max="17" width="9.140625" style="180"/>
    <col min="18" max="16384" width="9.140625" style="7"/>
  </cols>
  <sheetData>
    <row r="1" spans="3:17" s="68" customFormat="1" hidden="1">
      <c r="C1" s="67"/>
      <c r="Q1" s="179"/>
    </row>
    <row r="2" spans="3:17" s="68" customFormat="1" hidden="1">
      <c r="C2" s="67"/>
      <c r="Q2" s="179"/>
    </row>
    <row r="3" spans="3:17" s="68" customFormat="1" hidden="1">
      <c r="C3" s="67"/>
      <c r="Q3" s="179"/>
    </row>
    <row r="4" spans="3:17" s="68" customFormat="1" hidden="1">
      <c r="C4" s="67"/>
      <c r="Q4" s="179"/>
    </row>
    <row r="5" spans="3:17" s="68" customFormat="1" hidden="1">
      <c r="C5" s="67"/>
      <c r="Q5" s="179"/>
    </row>
    <row r="6" spans="3:17" s="68" customFormat="1" ht="10.5" customHeight="1">
      <c r="C6" s="69"/>
      <c r="Q6" s="179"/>
    </row>
    <row r="7" spans="3:17" s="68" customFormat="1" ht="20.100000000000001" customHeight="1">
      <c r="C7" s="69"/>
      <c r="Q7" s="179"/>
    </row>
    <row r="8" spans="3:17" s="68" customFormat="1" ht="15" customHeight="1">
      <c r="C8" s="69"/>
      <c r="Q8" s="179"/>
    </row>
    <row r="9" spans="3:17" s="68" customFormat="1" ht="6.95" customHeight="1">
      <c r="C9" s="69"/>
      <c r="Q9" s="179"/>
    </row>
    <row r="10" spans="3:17" s="68" customFormat="1" ht="22.5" customHeight="1">
      <c r="C10" s="69"/>
      <c r="Q10" s="179"/>
    </row>
    <row r="11" spans="3:17" s="68" customFormat="1" ht="11.25" customHeight="1">
      <c r="C11" s="69"/>
      <c r="Q11" s="179"/>
    </row>
    <row r="12" spans="3:17" s="68" customFormat="1" ht="15" hidden="1" customHeight="1">
      <c r="C12" s="69"/>
      <c r="Q12" s="179"/>
    </row>
    <row r="13" spans="3:17" s="68" customFormat="1" ht="14.1" customHeight="1">
      <c r="C13" s="72"/>
      <c r="Q13" s="179"/>
    </row>
    <row r="14" spans="3:17" s="68" customFormat="1" ht="15" customHeight="1">
      <c r="C14" s="69"/>
      <c r="Q14" s="179"/>
    </row>
    <row r="15" spans="3:17" s="68" customFormat="1" ht="11.25" customHeight="1">
      <c r="C15" s="67"/>
      <c r="Q15" s="179"/>
    </row>
    <row r="16" spans="3:17" s="68" customFormat="1">
      <c r="C16" s="67"/>
      <c r="D16" s="74"/>
      <c r="E16" s="74"/>
      <c r="Q16" s="17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144" hidden="1" customWidth="1"/>
    <col min="2" max="2" width="2" style="144" hidden="1" customWidth="1"/>
    <col min="3" max="14" width="9.140625" style="145"/>
    <col min="15" max="16384" width="9.140625" style="144"/>
  </cols>
  <sheetData>
    <row r="1" spans="1:14" hidden="1"/>
    <row r="2" spans="1:14" hidden="1"/>
    <row r="3" spans="1:14" ht="10.5" customHeight="1"/>
    <row r="4" spans="1:14" ht="27" customHeight="1">
      <c r="A4" s="146"/>
      <c r="B4" s="146"/>
    </row>
    <row r="5" spans="1:14" s="148" customFormat="1" ht="15">
      <c r="A5" s="146"/>
      <c r="B5" s="146"/>
      <c r="C5" s="147"/>
      <c r="D5" s="147"/>
      <c r="E5" s="147"/>
      <c r="F5" s="147"/>
      <c r="G5" s="147"/>
      <c r="H5" s="147"/>
      <c r="I5" s="147"/>
      <c r="J5" s="147"/>
      <c r="K5" s="147"/>
      <c r="L5" s="147"/>
      <c r="M5" s="147"/>
      <c r="N5" s="147"/>
    </row>
    <row r="6" spans="1:14" s="149" customFormat="1" ht="3" customHeight="1">
      <c r="A6" s="289"/>
      <c r="B6" s="289"/>
      <c r="C6" s="150"/>
      <c r="D6" s="150"/>
      <c r="E6" s="150"/>
      <c r="F6" s="150"/>
      <c r="G6" s="150"/>
      <c r="H6" s="150"/>
      <c r="I6" s="150"/>
      <c r="J6" s="150"/>
      <c r="K6" s="150"/>
      <c r="L6" s="150"/>
      <c r="M6" s="150"/>
      <c r="N6" s="150"/>
    </row>
    <row r="7" spans="1:14" ht="3.75" customHeight="1">
      <c r="A7" s="289"/>
      <c r="B7" s="289"/>
    </row>
    <row r="8" spans="1:14" ht="0.2" customHeight="1">
      <c r="B8" s="267"/>
    </row>
    <row r="9" spans="1:14" ht="0.2" customHeight="1">
      <c r="B9" s="267"/>
    </row>
    <row r="10" spans="1:14" ht="0.2" customHeight="1">
      <c r="B10" s="267"/>
    </row>
    <row r="11" spans="1:14" ht="6" hidden="1" customHeight="1">
      <c r="B11" s="267"/>
    </row>
    <row r="12" spans="1:14" ht="20.25" hidden="1" customHeight="1">
      <c r="A12" s="120"/>
      <c r="B12" s="267"/>
    </row>
    <row r="13" spans="1:14" ht="20.25" hidden="1" customHeight="1">
      <c r="B13" s="267"/>
    </row>
    <row r="14" spans="1:14" ht="6" hidden="1" customHeight="1">
      <c r="B14" s="268"/>
    </row>
    <row r="15" spans="1:14" ht="3" customHeight="1"/>
    <row r="16" spans="1:14" ht="0.2" customHeight="1"/>
    <row r="17" spans="1:14" s="148" customFormat="1" ht="0.2" customHeight="1">
      <c r="A17" s="151"/>
      <c r="B17" s="151"/>
      <c r="C17" s="147"/>
      <c r="D17" s="147"/>
      <c r="E17" s="147"/>
      <c r="F17" s="147"/>
      <c r="G17" s="147"/>
      <c r="H17" s="147"/>
      <c r="I17" s="147"/>
      <c r="J17" s="147"/>
      <c r="K17" s="147"/>
      <c r="L17" s="147"/>
      <c r="M17" s="147"/>
      <c r="N17" s="147"/>
    </row>
    <row r="18" spans="1:14" ht="23.25" customHeight="1">
      <c r="A18" s="288"/>
      <c r="B18" s="120"/>
    </row>
    <row r="19" spans="1:14" ht="23.25" customHeight="1">
      <c r="A19" s="288"/>
      <c r="B19" s="121"/>
    </row>
    <row r="20" spans="1:14" s="123" customFormat="1" ht="14.25" customHeight="1">
      <c r="A20" s="64"/>
      <c r="B20" s="64"/>
      <c r="C20" s="131"/>
      <c r="D20" s="131"/>
      <c r="E20" s="131"/>
      <c r="F20" s="131"/>
      <c r="G20" s="131"/>
      <c r="H20" s="131"/>
      <c r="I20" s="131"/>
      <c r="J20" s="131"/>
      <c r="K20" s="131"/>
      <c r="L20" s="131"/>
      <c r="M20" s="131"/>
      <c r="N20" s="131"/>
    </row>
    <row r="21" spans="1:14" hidden="1">
      <c r="A21" s="152"/>
      <c r="B21" s="122"/>
    </row>
    <row r="22" spans="1:14" s="118" customFormat="1" ht="15" customHeight="1">
      <c r="A22" s="47"/>
      <c r="B22" s="47"/>
      <c r="C22" s="119"/>
      <c r="D22" s="119"/>
      <c r="E22" s="119"/>
      <c r="F22" s="119"/>
      <c r="G22" s="119"/>
      <c r="H22" s="119"/>
      <c r="I22" s="119"/>
      <c r="J22" s="119"/>
      <c r="K22" s="119"/>
      <c r="L22" s="119"/>
      <c r="M22" s="119"/>
      <c r="N22" s="119"/>
    </row>
    <row r="23" spans="1:14" s="118" customFormat="1" ht="15" customHeight="1">
      <c r="A23" s="47"/>
      <c r="B23" s="47"/>
      <c r="C23" s="119"/>
      <c r="D23" s="119"/>
      <c r="E23" s="119"/>
      <c r="F23" s="119"/>
      <c r="G23" s="119"/>
      <c r="H23" s="119"/>
      <c r="I23" s="119"/>
      <c r="J23" s="119"/>
      <c r="K23" s="119"/>
      <c r="L23" s="119"/>
      <c r="M23" s="119"/>
      <c r="N23" s="119"/>
    </row>
    <row r="24" spans="1:14" s="118" customFormat="1" ht="15" customHeight="1">
      <c r="A24" s="47"/>
      <c r="B24" s="47"/>
      <c r="C24" s="119"/>
      <c r="D24" s="119"/>
      <c r="E24" s="119"/>
      <c r="F24" s="119"/>
      <c r="G24" s="119"/>
      <c r="H24" s="119"/>
      <c r="I24" s="119"/>
      <c r="J24" s="119"/>
      <c r="K24" s="119"/>
      <c r="L24" s="119"/>
      <c r="M24" s="119"/>
      <c r="N24" s="119"/>
    </row>
    <row r="25" spans="1:14" ht="15" customHeight="1">
      <c r="A25" s="153"/>
      <c r="B25" s="135"/>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227"/>
  </cols>
  <sheetData>
    <row r="1" spans="1:1">
      <c r="A1" s="226"/>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12"/>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47"/>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47"/>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row r="1" spans="1:2">
      <c r="A1" s="30" t="s">
        <v>95</v>
      </c>
      <c r="B1" s="30" t="s">
        <v>96</v>
      </c>
    </row>
    <row r="2" spans="1:2">
      <c r="A2" s="30">
        <v>4189706</v>
      </c>
      <c r="B2" s="30" t="s">
        <v>319</v>
      </c>
    </row>
    <row r="3" spans="1:2">
      <c r="A3" s="30">
        <v>4189705</v>
      </c>
      <c r="B3" s="30" t="s">
        <v>320</v>
      </c>
    </row>
    <row r="4" spans="1:2">
      <c r="A4" s="30">
        <v>4189707</v>
      </c>
      <c r="B4" s="30" t="s">
        <v>321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2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29"/>
  </cols>
  <sheetData>
    <row r="34" spans="6:6">
      <c r="F34" s="34"/>
    </row>
    <row r="35" spans="6:6">
      <c r="F35" s="34"/>
    </row>
    <row r="38" spans="6:6">
      <c r="F38" s="45"/>
    </row>
    <row r="39" spans="6:6">
      <c r="F39" s="45"/>
    </row>
    <row r="40" spans="6:6">
      <c r="F40" s="45"/>
    </row>
    <row r="41" spans="6:6">
      <c r="F41" s="45"/>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25"/>
  <sheetViews>
    <sheetView showGridLines="0" zoomScaleNormal="100" workbookViewId="0"/>
  </sheetViews>
  <sheetFormatPr defaultRowHeight="11.25"/>
  <cols>
    <col min="1" max="1" width="11.5703125" style="99" customWidth="1"/>
    <col min="2" max="3" width="9.140625" style="99"/>
    <col min="4" max="4" width="13" style="99" customWidth="1"/>
    <col min="5" max="5" width="9.140625" style="99"/>
    <col min="6" max="6" width="15.28515625" style="99" customWidth="1"/>
    <col min="7" max="7" width="20" style="99" customWidth="1"/>
    <col min="8" max="8" width="26.85546875" style="99" customWidth="1"/>
    <col min="9" max="9" width="12.28515625" style="99" customWidth="1"/>
    <col min="10" max="16384" width="9.140625" style="99"/>
  </cols>
  <sheetData>
    <row r="1" spans="1:10">
      <c r="A1" s="99" t="s">
        <v>1144</v>
      </c>
      <c r="B1" s="99" t="s">
        <v>322</v>
      </c>
      <c r="C1" s="99" t="s">
        <v>323</v>
      </c>
      <c r="D1" s="99" t="s">
        <v>324</v>
      </c>
      <c r="E1" s="99" t="s">
        <v>325</v>
      </c>
      <c r="F1" s="99" t="s">
        <v>326</v>
      </c>
      <c r="G1" s="99" t="s">
        <v>327</v>
      </c>
      <c r="H1" s="99" t="s">
        <v>328</v>
      </c>
      <c r="I1" s="99" t="s">
        <v>329</v>
      </c>
    </row>
    <row r="2" spans="1:10">
      <c r="A2" s="99">
        <v>1</v>
      </c>
      <c r="B2" s="99" t="s">
        <v>330</v>
      </c>
      <c r="C2" s="99" t="s">
        <v>287</v>
      </c>
      <c r="D2" s="99" t="s">
        <v>331</v>
      </c>
      <c r="E2" s="99" t="s">
        <v>332</v>
      </c>
      <c r="F2" s="99" t="s">
        <v>333</v>
      </c>
      <c r="G2" s="99" t="s">
        <v>334</v>
      </c>
      <c r="H2" s="99" t="s">
        <v>335</v>
      </c>
      <c r="J2" s="99" t="s">
        <v>1145</v>
      </c>
    </row>
    <row r="3" spans="1:10">
      <c r="A3" s="99">
        <v>2</v>
      </c>
      <c r="B3" s="99" t="s">
        <v>330</v>
      </c>
      <c r="C3" s="99" t="s">
        <v>287</v>
      </c>
      <c r="D3" s="99" t="s">
        <v>336</v>
      </c>
      <c r="E3" s="99" t="s">
        <v>337</v>
      </c>
      <c r="F3" s="99" t="s">
        <v>338</v>
      </c>
      <c r="G3" s="99" t="s">
        <v>339</v>
      </c>
      <c r="J3" s="99" t="s">
        <v>1145</v>
      </c>
    </row>
    <row r="4" spans="1:10">
      <c r="A4" s="99">
        <v>3</v>
      </c>
      <c r="B4" s="99" t="s">
        <v>330</v>
      </c>
      <c r="C4" s="99" t="s">
        <v>287</v>
      </c>
      <c r="D4" s="99" t="s">
        <v>340</v>
      </c>
      <c r="E4" s="99" t="s">
        <v>341</v>
      </c>
      <c r="F4" s="99" t="s">
        <v>342</v>
      </c>
      <c r="G4" s="99" t="s">
        <v>343</v>
      </c>
      <c r="J4" s="99" t="s">
        <v>1145</v>
      </c>
    </row>
    <row r="5" spans="1:10">
      <c r="A5" s="99">
        <v>4</v>
      </c>
      <c r="B5" s="99" t="s">
        <v>330</v>
      </c>
      <c r="C5" s="99" t="s">
        <v>287</v>
      </c>
      <c r="D5" s="99" t="s">
        <v>344</v>
      </c>
      <c r="E5" s="99" t="s">
        <v>345</v>
      </c>
      <c r="F5" s="99" t="s">
        <v>346</v>
      </c>
      <c r="G5" s="99" t="s">
        <v>347</v>
      </c>
      <c r="J5" s="99" t="s">
        <v>1145</v>
      </c>
    </row>
    <row r="6" spans="1:10">
      <c r="A6" s="99">
        <v>5</v>
      </c>
      <c r="B6" s="99" t="s">
        <v>330</v>
      </c>
      <c r="C6" s="99" t="s">
        <v>287</v>
      </c>
      <c r="D6" s="99" t="s">
        <v>348</v>
      </c>
      <c r="E6" s="99" t="s">
        <v>349</v>
      </c>
      <c r="F6" s="99" t="s">
        <v>350</v>
      </c>
      <c r="G6" s="99" t="s">
        <v>351</v>
      </c>
      <c r="I6" s="99" t="s">
        <v>352</v>
      </c>
      <c r="J6" s="99" t="s">
        <v>1145</v>
      </c>
    </row>
    <row r="7" spans="1:10">
      <c r="A7" s="99">
        <v>6</v>
      </c>
      <c r="B7" s="99" t="s">
        <v>330</v>
      </c>
      <c r="C7" s="99" t="s">
        <v>287</v>
      </c>
      <c r="D7" s="99" t="s">
        <v>353</v>
      </c>
      <c r="E7" s="99" t="s">
        <v>354</v>
      </c>
      <c r="F7" s="99" t="s">
        <v>355</v>
      </c>
      <c r="G7" s="99" t="s">
        <v>356</v>
      </c>
      <c r="J7" s="99" t="s">
        <v>1145</v>
      </c>
    </row>
    <row r="8" spans="1:10">
      <c r="A8" s="99">
        <v>7</v>
      </c>
      <c r="B8" s="99" t="s">
        <v>330</v>
      </c>
      <c r="C8" s="99" t="s">
        <v>287</v>
      </c>
      <c r="D8" s="99" t="s">
        <v>357</v>
      </c>
      <c r="E8" s="99" t="s">
        <v>358</v>
      </c>
      <c r="F8" s="99" t="s">
        <v>359</v>
      </c>
      <c r="G8" s="99" t="s">
        <v>360</v>
      </c>
      <c r="J8" s="99" t="s">
        <v>1145</v>
      </c>
    </row>
    <row r="9" spans="1:10">
      <c r="A9" s="99">
        <v>8</v>
      </c>
      <c r="B9" s="99" t="s">
        <v>330</v>
      </c>
      <c r="C9" s="99" t="s">
        <v>287</v>
      </c>
      <c r="D9" s="99" t="s">
        <v>361</v>
      </c>
      <c r="E9" s="99" t="s">
        <v>362</v>
      </c>
      <c r="F9" s="99" t="s">
        <v>363</v>
      </c>
      <c r="G9" s="99" t="s">
        <v>364</v>
      </c>
      <c r="H9" s="99" t="s">
        <v>365</v>
      </c>
      <c r="J9" s="99" t="s">
        <v>1145</v>
      </c>
    </row>
    <row r="10" spans="1:10">
      <c r="A10" s="99">
        <v>9</v>
      </c>
      <c r="B10" s="99" t="s">
        <v>330</v>
      </c>
      <c r="C10" s="99" t="s">
        <v>287</v>
      </c>
      <c r="D10" s="99" t="s">
        <v>366</v>
      </c>
      <c r="E10" s="99" t="s">
        <v>367</v>
      </c>
      <c r="F10" s="99" t="s">
        <v>368</v>
      </c>
      <c r="G10" s="99" t="s">
        <v>369</v>
      </c>
      <c r="H10" s="99" t="s">
        <v>370</v>
      </c>
      <c r="J10" s="99" t="s">
        <v>1145</v>
      </c>
    </row>
    <row r="11" spans="1:10">
      <c r="A11" s="99">
        <v>10</v>
      </c>
      <c r="B11" s="99" t="s">
        <v>330</v>
      </c>
      <c r="C11" s="99" t="s">
        <v>287</v>
      </c>
      <c r="D11" s="99" t="s">
        <v>371</v>
      </c>
      <c r="E11" s="99" t="s">
        <v>372</v>
      </c>
      <c r="F11" s="99" t="s">
        <v>373</v>
      </c>
      <c r="G11" s="99" t="s">
        <v>374</v>
      </c>
      <c r="H11" s="99" t="s">
        <v>375</v>
      </c>
      <c r="J11" s="99" t="s">
        <v>1145</v>
      </c>
    </row>
    <row r="12" spans="1:10">
      <c r="A12" s="99">
        <v>11</v>
      </c>
      <c r="B12" s="99" t="s">
        <v>330</v>
      </c>
      <c r="C12" s="99" t="s">
        <v>287</v>
      </c>
      <c r="D12" s="99" t="s">
        <v>376</v>
      </c>
      <c r="E12" s="99" t="s">
        <v>377</v>
      </c>
      <c r="F12" s="99" t="s">
        <v>378</v>
      </c>
      <c r="G12" s="99" t="s">
        <v>360</v>
      </c>
      <c r="H12" s="99" t="s">
        <v>379</v>
      </c>
      <c r="J12" s="99" t="s">
        <v>1145</v>
      </c>
    </row>
    <row r="13" spans="1:10">
      <c r="A13" s="99">
        <v>12</v>
      </c>
      <c r="B13" s="99" t="s">
        <v>330</v>
      </c>
      <c r="C13" s="99" t="s">
        <v>287</v>
      </c>
      <c r="D13" s="99" t="s">
        <v>380</v>
      </c>
      <c r="E13" s="99" t="s">
        <v>381</v>
      </c>
      <c r="F13" s="99" t="s">
        <v>378</v>
      </c>
      <c r="G13" s="99" t="s">
        <v>382</v>
      </c>
      <c r="J13" s="99" t="s">
        <v>1145</v>
      </c>
    </row>
    <row r="14" spans="1:10">
      <c r="A14" s="99">
        <v>13</v>
      </c>
      <c r="B14" s="99" t="s">
        <v>330</v>
      </c>
      <c r="C14" s="99" t="s">
        <v>287</v>
      </c>
      <c r="D14" s="99" t="s">
        <v>383</v>
      </c>
      <c r="E14" s="99" t="s">
        <v>384</v>
      </c>
      <c r="F14" s="99" t="s">
        <v>378</v>
      </c>
      <c r="G14" s="99" t="s">
        <v>385</v>
      </c>
      <c r="J14" s="99" t="s">
        <v>1145</v>
      </c>
    </row>
    <row r="15" spans="1:10">
      <c r="A15" s="99">
        <v>14</v>
      </c>
      <c r="B15" s="99" t="s">
        <v>330</v>
      </c>
      <c r="C15" s="99" t="s">
        <v>287</v>
      </c>
      <c r="D15" s="99" t="s">
        <v>386</v>
      </c>
      <c r="E15" s="99" t="s">
        <v>387</v>
      </c>
      <c r="F15" s="99" t="s">
        <v>378</v>
      </c>
      <c r="G15" s="99" t="s">
        <v>388</v>
      </c>
      <c r="J15" s="99" t="s">
        <v>1145</v>
      </c>
    </row>
    <row r="16" spans="1:10">
      <c r="A16" s="99">
        <v>15</v>
      </c>
      <c r="B16" s="99" t="s">
        <v>330</v>
      </c>
      <c r="C16" s="99" t="s">
        <v>287</v>
      </c>
      <c r="D16" s="99" t="s">
        <v>389</v>
      </c>
      <c r="E16" s="99" t="s">
        <v>390</v>
      </c>
      <c r="F16" s="99" t="s">
        <v>378</v>
      </c>
      <c r="G16" s="99" t="s">
        <v>391</v>
      </c>
      <c r="J16" s="99" t="s">
        <v>1145</v>
      </c>
    </row>
    <row r="17" spans="1:10">
      <c r="A17" s="99">
        <v>16</v>
      </c>
      <c r="B17" s="99" t="s">
        <v>330</v>
      </c>
      <c r="C17" s="99" t="s">
        <v>287</v>
      </c>
      <c r="D17" s="99" t="s">
        <v>392</v>
      </c>
      <c r="E17" s="99" t="s">
        <v>393</v>
      </c>
      <c r="F17" s="99" t="s">
        <v>378</v>
      </c>
      <c r="G17" s="99" t="s">
        <v>394</v>
      </c>
      <c r="J17" s="99" t="s">
        <v>1145</v>
      </c>
    </row>
    <row r="18" spans="1:10">
      <c r="A18" s="99">
        <v>17</v>
      </c>
      <c r="B18" s="99" t="s">
        <v>330</v>
      </c>
      <c r="C18" s="99" t="s">
        <v>287</v>
      </c>
      <c r="D18" s="99" t="s">
        <v>395</v>
      </c>
      <c r="E18" s="99" t="s">
        <v>396</v>
      </c>
      <c r="F18" s="99" t="s">
        <v>378</v>
      </c>
      <c r="G18" s="99" t="s">
        <v>397</v>
      </c>
      <c r="J18" s="99" t="s">
        <v>1145</v>
      </c>
    </row>
    <row r="19" spans="1:10">
      <c r="A19" s="99">
        <v>18</v>
      </c>
      <c r="B19" s="99" t="s">
        <v>330</v>
      </c>
      <c r="C19" s="99" t="s">
        <v>287</v>
      </c>
      <c r="D19" s="99" t="s">
        <v>398</v>
      </c>
      <c r="E19" s="99" t="s">
        <v>399</v>
      </c>
      <c r="F19" s="99" t="s">
        <v>400</v>
      </c>
      <c r="G19" s="99" t="s">
        <v>351</v>
      </c>
      <c r="H19" s="99" t="s">
        <v>401</v>
      </c>
      <c r="J19" s="99" t="s">
        <v>1145</v>
      </c>
    </row>
    <row r="20" spans="1:10">
      <c r="A20" s="99">
        <v>19</v>
      </c>
      <c r="B20" s="99" t="s">
        <v>330</v>
      </c>
      <c r="C20" s="99" t="s">
        <v>287</v>
      </c>
      <c r="D20" s="99" t="s">
        <v>402</v>
      </c>
      <c r="E20" s="99" t="s">
        <v>403</v>
      </c>
      <c r="F20" s="99" t="s">
        <v>404</v>
      </c>
      <c r="G20" s="99" t="s">
        <v>351</v>
      </c>
      <c r="J20" s="99" t="s">
        <v>1145</v>
      </c>
    </row>
    <row r="21" spans="1:10">
      <c r="A21" s="99">
        <v>20</v>
      </c>
      <c r="B21" s="99" t="s">
        <v>330</v>
      </c>
      <c r="C21" s="99" t="s">
        <v>287</v>
      </c>
      <c r="D21" s="99" t="s">
        <v>405</v>
      </c>
      <c r="E21" s="99" t="s">
        <v>406</v>
      </c>
      <c r="F21" s="99" t="s">
        <v>407</v>
      </c>
      <c r="G21" s="99" t="s">
        <v>408</v>
      </c>
      <c r="H21" s="99" t="s">
        <v>409</v>
      </c>
      <c r="J21" s="99" t="s">
        <v>1145</v>
      </c>
    </row>
    <row r="22" spans="1:10">
      <c r="A22" s="99">
        <v>21</v>
      </c>
      <c r="B22" s="99" t="s">
        <v>330</v>
      </c>
      <c r="C22" s="99" t="s">
        <v>287</v>
      </c>
      <c r="D22" s="99" t="s">
        <v>410</v>
      </c>
      <c r="E22" s="99" t="s">
        <v>411</v>
      </c>
      <c r="F22" s="99" t="s">
        <v>412</v>
      </c>
      <c r="G22" s="99" t="s">
        <v>413</v>
      </c>
      <c r="J22" s="99" t="s">
        <v>1145</v>
      </c>
    </row>
    <row r="23" spans="1:10">
      <c r="A23" s="99">
        <v>22</v>
      </c>
      <c r="B23" s="99" t="s">
        <v>330</v>
      </c>
      <c r="C23" s="99" t="s">
        <v>287</v>
      </c>
      <c r="D23" s="99" t="s">
        <v>414</v>
      </c>
      <c r="E23" s="99" t="s">
        <v>415</v>
      </c>
      <c r="F23" s="99" t="s">
        <v>412</v>
      </c>
      <c r="G23" s="99" t="s">
        <v>416</v>
      </c>
      <c r="J23" s="99" t="s">
        <v>1145</v>
      </c>
    </row>
    <row r="24" spans="1:10">
      <c r="A24" s="99">
        <v>23</v>
      </c>
      <c r="B24" s="99" t="s">
        <v>330</v>
      </c>
      <c r="C24" s="99" t="s">
        <v>287</v>
      </c>
      <c r="D24" s="99" t="s">
        <v>417</v>
      </c>
      <c r="E24" s="99" t="s">
        <v>418</v>
      </c>
      <c r="F24" s="99" t="s">
        <v>412</v>
      </c>
      <c r="G24" s="99" t="s">
        <v>419</v>
      </c>
      <c r="J24" s="99" t="s">
        <v>1145</v>
      </c>
    </row>
    <row r="25" spans="1:10">
      <c r="A25" s="99">
        <v>24</v>
      </c>
      <c r="B25" s="99" t="s">
        <v>330</v>
      </c>
      <c r="C25" s="99" t="s">
        <v>287</v>
      </c>
      <c r="D25" s="99" t="s">
        <v>420</v>
      </c>
      <c r="E25" s="99" t="s">
        <v>421</v>
      </c>
      <c r="F25" s="99" t="s">
        <v>412</v>
      </c>
      <c r="G25" s="99" t="s">
        <v>422</v>
      </c>
      <c r="J25" s="99" t="s">
        <v>1145</v>
      </c>
    </row>
    <row r="26" spans="1:10">
      <c r="A26" s="99">
        <v>25</v>
      </c>
      <c r="B26" s="99" t="s">
        <v>330</v>
      </c>
      <c r="C26" s="99" t="s">
        <v>287</v>
      </c>
      <c r="D26" s="99" t="s">
        <v>423</v>
      </c>
      <c r="E26" s="99" t="s">
        <v>424</v>
      </c>
      <c r="F26" s="99" t="s">
        <v>412</v>
      </c>
      <c r="G26" s="99" t="s">
        <v>425</v>
      </c>
      <c r="J26" s="99" t="s">
        <v>1145</v>
      </c>
    </row>
    <row r="27" spans="1:10">
      <c r="A27" s="99">
        <v>26</v>
      </c>
      <c r="B27" s="99" t="s">
        <v>330</v>
      </c>
      <c r="C27" s="99" t="s">
        <v>287</v>
      </c>
      <c r="D27" s="99" t="s">
        <v>426</v>
      </c>
      <c r="E27" s="99" t="s">
        <v>427</v>
      </c>
      <c r="F27" s="99" t="s">
        <v>412</v>
      </c>
      <c r="G27" s="99" t="s">
        <v>428</v>
      </c>
      <c r="J27" s="99" t="s">
        <v>1145</v>
      </c>
    </row>
    <row r="28" spans="1:10">
      <c r="A28" s="99">
        <v>27</v>
      </c>
      <c r="B28" s="99" t="s">
        <v>330</v>
      </c>
      <c r="C28" s="99" t="s">
        <v>287</v>
      </c>
      <c r="D28" s="99" t="s">
        <v>429</v>
      </c>
      <c r="E28" s="99" t="s">
        <v>430</v>
      </c>
      <c r="F28" s="99" t="s">
        <v>412</v>
      </c>
      <c r="G28" s="99" t="s">
        <v>431</v>
      </c>
      <c r="J28" s="99" t="s">
        <v>1145</v>
      </c>
    </row>
    <row r="29" spans="1:10">
      <c r="A29" s="99">
        <v>28</v>
      </c>
      <c r="B29" s="99" t="s">
        <v>330</v>
      </c>
      <c r="C29" s="99" t="s">
        <v>287</v>
      </c>
      <c r="D29" s="99" t="s">
        <v>432</v>
      </c>
      <c r="E29" s="99" t="s">
        <v>433</v>
      </c>
      <c r="F29" s="99" t="s">
        <v>412</v>
      </c>
      <c r="G29" s="99" t="s">
        <v>434</v>
      </c>
      <c r="J29" s="99" t="s">
        <v>1145</v>
      </c>
    </row>
    <row r="30" spans="1:10">
      <c r="A30" s="99">
        <v>29</v>
      </c>
      <c r="B30" s="99" t="s">
        <v>330</v>
      </c>
      <c r="C30" s="99" t="s">
        <v>287</v>
      </c>
      <c r="D30" s="99" t="s">
        <v>435</v>
      </c>
      <c r="E30" s="99" t="s">
        <v>436</v>
      </c>
      <c r="F30" s="99" t="s">
        <v>412</v>
      </c>
      <c r="G30" s="99" t="s">
        <v>437</v>
      </c>
      <c r="J30" s="99" t="s">
        <v>1145</v>
      </c>
    </row>
    <row r="31" spans="1:10">
      <c r="A31" s="99">
        <v>30</v>
      </c>
      <c r="B31" s="99" t="s">
        <v>330</v>
      </c>
      <c r="C31" s="99" t="s">
        <v>287</v>
      </c>
      <c r="D31" s="99" t="s">
        <v>438</v>
      </c>
      <c r="E31" s="99" t="s">
        <v>439</v>
      </c>
      <c r="F31" s="99" t="s">
        <v>412</v>
      </c>
      <c r="G31" s="99" t="s">
        <v>440</v>
      </c>
      <c r="J31" s="99" t="s">
        <v>1145</v>
      </c>
    </row>
    <row r="32" spans="1:10">
      <c r="A32" s="99">
        <v>31</v>
      </c>
      <c r="B32" s="99" t="s">
        <v>330</v>
      </c>
      <c r="C32" s="99" t="s">
        <v>287</v>
      </c>
      <c r="D32" s="99" t="s">
        <v>441</v>
      </c>
      <c r="E32" s="99" t="s">
        <v>442</v>
      </c>
      <c r="F32" s="99" t="s">
        <v>412</v>
      </c>
      <c r="G32" s="99" t="s">
        <v>443</v>
      </c>
      <c r="J32" s="99" t="s">
        <v>1145</v>
      </c>
    </row>
    <row r="33" spans="1:10">
      <c r="A33" s="99">
        <v>32</v>
      </c>
      <c r="B33" s="99" t="s">
        <v>330</v>
      </c>
      <c r="C33" s="99" t="s">
        <v>287</v>
      </c>
      <c r="D33" s="99" t="s">
        <v>444</v>
      </c>
      <c r="E33" s="99" t="s">
        <v>445</v>
      </c>
      <c r="F33" s="99" t="s">
        <v>412</v>
      </c>
      <c r="G33" s="99" t="s">
        <v>446</v>
      </c>
      <c r="J33" s="99" t="s">
        <v>1145</v>
      </c>
    </row>
    <row r="34" spans="1:10">
      <c r="A34" s="99">
        <v>33</v>
      </c>
      <c r="B34" s="99" t="s">
        <v>330</v>
      </c>
      <c r="C34" s="99" t="s">
        <v>287</v>
      </c>
      <c r="D34" s="99" t="s">
        <v>447</v>
      </c>
      <c r="E34" s="99" t="s">
        <v>448</v>
      </c>
      <c r="F34" s="99" t="s">
        <v>342</v>
      </c>
      <c r="G34" s="99" t="s">
        <v>449</v>
      </c>
      <c r="J34" s="99" t="s">
        <v>1145</v>
      </c>
    </row>
    <row r="35" spans="1:10">
      <c r="A35" s="99">
        <v>34</v>
      </c>
      <c r="B35" s="99" t="s">
        <v>330</v>
      </c>
      <c r="C35" s="99" t="s">
        <v>287</v>
      </c>
      <c r="D35" s="99" t="s">
        <v>450</v>
      </c>
      <c r="E35" s="99" t="s">
        <v>451</v>
      </c>
      <c r="F35" s="99" t="s">
        <v>452</v>
      </c>
      <c r="G35" s="99" t="s">
        <v>453</v>
      </c>
      <c r="J35" s="99" t="s">
        <v>1145</v>
      </c>
    </row>
    <row r="36" spans="1:10">
      <c r="A36" s="99">
        <v>35</v>
      </c>
      <c r="B36" s="99" t="s">
        <v>330</v>
      </c>
      <c r="C36" s="99" t="s">
        <v>287</v>
      </c>
      <c r="D36" s="99" t="s">
        <v>454</v>
      </c>
      <c r="E36" s="99" t="s">
        <v>455</v>
      </c>
      <c r="F36" s="99" t="s">
        <v>456</v>
      </c>
      <c r="G36" s="99" t="s">
        <v>457</v>
      </c>
      <c r="J36" s="99" t="s">
        <v>1145</v>
      </c>
    </row>
    <row r="37" spans="1:10">
      <c r="A37" s="99">
        <v>36</v>
      </c>
      <c r="B37" s="99" t="s">
        <v>330</v>
      </c>
      <c r="C37" s="99" t="s">
        <v>287</v>
      </c>
      <c r="D37" s="99" t="s">
        <v>458</v>
      </c>
      <c r="E37" s="99" t="s">
        <v>459</v>
      </c>
      <c r="F37" s="99" t="s">
        <v>460</v>
      </c>
      <c r="G37" s="99" t="s">
        <v>347</v>
      </c>
      <c r="J37" s="99" t="s">
        <v>1145</v>
      </c>
    </row>
    <row r="38" spans="1:10">
      <c r="A38" s="99">
        <v>37</v>
      </c>
      <c r="B38" s="99" t="s">
        <v>330</v>
      </c>
      <c r="C38" s="99" t="s">
        <v>287</v>
      </c>
      <c r="D38" s="99" t="s">
        <v>461</v>
      </c>
      <c r="E38" s="99" t="s">
        <v>462</v>
      </c>
      <c r="F38" s="99" t="s">
        <v>463</v>
      </c>
      <c r="G38" s="99" t="s">
        <v>360</v>
      </c>
      <c r="J38" s="99" t="s">
        <v>1145</v>
      </c>
    </row>
    <row r="39" spans="1:10">
      <c r="A39" s="99">
        <v>38</v>
      </c>
      <c r="B39" s="99" t="s">
        <v>330</v>
      </c>
      <c r="C39" s="99" t="s">
        <v>287</v>
      </c>
      <c r="D39" s="99" t="s">
        <v>464</v>
      </c>
      <c r="E39" s="99" t="s">
        <v>465</v>
      </c>
      <c r="F39" s="99" t="s">
        <v>466</v>
      </c>
      <c r="G39" s="99" t="s">
        <v>467</v>
      </c>
      <c r="J39" s="99" t="s">
        <v>1145</v>
      </c>
    </row>
    <row r="40" spans="1:10">
      <c r="A40" s="99">
        <v>39</v>
      </c>
      <c r="B40" s="99" t="s">
        <v>330</v>
      </c>
      <c r="C40" s="99" t="s">
        <v>287</v>
      </c>
      <c r="D40" s="99" t="s">
        <v>468</v>
      </c>
      <c r="E40" s="99" t="s">
        <v>469</v>
      </c>
      <c r="F40" s="99" t="s">
        <v>470</v>
      </c>
      <c r="G40" s="99" t="s">
        <v>467</v>
      </c>
      <c r="H40" s="99" t="s">
        <v>471</v>
      </c>
      <c r="J40" s="99" t="s">
        <v>1145</v>
      </c>
    </row>
    <row r="41" spans="1:10">
      <c r="A41" s="99">
        <v>40</v>
      </c>
      <c r="B41" s="99" t="s">
        <v>330</v>
      </c>
      <c r="C41" s="99" t="s">
        <v>287</v>
      </c>
      <c r="D41" s="99" t="s">
        <v>472</v>
      </c>
      <c r="E41" s="99" t="s">
        <v>473</v>
      </c>
      <c r="F41" s="99" t="s">
        <v>474</v>
      </c>
      <c r="G41" s="99" t="s">
        <v>475</v>
      </c>
      <c r="H41" s="99" t="s">
        <v>476</v>
      </c>
      <c r="J41" s="99" t="s">
        <v>1145</v>
      </c>
    </row>
    <row r="42" spans="1:10">
      <c r="A42" s="99">
        <v>41</v>
      </c>
      <c r="B42" s="99" t="s">
        <v>330</v>
      </c>
      <c r="C42" s="99" t="s">
        <v>287</v>
      </c>
      <c r="D42" s="99" t="s">
        <v>477</v>
      </c>
      <c r="E42" s="99" t="s">
        <v>478</v>
      </c>
      <c r="F42" s="99" t="s">
        <v>479</v>
      </c>
      <c r="G42" s="99" t="s">
        <v>467</v>
      </c>
      <c r="H42" s="99" t="s">
        <v>480</v>
      </c>
      <c r="J42" s="99" t="s">
        <v>1145</v>
      </c>
    </row>
    <row r="43" spans="1:10">
      <c r="A43" s="99">
        <v>42</v>
      </c>
      <c r="B43" s="99" t="s">
        <v>330</v>
      </c>
      <c r="C43" s="99" t="s">
        <v>287</v>
      </c>
      <c r="D43" s="99" t="s">
        <v>481</v>
      </c>
      <c r="E43" s="99" t="s">
        <v>482</v>
      </c>
      <c r="F43" s="99" t="s">
        <v>483</v>
      </c>
      <c r="G43" s="99" t="s">
        <v>484</v>
      </c>
      <c r="H43" s="99" t="s">
        <v>485</v>
      </c>
      <c r="J43" s="99" t="s">
        <v>1145</v>
      </c>
    </row>
    <row r="44" spans="1:10">
      <c r="A44" s="99">
        <v>43</v>
      </c>
      <c r="B44" s="99" t="s">
        <v>330</v>
      </c>
      <c r="C44" s="99" t="s">
        <v>287</v>
      </c>
      <c r="D44" s="99" t="s">
        <v>486</v>
      </c>
      <c r="E44" s="99" t="s">
        <v>487</v>
      </c>
      <c r="F44" s="99" t="s">
        <v>488</v>
      </c>
      <c r="G44" s="99" t="s">
        <v>484</v>
      </c>
      <c r="J44" s="99" t="s">
        <v>1145</v>
      </c>
    </row>
    <row r="45" spans="1:10">
      <c r="A45" s="99">
        <v>44</v>
      </c>
      <c r="B45" s="99" t="s">
        <v>330</v>
      </c>
      <c r="C45" s="99" t="s">
        <v>287</v>
      </c>
      <c r="D45" s="99" t="s">
        <v>489</v>
      </c>
      <c r="E45" s="99" t="s">
        <v>490</v>
      </c>
      <c r="F45" s="99" t="s">
        <v>491</v>
      </c>
      <c r="G45" s="99" t="s">
        <v>347</v>
      </c>
      <c r="J45" s="99" t="s">
        <v>1145</v>
      </c>
    </row>
    <row r="46" spans="1:10">
      <c r="A46" s="99">
        <v>45</v>
      </c>
      <c r="B46" s="99" t="s">
        <v>330</v>
      </c>
      <c r="C46" s="99" t="s">
        <v>287</v>
      </c>
      <c r="D46" s="99" t="s">
        <v>492</v>
      </c>
      <c r="E46" s="99" t="s">
        <v>493</v>
      </c>
      <c r="F46" s="99" t="s">
        <v>494</v>
      </c>
      <c r="G46" s="99" t="s">
        <v>495</v>
      </c>
      <c r="J46" s="99" t="s">
        <v>1145</v>
      </c>
    </row>
    <row r="47" spans="1:10">
      <c r="A47" s="99">
        <v>46</v>
      </c>
      <c r="B47" s="99" t="s">
        <v>330</v>
      </c>
      <c r="C47" s="99" t="s">
        <v>287</v>
      </c>
      <c r="D47" s="99" t="s">
        <v>496</v>
      </c>
      <c r="E47" s="99" t="s">
        <v>497</v>
      </c>
      <c r="F47" s="99" t="s">
        <v>498</v>
      </c>
      <c r="G47" s="99" t="s">
        <v>495</v>
      </c>
      <c r="J47" s="99" t="s">
        <v>1145</v>
      </c>
    </row>
    <row r="48" spans="1:10">
      <c r="A48" s="99">
        <v>47</v>
      </c>
      <c r="B48" s="99" t="s">
        <v>330</v>
      </c>
      <c r="C48" s="99" t="s">
        <v>287</v>
      </c>
      <c r="D48" s="99" t="s">
        <v>499</v>
      </c>
      <c r="E48" s="99" t="s">
        <v>500</v>
      </c>
      <c r="F48" s="99" t="s">
        <v>501</v>
      </c>
      <c r="G48" s="99" t="s">
        <v>502</v>
      </c>
      <c r="H48" s="99" t="s">
        <v>503</v>
      </c>
      <c r="J48" s="99" t="s">
        <v>1145</v>
      </c>
    </row>
    <row r="49" spans="1:10">
      <c r="A49" s="99">
        <v>48</v>
      </c>
      <c r="B49" s="99" t="s">
        <v>330</v>
      </c>
      <c r="C49" s="99" t="s">
        <v>287</v>
      </c>
      <c r="D49" s="99" t="s">
        <v>504</v>
      </c>
      <c r="E49" s="99" t="s">
        <v>505</v>
      </c>
      <c r="F49" s="99" t="s">
        <v>506</v>
      </c>
      <c r="G49" s="99" t="s">
        <v>495</v>
      </c>
      <c r="J49" s="99" t="s">
        <v>1145</v>
      </c>
    </row>
    <row r="50" spans="1:10">
      <c r="A50" s="99">
        <v>49</v>
      </c>
      <c r="B50" s="99" t="s">
        <v>330</v>
      </c>
      <c r="C50" s="99" t="s">
        <v>287</v>
      </c>
      <c r="D50" s="99" t="s">
        <v>507</v>
      </c>
      <c r="E50" s="99" t="s">
        <v>508</v>
      </c>
      <c r="F50" s="99" t="s">
        <v>509</v>
      </c>
      <c r="G50" s="99" t="s">
        <v>484</v>
      </c>
      <c r="H50" s="99" t="s">
        <v>409</v>
      </c>
      <c r="J50" s="99" t="s">
        <v>1145</v>
      </c>
    </row>
    <row r="51" spans="1:10">
      <c r="A51" s="99">
        <v>50</v>
      </c>
      <c r="B51" s="99" t="s">
        <v>330</v>
      </c>
      <c r="C51" s="99" t="s">
        <v>287</v>
      </c>
      <c r="D51" s="99" t="s">
        <v>510</v>
      </c>
      <c r="E51" s="99" t="s">
        <v>511</v>
      </c>
      <c r="F51" s="99" t="s">
        <v>512</v>
      </c>
      <c r="G51" s="99" t="s">
        <v>356</v>
      </c>
      <c r="H51" s="99" t="s">
        <v>513</v>
      </c>
      <c r="J51" s="99" t="s">
        <v>1145</v>
      </c>
    </row>
    <row r="52" spans="1:10">
      <c r="A52" s="99">
        <v>51</v>
      </c>
      <c r="B52" s="99" t="s">
        <v>330</v>
      </c>
      <c r="C52" s="99" t="s">
        <v>287</v>
      </c>
      <c r="D52" s="99" t="s">
        <v>514</v>
      </c>
      <c r="E52" s="99" t="s">
        <v>515</v>
      </c>
      <c r="F52" s="99" t="s">
        <v>516</v>
      </c>
      <c r="G52" s="99" t="s">
        <v>347</v>
      </c>
      <c r="J52" s="99" t="s">
        <v>1145</v>
      </c>
    </row>
    <row r="53" spans="1:10">
      <c r="A53" s="99">
        <v>52</v>
      </c>
      <c r="B53" s="99" t="s">
        <v>330</v>
      </c>
      <c r="C53" s="99" t="s">
        <v>287</v>
      </c>
      <c r="D53" s="99" t="s">
        <v>517</v>
      </c>
      <c r="E53" s="99" t="s">
        <v>518</v>
      </c>
      <c r="F53" s="99" t="s">
        <v>519</v>
      </c>
      <c r="G53" s="99" t="s">
        <v>413</v>
      </c>
      <c r="H53" s="99" t="s">
        <v>520</v>
      </c>
      <c r="J53" s="99" t="s">
        <v>1145</v>
      </c>
    </row>
    <row r="54" spans="1:10">
      <c r="A54" s="99">
        <v>53</v>
      </c>
      <c r="B54" s="99" t="s">
        <v>330</v>
      </c>
      <c r="C54" s="99" t="s">
        <v>287</v>
      </c>
      <c r="D54" s="99" t="s">
        <v>521</v>
      </c>
      <c r="E54" s="99" t="s">
        <v>522</v>
      </c>
      <c r="F54" s="99" t="s">
        <v>523</v>
      </c>
      <c r="G54" s="99" t="s">
        <v>524</v>
      </c>
      <c r="H54" s="99" t="s">
        <v>525</v>
      </c>
      <c r="J54" s="99" t="s">
        <v>1145</v>
      </c>
    </row>
    <row r="55" spans="1:10">
      <c r="A55" s="99">
        <v>54</v>
      </c>
      <c r="B55" s="99" t="s">
        <v>330</v>
      </c>
      <c r="C55" s="99" t="s">
        <v>287</v>
      </c>
      <c r="D55" s="99" t="s">
        <v>526</v>
      </c>
      <c r="E55" s="99" t="s">
        <v>527</v>
      </c>
      <c r="F55" s="99" t="s">
        <v>528</v>
      </c>
      <c r="G55" s="99" t="s">
        <v>484</v>
      </c>
      <c r="J55" s="99" t="s">
        <v>1145</v>
      </c>
    </row>
    <row r="56" spans="1:10">
      <c r="A56" s="99">
        <v>55</v>
      </c>
      <c r="B56" s="99" t="s">
        <v>330</v>
      </c>
      <c r="C56" s="99" t="s">
        <v>287</v>
      </c>
      <c r="D56" s="99" t="s">
        <v>529</v>
      </c>
      <c r="E56" s="99" t="s">
        <v>530</v>
      </c>
      <c r="F56" s="99" t="s">
        <v>531</v>
      </c>
      <c r="G56" s="99" t="s">
        <v>532</v>
      </c>
      <c r="J56" s="99" t="s">
        <v>1145</v>
      </c>
    </row>
    <row r="57" spans="1:10">
      <c r="A57" s="99">
        <v>56</v>
      </c>
      <c r="B57" s="99" t="s">
        <v>330</v>
      </c>
      <c r="C57" s="99" t="s">
        <v>287</v>
      </c>
      <c r="D57" s="99" t="s">
        <v>533</v>
      </c>
      <c r="E57" s="99" t="s">
        <v>534</v>
      </c>
      <c r="F57" s="99" t="s">
        <v>535</v>
      </c>
      <c r="G57" s="99" t="s">
        <v>467</v>
      </c>
      <c r="J57" s="99" t="s">
        <v>1145</v>
      </c>
    </row>
    <row r="58" spans="1:10">
      <c r="A58" s="99">
        <v>57</v>
      </c>
      <c r="B58" s="99" t="s">
        <v>330</v>
      </c>
      <c r="C58" s="99" t="s">
        <v>287</v>
      </c>
      <c r="D58" s="99" t="s">
        <v>536</v>
      </c>
      <c r="E58" s="99" t="s">
        <v>537</v>
      </c>
      <c r="F58" s="99" t="s">
        <v>538</v>
      </c>
      <c r="G58" s="99" t="s">
        <v>351</v>
      </c>
      <c r="H58" s="99" t="s">
        <v>539</v>
      </c>
      <c r="J58" s="99" t="s">
        <v>1145</v>
      </c>
    </row>
    <row r="59" spans="1:10">
      <c r="A59" s="99">
        <v>58</v>
      </c>
      <c r="B59" s="99" t="s">
        <v>330</v>
      </c>
      <c r="C59" s="99" t="s">
        <v>287</v>
      </c>
      <c r="D59" s="99" t="s">
        <v>540</v>
      </c>
      <c r="E59" s="99" t="s">
        <v>541</v>
      </c>
      <c r="F59" s="99" t="s">
        <v>542</v>
      </c>
      <c r="G59" s="99" t="s">
        <v>543</v>
      </c>
      <c r="J59" s="99" t="s">
        <v>1145</v>
      </c>
    </row>
    <row r="60" spans="1:10">
      <c r="A60" s="99">
        <v>59</v>
      </c>
      <c r="B60" s="99" t="s">
        <v>330</v>
      </c>
      <c r="C60" s="99" t="s">
        <v>287</v>
      </c>
      <c r="D60" s="99" t="s">
        <v>544</v>
      </c>
      <c r="E60" s="99" t="s">
        <v>545</v>
      </c>
      <c r="F60" s="99" t="s">
        <v>546</v>
      </c>
      <c r="G60" s="99" t="s">
        <v>484</v>
      </c>
      <c r="J60" s="99" t="s">
        <v>1145</v>
      </c>
    </row>
    <row r="61" spans="1:10">
      <c r="A61" s="99">
        <v>60</v>
      </c>
      <c r="B61" s="99" t="s">
        <v>330</v>
      </c>
      <c r="C61" s="99" t="s">
        <v>287</v>
      </c>
      <c r="D61" s="99" t="s">
        <v>547</v>
      </c>
      <c r="E61" s="99" t="s">
        <v>548</v>
      </c>
      <c r="F61" s="99" t="s">
        <v>549</v>
      </c>
      <c r="G61" s="99" t="s">
        <v>347</v>
      </c>
      <c r="H61" s="99" t="s">
        <v>550</v>
      </c>
      <c r="J61" s="99" t="s">
        <v>1145</v>
      </c>
    </row>
    <row r="62" spans="1:10">
      <c r="A62" s="99">
        <v>61</v>
      </c>
      <c r="B62" s="99" t="s">
        <v>330</v>
      </c>
      <c r="C62" s="99" t="s">
        <v>287</v>
      </c>
      <c r="D62" s="99" t="s">
        <v>551</v>
      </c>
      <c r="E62" s="99" t="s">
        <v>552</v>
      </c>
      <c r="F62" s="99" t="s">
        <v>553</v>
      </c>
      <c r="G62" s="99" t="s">
        <v>360</v>
      </c>
      <c r="H62" s="99" t="s">
        <v>554</v>
      </c>
      <c r="J62" s="99" t="s">
        <v>1145</v>
      </c>
    </row>
    <row r="63" spans="1:10">
      <c r="A63" s="99">
        <v>62</v>
      </c>
      <c r="B63" s="99" t="s">
        <v>330</v>
      </c>
      <c r="C63" s="99" t="s">
        <v>287</v>
      </c>
      <c r="D63" s="99" t="s">
        <v>555</v>
      </c>
      <c r="E63" s="99" t="s">
        <v>556</v>
      </c>
      <c r="F63" s="99" t="s">
        <v>557</v>
      </c>
      <c r="G63" s="99" t="s">
        <v>558</v>
      </c>
      <c r="J63" s="99" t="s">
        <v>1145</v>
      </c>
    </row>
    <row r="64" spans="1:10">
      <c r="A64" s="99">
        <v>63</v>
      </c>
      <c r="B64" s="99" t="s">
        <v>330</v>
      </c>
      <c r="C64" s="99" t="s">
        <v>287</v>
      </c>
      <c r="D64" s="99" t="s">
        <v>559</v>
      </c>
      <c r="E64" s="99" t="s">
        <v>560</v>
      </c>
      <c r="F64" s="99" t="s">
        <v>561</v>
      </c>
      <c r="G64" s="99" t="s">
        <v>562</v>
      </c>
      <c r="J64" s="99" t="s">
        <v>1145</v>
      </c>
    </row>
    <row r="65" spans="1:10">
      <c r="A65" s="99">
        <v>64</v>
      </c>
      <c r="B65" s="99" t="s">
        <v>330</v>
      </c>
      <c r="C65" s="99" t="s">
        <v>287</v>
      </c>
      <c r="D65" s="99" t="s">
        <v>563</v>
      </c>
      <c r="E65" s="99" t="s">
        <v>564</v>
      </c>
      <c r="F65" s="99" t="s">
        <v>565</v>
      </c>
      <c r="G65" s="99" t="s">
        <v>356</v>
      </c>
      <c r="J65" s="99" t="s">
        <v>1145</v>
      </c>
    </row>
    <row r="66" spans="1:10">
      <c r="A66" s="99">
        <v>65</v>
      </c>
      <c r="B66" s="99" t="s">
        <v>330</v>
      </c>
      <c r="C66" s="99" t="s">
        <v>287</v>
      </c>
      <c r="D66" s="99" t="s">
        <v>566</v>
      </c>
      <c r="E66" s="99" t="s">
        <v>567</v>
      </c>
      <c r="F66" s="99" t="s">
        <v>568</v>
      </c>
      <c r="G66" s="99" t="s">
        <v>356</v>
      </c>
      <c r="J66" s="99" t="s">
        <v>1145</v>
      </c>
    </row>
    <row r="67" spans="1:10">
      <c r="A67" s="99">
        <v>66</v>
      </c>
      <c r="B67" s="99" t="s">
        <v>330</v>
      </c>
      <c r="C67" s="99" t="s">
        <v>287</v>
      </c>
      <c r="D67" s="99" t="s">
        <v>569</v>
      </c>
      <c r="E67" s="99" t="s">
        <v>570</v>
      </c>
      <c r="F67" s="99" t="s">
        <v>571</v>
      </c>
      <c r="G67" s="99" t="s">
        <v>572</v>
      </c>
      <c r="J67" s="99" t="s">
        <v>1145</v>
      </c>
    </row>
    <row r="68" spans="1:10">
      <c r="A68" s="99">
        <v>67</v>
      </c>
      <c r="B68" s="99" t="s">
        <v>330</v>
      </c>
      <c r="C68" s="99" t="s">
        <v>287</v>
      </c>
      <c r="D68" s="99" t="s">
        <v>573</v>
      </c>
      <c r="E68" s="99" t="s">
        <v>574</v>
      </c>
      <c r="F68" s="99" t="s">
        <v>575</v>
      </c>
      <c r="G68" s="99" t="s">
        <v>576</v>
      </c>
      <c r="J68" s="99" t="s">
        <v>1145</v>
      </c>
    </row>
    <row r="69" spans="1:10">
      <c r="A69" s="99">
        <v>68</v>
      </c>
      <c r="B69" s="99" t="s">
        <v>330</v>
      </c>
      <c r="C69" s="99" t="s">
        <v>287</v>
      </c>
      <c r="D69" s="99" t="s">
        <v>577</v>
      </c>
      <c r="E69" s="99" t="s">
        <v>578</v>
      </c>
      <c r="F69" s="99" t="s">
        <v>579</v>
      </c>
      <c r="G69" s="99" t="s">
        <v>562</v>
      </c>
      <c r="J69" s="99" t="s">
        <v>1145</v>
      </c>
    </row>
    <row r="70" spans="1:10">
      <c r="A70" s="99">
        <v>69</v>
      </c>
      <c r="B70" s="99" t="s">
        <v>330</v>
      </c>
      <c r="C70" s="99" t="s">
        <v>287</v>
      </c>
      <c r="D70" s="99" t="s">
        <v>580</v>
      </c>
      <c r="E70" s="99" t="s">
        <v>581</v>
      </c>
      <c r="F70" s="99" t="s">
        <v>582</v>
      </c>
      <c r="G70" s="99" t="s">
        <v>583</v>
      </c>
      <c r="H70" s="99" t="s">
        <v>584</v>
      </c>
      <c r="J70" s="99" t="s">
        <v>1145</v>
      </c>
    </row>
    <row r="71" spans="1:10">
      <c r="A71" s="99">
        <v>70</v>
      </c>
      <c r="B71" s="99" t="s">
        <v>330</v>
      </c>
      <c r="C71" s="99" t="s">
        <v>287</v>
      </c>
      <c r="D71" s="99" t="s">
        <v>585</v>
      </c>
      <c r="E71" s="99" t="s">
        <v>586</v>
      </c>
      <c r="F71" s="99" t="s">
        <v>587</v>
      </c>
      <c r="G71" s="99" t="s">
        <v>475</v>
      </c>
      <c r="J71" s="99" t="s">
        <v>1145</v>
      </c>
    </row>
    <row r="72" spans="1:10">
      <c r="A72" s="99">
        <v>71</v>
      </c>
      <c r="B72" s="99" t="s">
        <v>330</v>
      </c>
      <c r="C72" s="99" t="s">
        <v>287</v>
      </c>
      <c r="D72" s="99" t="s">
        <v>588</v>
      </c>
      <c r="E72" s="99" t="s">
        <v>589</v>
      </c>
      <c r="F72" s="99" t="s">
        <v>590</v>
      </c>
      <c r="G72" s="99" t="s">
        <v>543</v>
      </c>
      <c r="J72" s="99" t="s">
        <v>1145</v>
      </c>
    </row>
    <row r="73" spans="1:10">
      <c r="A73" s="99">
        <v>72</v>
      </c>
      <c r="B73" s="99" t="s">
        <v>330</v>
      </c>
      <c r="C73" s="99" t="s">
        <v>287</v>
      </c>
      <c r="D73" s="99" t="s">
        <v>591</v>
      </c>
      <c r="E73" s="99" t="s">
        <v>592</v>
      </c>
      <c r="F73" s="99" t="s">
        <v>593</v>
      </c>
      <c r="G73" s="99" t="s">
        <v>576</v>
      </c>
      <c r="H73" s="99" t="s">
        <v>594</v>
      </c>
      <c r="J73" s="99" t="s">
        <v>1145</v>
      </c>
    </row>
    <row r="74" spans="1:10">
      <c r="A74" s="99">
        <v>73</v>
      </c>
      <c r="B74" s="99" t="s">
        <v>330</v>
      </c>
      <c r="C74" s="99" t="s">
        <v>287</v>
      </c>
      <c r="D74" s="99" t="s">
        <v>595</v>
      </c>
      <c r="E74" s="99" t="s">
        <v>596</v>
      </c>
      <c r="F74" s="99" t="s">
        <v>597</v>
      </c>
      <c r="G74" s="99" t="s">
        <v>576</v>
      </c>
      <c r="J74" s="99" t="s">
        <v>1145</v>
      </c>
    </row>
    <row r="75" spans="1:10">
      <c r="A75" s="99">
        <v>74</v>
      </c>
      <c r="B75" s="99" t="s">
        <v>330</v>
      </c>
      <c r="C75" s="99" t="s">
        <v>287</v>
      </c>
      <c r="D75" s="99" t="s">
        <v>598</v>
      </c>
      <c r="E75" s="99" t="s">
        <v>599</v>
      </c>
      <c r="F75" s="99" t="s">
        <v>600</v>
      </c>
      <c r="G75" s="99" t="s">
        <v>351</v>
      </c>
      <c r="H75" s="99" t="s">
        <v>601</v>
      </c>
      <c r="J75" s="99" t="s">
        <v>1145</v>
      </c>
    </row>
    <row r="76" spans="1:10">
      <c r="A76" s="99">
        <v>75</v>
      </c>
      <c r="B76" s="99" t="s">
        <v>330</v>
      </c>
      <c r="C76" s="99" t="s">
        <v>287</v>
      </c>
      <c r="D76" s="99" t="s">
        <v>602</v>
      </c>
      <c r="E76" s="99" t="s">
        <v>603</v>
      </c>
      <c r="F76" s="99" t="s">
        <v>604</v>
      </c>
      <c r="G76" s="99" t="s">
        <v>572</v>
      </c>
      <c r="J76" s="99" t="s">
        <v>1145</v>
      </c>
    </row>
    <row r="77" spans="1:10">
      <c r="A77" s="99">
        <v>76</v>
      </c>
      <c r="B77" s="99" t="s">
        <v>330</v>
      </c>
      <c r="C77" s="99" t="s">
        <v>287</v>
      </c>
      <c r="D77" s="99" t="s">
        <v>605</v>
      </c>
      <c r="E77" s="99" t="s">
        <v>606</v>
      </c>
      <c r="F77" s="99" t="s">
        <v>607</v>
      </c>
      <c r="G77" s="99" t="s">
        <v>608</v>
      </c>
      <c r="H77" s="99" t="s">
        <v>609</v>
      </c>
      <c r="J77" s="99" t="s">
        <v>1145</v>
      </c>
    </row>
    <row r="78" spans="1:10">
      <c r="A78" s="99">
        <v>77</v>
      </c>
      <c r="B78" s="99" t="s">
        <v>330</v>
      </c>
      <c r="C78" s="99" t="s">
        <v>287</v>
      </c>
      <c r="D78" s="99" t="s">
        <v>610</v>
      </c>
      <c r="E78" s="99" t="s">
        <v>611</v>
      </c>
      <c r="F78" s="99" t="s">
        <v>612</v>
      </c>
      <c r="G78" s="99" t="s">
        <v>356</v>
      </c>
      <c r="H78" s="99" t="s">
        <v>613</v>
      </c>
      <c r="J78" s="99" t="s">
        <v>1145</v>
      </c>
    </row>
    <row r="79" spans="1:10">
      <c r="A79" s="99">
        <v>78</v>
      </c>
      <c r="B79" s="99" t="s">
        <v>330</v>
      </c>
      <c r="C79" s="99" t="s">
        <v>287</v>
      </c>
      <c r="D79" s="99" t="s">
        <v>614</v>
      </c>
      <c r="E79" s="99" t="s">
        <v>615</v>
      </c>
      <c r="F79" s="99" t="s">
        <v>616</v>
      </c>
      <c r="G79" s="99" t="s">
        <v>576</v>
      </c>
      <c r="H79" s="99" t="s">
        <v>617</v>
      </c>
      <c r="J79" s="99" t="s">
        <v>1145</v>
      </c>
    </row>
    <row r="80" spans="1:10">
      <c r="A80" s="99">
        <v>79</v>
      </c>
      <c r="B80" s="99" t="s">
        <v>330</v>
      </c>
      <c r="C80" s="99" t="s">
        <v>287</v>
      </c>
      <c r="D80" s="99" t="s">
        <v>618</v>
      </c>
      <c r="E80" s="99" t="s">
        <v>619</v>
      </c>
      <c r="F80" s="99" t="s">
        <v>620</v>
      </c>
      <c r="G80" s="99" t="s">
        <v>413</v>
      </c>
      <c r="H80" s="99" t="s">
        <v>621</v>
      </c>
      <c r="J80" s="99" t="s">
        <v>1145</v>
      </c>
    </row>
    <row r="81" spans="1:10">
      <c r="A81" s="99">
        <v>80</v>
      </c>
      <c r="B81" s="99" t="s">
        <v>330</v>
      </c>
      <c r="C81" s="99" t="s">
        <v>287</v>
      </c>
      <c r="D81" s="99" t="s">
        <v>622</v>
      </c>
      <c r="E81" s="99" t="s">
        <v>623</v>
      </c>
      <c r="F81" s="99" t="s">
        <v>624</v>
      </c>
      <c r="G81" s="99" t="s">
        <v>625</v>
      </c>
      <c r="H81" s="99" t="s">
        <v>626</v>
      </c>
      <c r="J81" s="99" t="s">
        <v>1145</v>
      </c>
    </row>
    <row r="82" spans="1:10">
      <c r="A82" s="99">
        <v>81</v>
      </c>
      <c r="B82" s="99" t="s">
        <v>330</v>
      </c>
      <c r="C82" s="99" t="s">
        <v>287</v>
      </c>
      <c r="D82" s="99" t="s">
        <v>627</v>
      </c>
      <c r="E82" s="99" t="s">
        <v>628</v>
      </c>
      <c r="F82" s="99" t="s">
        <v>629</v>
      </c>
      <c r="G82" s="99" t="s">
        <v>630</v>
      </c>
      <c r="J82" s="99" t="s">
        <v>1145</v>
      </c>
    </row>
    <row r="83" spans="1:10">
      <c r="A83" s="99">
        <v>82</v>
      </c>
      <c r="B83" s="99" t="s">
        <v>330</v>
      </c>
      <c r="C83" s="99" t="s">
        <v>287</v>
      </c>
      <c r="D83" s="99" t="s">
        <v>631</v>
      </c>
      <c r="E83" s="99" t="s">
        <v>632</v>
      </c>
      <c r="F83" s="99" t="s">
        <v>633</v>
      </c>
      <c r="G83" s="99" t="s">
        <v>572</v>
      </c>
      <c r="H83" s="99" t="s">
        <v>634</v>
      </c>
      <c r="J83" s="99" t="s">
        <v>1145</v>
      </c>
    </row>
    <row r="84" spans="1:10">
      <c r="A84" s="99">
        <v>83</v>
      </c>
      <c r="B84" s="99" t="s">
        <v>330</v>
      </c>
      <c r="C84" s="99" t="s">
        <v>287</v>
      </c>
      <c r="D84" s="99" t="s">
        <v>635</v>
      </c>
      <c r="E84" s="99" t="s">
        <v>636</v>
      </c>
      <c r="F84" s="99" t="s">
        <v>637</v>
      </c>
      <c r="G84" s="99" t="s">
        <v>475</v>
      </c>
      <c r="J84" s="99" t="s">
        <v>1145</v>
      </c>
    </row>
    <row r="85" spans="1:10">
      <c r="A85" s="99">
        <v>84</v>
      </c>
      <c r="B85" s="99" t="s">
        <v>330</v>
      </c>
      <c r="C85" s="99" t="s">
        <v>287</v>
      </c>
      <c r="D85" s="99" t="s">
        <v>638</v>
      </c>
      <c r="E85" s="99" t="s">
        <v>639</v>
      </c>
      <c r="F85" s="99" t="s">
        <v>640</v>
      </c>
      <c r="G85" s="99" t="s">
        <v>608</v>
      </c>
      <c r="H85" s="99" t="s">
        <v>641</v>
      </c>
      <c r="J85" s="99" t="s">
        <v>1145</v>
      </c>
    </row>
    <row r="86" spans="1:10">
      <c r="A86" s="99">
        <v>85</v>
      </c>
      <c r="B86" s="99" t="s">
        <v>330</v>
      </c>
      <c r="C86" s="99" t="s">
        <v>287</v>
      </c>
      <c r="D86" s="99" t="s">
        <v>642</v>
      </c>
      <c r="E86" s="99" t="s">
        <v>643</v>
      </c>
      <c r="F86" s="99" t="s">
        <v>644</v>
      </c>
      <c r="G86" s="99" t="s">
        <v>608</v>
      </c>
      <c r="H86" s="99" t="s">
        <v>645</v>
      </c>
      <c r="J86" s="99" t="s">
        <v>1145</v>
      </c>
    </row>
    <row r="87" spans="1:10">
      <c r="A87" s="99">
        <v>86</v>
      </c>
      <c r="B87" s="99" t="s">
        <v>330</v>
      </c>
      <c r="C87" s="99" t="s">
        <v>287</v>
      </c>
      <c r="D87" s="99" t="s">
        <v>646</v>
      </c>
      <c r="E87" s="99" t="s">
        <v>647</v>
      </c>
      <c r="F87" s="99" t="s">
        <v>648</v>
      </c>
      <c r="G87" s="99" t="s">
        <v>562</v>
      </c>
      <c r="J87" s="99" t="s">
        <v>1145</v>
      </c>
    </row>
    <row r="88" spans="1:10">
      <c r="A88" s="99">
        <v>87</v>
      </c>
      <c r="B88" s="99" t="s">
        <v>330</v>
      </c>
      <c r="C88" s="99" t="s">
        <v>287</v>
      </c>
      <c r="D88" s="99" t="s">
        <v>649</v>
      </c>
      <c r="E88" s="99" t="s">
        <v>650</v>
      </c>
      <c r="F88" s="99" t="s">
        <v>651</v>
      </c>
      <c r="G88" s="99" t="s">
        <v>356</v>
      </c>
      <c r="H88" s="99" t="s">
        <v>652</v>
      </c>
      <c r="J88" s="99" t="s">
        <v>1145</v>
      </c>
    </row>
    <row r="89" spans="1:10">
      <c r="A89" s="99">
        <v>88</v>
      </c>
      <c r="B89" s="99" t="s">
        <v>330</v>
      </c>
      <c r="C89" s="99" t="s">
        <v>287</v>
      </c>
      <c r="D89" s="99" t="s">
        <v>653</v>
      </c>
      <c r="E89" s="99" t="s">
        <v>654</v>
      </c>
      <c r="F89" s="99" t="s">
        <v>655</v>
      </c>
      <c r="G89" s="99" t="s">
        <v>608</v>
      </c>
      <c r="H89" s="99" t="s">
        <v>656</v>
      </c>
      <c r="J89" s="99" t="s">
        <v>1145</v>
      </c>
    </row>
    <row r="90" spans="1:10">
      <c r="A90" s="99">
        <v>89</v>
      </c>
      <c r="B90" s="99" t="s">
        <v>330</v>
      </c>
      <c r="C90" s="99" t="s">
        <v>287</v>
      </c>
      <c r="D90" s="99" t="s">
        <v>657</v>
      </c>
      <c r="E90" s="99" t="s">
        <v>658</v>
      </c>
      <c r="F90" s="99" t="s">
        <v>659</v>
      </c>
      <c r="G90" s="99" t="s">
        <v>572</v>
      </c>
      <c r="H90" s="99" t="s">
        <v>660</v>
      </c>
      <c r="J90" s="99" t="s">
        <v>1145</v>
      </c>
    </row>
    <row r="91" spans="1:10">
      <c r="A91" s="99">
        <v>90</v>
      </c>
      <c r="B91" s="99" t="s">
        <v>330</v>
      </c>
      <c r="C91" s="99" t="s">
        <v>287</v>
      </c>
      <c r="D91" s="99" t="s">
        <v>661</v>
      </c>
      <c r="E91" s="99" t="s">
        <v>662</v>
      </c>
      <c r="F91" s="99" t="s">
        <v>663</v>
      </c>
      <c r="G91" s="99" t="s">
        <v>356</v>
      </c>
      <c r="H91" s="99" t="s">
        <v>664</v>
      </c>
      <c r="J91" s="99" t="s">
        <v>1145</v>
      </c>
    </row>
    <row r="92" spans="1:10">
      <c r="A92" s="99">
        <v>91</v>
      </c>
      <c r="B92" s="99" t="s">
        <v>330</v>
      </c>
      <c r="C92" s="99" t="s">
        <v>287</v>
      </c>
      <c r="D92" s="99" t="s">
        <v>665</v>
      </c>
      <c r="E92" s="99" t="s">
        <v>666</v>
      </c>
      <c r="F92" s="99" t="s">
        <v>667</v>
      </c>
      <c r="G92" s="99" t="s">
        <v>356</v>
      </c>
      <c r="J92" s="99" t="s">
        <v>1145</v>
      </c>
    </row>
    <row r="93" spans="1:10">
      <c r="A93" s="99">
        <v>92</v>
      </c>
      <c r="B93" s="99" t="s">
        <v>330</v>
      </c>
      <c r="C93" s="99" t="s">
        <v>287</v>
      </c>
      <c r="D93" s="99" t="s">
        <v>668</v>
      </c>
      <c r="E93" s="99" t="s">
        <v>669</v>
      </c>
      <c r="F93" s="99" t="s">
        <v>670</v>
      </c>
      <c r="G93" s="99" t="s">
        <v>608</v>
      </c>
      <c r="H93" s="99" t="s">
        <v>671</v>
      </c>
      <c r="J93" s="99" t="s">
        <v>1145</v>
      </c>
    </row>
    <row r="94" spans="1:10">
      <c r="A94" s="99">
        <v>93</v>
      </c>
      <c r="B94" s="99" t="s">
        <v>330</v>
      </c>
      <c r="C94" s="99" t="s">
        <v>287</v>
      </c>
      <c r="D94" s="99" t="s">
        <v>672</v>
      </c>
      <c r="E94" s="99" t="s">
        <v>673</v>
      </c>
      <c r="F94" s="99" t="s">
        <v>674</v>
      </c>
      <c r="G94" s="99" t="s">
        <v>630</v>
      </c>
      <c r="H94" s="99" t="s">
        <v>675</v>
      </c>
      <c r="J94" s="99" t="s">
        <v>1145</v>
      </c>
    </row>
    <row r="95" spans="1:10">
      <c r="A95" s="99">
        <v>94</v>
      </c>
      <c r="B95" s="99" t="s">
        <v>330</v>
      </c>
      <c r="C95" s="99" t="s">
        <v>287</v>
      </c>
      <c r="D95" s="99" t="s">
        <v>676</v>
      </c>
      <c r="E95" s="99" t="s">
        <v>677</v>
      </c>
      <c r="F95" s="99" t="s">
        <v>678</v>
      </c>
      <c r="G95" s="99" t="s">
        <v>630</v>
      </c>
      <c r="H95" s="99" t="s">
        <v>679</v>
      </c>
      <c r="J95" s="99" t="s">
        <v>1145</v>
      </c>
    </row>
    <row r="96" spans="1:10">
      <c r="A96" s="99">
        <v>95</v>
      </c>
      <c r="B96" s="99" t="s">
        <v>330</v>
      </c>
      <c r="C96" s="99" t="s">
        <v>287</v>
      </c>
      <c r="D96" s="99" t="s">
        <v>680</v>
      </c>
      <c r="E96" s="99" t="s">
        <v>681</v>
      </c>
      <c r="F96" s="99" t="s">
        <v>682</v>
      </c>
      <c r="G96" s="99" t="s">
        <v>408</v>
      </c>
      <c r="H96" s="99" t="s">
        <v>683</v>
      </c>
      <c r="J96" s="99" t="s">
        <v>1145</v>
      </c>
    </row>
    <row r="97" spans="1:10">
      <c r="A97" s="99">
        <v>96</v>
      </c>
      <c r="B97" s="99" t="s">
        <v>330</v>
      </c>
      <c r="C97" s="99" t="s">
        <v>287</v>
      </c>
      <c r="D97" s="99" t="s">
        <v>684</v>
      </c>
      <c r="E97" s="99" t="s">
        <v>685</v>
      </c>
      <c r="F97" s="99" t="s">
        <v>686</v>
      </c>
      <c r="G97" s="99" t="s">
        <v>369</v>
      </c>
      <c r="H97" s="99" t="s">
        <v>687</v>
      </c>
      <c r="J97" s="99" t="s">
        <v>1145</v>
      </c>
    </row>
    <row r="98" spans="1:10">
      <c r="A98" s="99">
        <v>97</v>
      </c>
      <c r="B98" s="99" t="s">
        <v>330</v>
      </c>
      <c r="C98" s="99" t="s">
        <v>287</v>
      </c>
      <c r="D98" s="99" t="s">
        <v>688</v>
      </c>
      <c r="E98" s="99" t="s">
        <v>689</v>
      </c>
      <c r="F98" s="99" t="s">
        <v>690</v>
      </c>
      <c r="G98" s="99" t="s">
        <v>691</v>
      </c>
      <c r="H98" s="99" t="s">
        <v>692</v>
      </c>
      <c r="J98" s="99" t="s">
        <v>1145</v>
      </c>
    </row>
    <row r="99" spans="1:10">
      <c r="A99" s="99">
        <v>98</v>
      </c>
      <c r="B99" s="99" t="s">
        <v>330</v>
      </c>
      <c r="C99" s="99" t="s">
        <v>287</v>
      </c>
      <c r="D99" s="99" t="s">
        <v>693</v>
      </c>
      <c r="E99" s="99" t="s">
        <v>694</v>
      </c>
      <c r="F99" s="99" t="s">
        <v>695</v>
      </c>
      <c r="G99" s="99" t="s">
        <v>608</v>
      </c>
      <c r="H99" s="99" t="s">
        <v>696</v>
      </c>
      <c r="J99" s="99" t="s">
        <v>1145</v>
      </c>
    </row>
    <row r="100" spans="1:10">
      <c r="A100" s="99">
        <v>99</v>
      </c>
      <c r="B100" s="99" t="s">
        <v>330</v>
      </c>
      <c r="C100" s="99" t="s">
        <v>287</v>
      </c>
      <c r="D100" s="99" t="s">
        <v>697</v>
      </c>
      <c r="E100" s="99" t="s">
        <v>698</v>
      </c>
      <c r="F100" s="99" t="s">
        <v>699</v>
      </c>
      <c r="G100" s="99" t="s">
        <v>630</v>
      </c>
      <c r="H100" s="99" t="s">
        <v>700</v>
      </c>
      <c r="J100" s="99" t="s">
        <v>1145</v>
      </c>
    </row>
    <row r="101" spans="1:10">
      <c r="A101" s="99">
        <v>100</v>
      </c>
      <c r="B101" s="99" t="s">
        <v>330</v>
      </c>
      <c r="C101" s="99" t="s">
        <v>287</v>
      </c>
      <c r="D101" s="99" t="s">
        <v>701</v>
      </c>
      <c r="E101" s="99" t="s">
        <v>702</v>
      </c>
      <c r="F101" s="99" t="s">
        <v>703</v>
      </c>
      <c r="G101" s="99" t="s">
        <v>630</v>
      </c>
      <c r="H101" s="99" t="s">
        <v>704</v>
      </c>
      <c r="J101" s="99" t="s">
        <v>1145</v>
      </c>
    </row>
    <row r="102" spans="1:10">
      <c r="A102" s="99">
        <v>101</v>
      </c>
      <c r="B102" s="99" t="s">
        <v>330</v>
      </c>
      <c r="C102" s="99" t="s">
        <v>287</v>
      </c>
      <c r="D102" s="99" t="s">
        <v>705</v>
      </c>
      <c r="E102" s="99" t="s">
        <v>706</v>
      </c>
      <c r="F102" s="99" t="s">
        <v>707</v>
      </c>
      <c r="G102" s="99" t="s">
        <v>532</v>
      </c>
      <c r="J102" s="99" t="s">
        <v>1145</v>
      </c>
    </row>
    <row r="103" spans="1:10">
      <c r="A103" s="99">
        <v>102</v>
      </c>
      <c r="B103" s="99" t="s">
        <v>330</v>
      </c>
      <c r="C103" s="99" t="s">
        <v>287</v>
      </c>
      <c r="D103" s="99" t="s">
        <v>708</v>
      </c>
      <c r="E103" s="99" t="s">
        <v>709</v>
      </c>
      <c r="F103" s="99" t="s">
        <v>710</v>
      </c>
      <c r="G103" s="99" t="s">
        <v>532</v>
      </c>
      <c r="J103" s="99" t="s">
        <v>1145</v>
      </c>
    </row>
    <row r="104" spans="1:10">
      <c r="A104" s="99">
        <v>103</v>
      </c>
      <c r="B104" s="99" t="s">
        <v>330</v>
      </c>
      <c r="C104" s="99" t="s">
        <v>287</v>
      </c>
      <c r="D104" s="99" t="s">
        <v>711</v>
      </c>
      <c r="E104" s="99" t="s">
        <v>712</v>
      </c>
      <c r="F104" s="99" t="s">
        <v>713</v>
      </c>
      <c r="G104" s="99" t="s">
        <v>532</v>
      </c>
      <c r="H104" s="99" t="s">
        <v>714</v>
      </c>
      <c r="J104" s="99" t="s">
        <v>1145</v>
      </c>
    </row>
    <row r="105" spans="1:10">
      <c r="A105" s="99">
        <v>104</v>
      </c>
      <c r="B105" s="99" t="s">
        <v>330</v>
      </c>
      <c r="C105" s="99" t="s">
        <v>287</v>
      </c>
      <c r="D105" s="99" t="s">
        <v>715</v>
      </c>
      <c r="E105" s="99" t="s">
        <v>716</v>
      </c>
      <c r="F105" s="99" t="s">
        <v>717</v>
      </c>
      <c r="G105" s="99" t="s">
        <v>532</v>
      </c>
      <c r="H105" s="99" t="s">
        <v>718</v>
      </c>
      <c r="J105" s="99" t="s">
        <v>1145</v>
      </c>
    </row>
    <row r="106" spans="1:10">
      <c r="A106" s="99">
        <v>105</v>
      </c>
      <c r="B106" s="99" t="s">
        <v>330</v>
      </c>
      <c r="C106" s="99" t="s">
        <v>287</v>
      </c>
      <c r="D106" s="99" t="s">
        <v>719</v>
      </c>
      <c r="E106" s="99" t="s">
        <v>720</v>
      </c>
      <c r="F106" s="99" t="s">
        <v>721</v>
      </c>
      <c r="G106" s="99" t="s">
        <v>562</v>
      </c>
      <c r="H106" s="99" t="s">
        <v>722</v>
      </c>
      <c r="J106" s="99" t="s">
        <v>1145</v>
      </c>
    </row>
    <row r="107" spans="1:10">
      <c r="A107" s="99">
        <v>106</v>
      </c>
      <c r="B107" s="99" t="s">
        <v>330</v>
      </c>
      <c r="C107" s="99" t="s">
        <v>287</v>
      </c>
      <c r="D107" s="99" t="s">
        <v>723</v>
      </c>
      <c r="E107" s="99" t="s">
        <v>724</v>
      </c>
      <c r="F107" s="99" t="s">
        <v>725</v>
      </c>
      <c r="G107" s="99" t="s">
        <v>726</v>
      </c>
      <c r="J107" s="99" t="s">
        <v>1145</v>
      </c>
    </row>
    <row r="108" spans="1:10">
      <c r="A108" s="99">
        <v>107</v>
      </c>
      <c r="B108" s="99" t="s">
        <v>330</v>
      </c>
      <c r="C108" s="99" t="s">
        <v>287</v>
      </c>
      <c r="D108" s="99" t="s">
        <v>727</v>
      </c>
      <c r="E108" s="99" t="s">
        <v>728</v>
      </c>
      <c r="F108" s="99" t="s">
        <v>729</v>
      </c>
      <c r="G108" s="99" t="s">
        <v>369</v>
      </c>
      <c r="J108" s="99" t="s">
        <v>1145</v>
      </c>
    </row>
    <row r="109" spans="1:10">
      <c r="A109" s="99">
        <v>108</v>
      </c>
      <c r="B109" s="99" t="s">
        <v>330</v>
      </c>
      <c r="C109" s="99" t="s">
        <v>287</v>
      </c>
      <c r="D109" s="99" t="s">
        <v>730</v>
      </c>
      <c r="E109" s="99" t="s">
        <v>731</v>
      </c>
      <c r="F109" s="99" t="s">
        <v>732</v>
      </c>
      <c r="G109" s="99" t="s">
        <v>467</v>
      </c>
      <c r="H109" s="99" t="s">
        <v>733</v>
      </c>
      <c r="J109" s="99" t="s">
        <v>1145</v>
      </c>
    </row>
    <row r="110" spans="1:10">
      <c r="A110" s="99">
        <v>109</v>
      </c>
      <c r="B110" s="99" t="s">
        <v>330</v>
      </c>
      <c r="C110" s="99" t="s">
        <v>287</v>
      </c>
      <c r="D110" s="99" t="s">
        <v>734</v>
      </c>
      <c r="E110" s="99" t="s">
        <v>735</v>
      </c>
      <c r="F110" s="99" t="s">
        <v>736</v>
      </c>
      <c r="G110" s="99" t="s">
        <v>572</v>
      </c>
      <c r="J110" s="99" t="s">
        <v>1145</v>
      </c>
    </row>
    <row r="111" spans="1:10">
      <c r="A111" s="99">
        <v>110</v>
      </c>
      <c r="B111" s="99" t="s">
        <v>330</v>
      </c>
      <c r="C111" s="99" t="s">
        <v>287</v>
      </c>
      <c r="D111" s="99" t="s">
        <v>737</v>
      </c>
      <c r="E111" s="99" t="s">
        <v>738</v>
      </c>
      <c r="F111" s="99" t="s">
        <v>739</v>
      </c>
      <c r="G111" s="99" t="s">
        <v>532</v>
      </c>
      <c r="H111" s="99" t="s">
        <v>740</v>
      </c>
      <c r="J111" s="99" t="s">
        <v>1145</v>
      </c>
    </row>
    <row r="112" spans="1:10">
      <c r="A112" s="99">
        <v>111</v>
      </c>
      <c r="B112" s="99" t="s">
        <v>330</v>
      </c>
      <c r="C112" s="99" t="s">
        <v>287</v>
      </c>
      <c r="D112" s="99" t="s">
        <v>741</v>
      </c>
      <c r="E112" s="99" t="s">
        <v>742</v>
      </c>
      <c r="F112" s="99" t="s">
        <v>743</v>
      </c>
      <c r="G112" s="99" t="s">
        <v>572</v>
      </c>
      <c r="J112" s="99" t="s">
        <v>1145</v>
      </c>
    </row>
    <row r="113" spans="1:10">
      <c r="A113" s="99">
        <v>112</v>
      </c>
      <c r="B113" s="99" t="s">
        <v>330</v>
      </c>
      <c r="C113" s="99" t="s">
        <v>287</v>
      </c>
      <c r="D113" s="99" t="s">
        <v>744</v>
      </c>
      <c r="E113" s="99" t="s">
        <v>745</v>
      </c>
      <c r="F113" s="99" t="s">
        <v>746</v>
      </c>
      <c r="G113" s="99" t="s">
        <v>572</v>
      </c>
      <c r="H113" s="99" t="s">
        <v>747</v>
      </c>
      <c r="J113" s="99" t="s">
        <v>1145</v>
      </c>
    </row>
    <row r="114" spans="1:10">
      <c r="A114" s="99">
        <v>113</v>
      </c>
      <c r="B114" s="99" t="s">
        <v>330</v>
      </c>
      <c r="C114" s="99" t="s">
        <v>287</v>
      </c>
      <c r="D114" s="99" t="s">
        <v>748</v>
      </c>
      <c r="E114" s="99" t="s">
        <v>749</v>
      </c>
      <c r="F114" s="99" t="s">
        <v>750</v>
      </c>
      <c r="G114" s="99" t="s">
        <v>576</v>
      </c>
      <c r="H114" s="99" t="s">
        <v>751</v>
      </c>
      <c r="J114" s="99" t="s">
        <v>1145</v>
      </c>
    </row>
    <row r="115" spans="1:10">
      <c r="A115" s="99">
        <v>114</v>
      </c>
      <c r="B115" s="99" t="s">
        <v>330</v>
      </c>
      <c r="C115" s="99" t="s">
        <v>287</v>
      </c>
      <c r="D115" s="99" t="s">
        <v>752</v>
      </c>
      <c r="E115" s="99" t="s">
        <v>753</v>
      </c>
      <c r="F115" s="99" t="s">
        <v>754</v>
      </c>
      <c r="G115" s="99" t="s">
        <v>356</v>
      </c>
      <c r="J115" s="99" t="s">
        <v>1145</v>
      </c>
    </row>
    <row r="116" spans="1:10">
      <c r="A116" s="99">
        <v>115</v>
      </c>
      <c r="B116" s="99" t="s">
        <v>330</v>
      </c>
      <c r="C116" s="99" t="s">
        <v>287</v>
      </c>
      <c r="D116" s="99" t="s">
        <v>755</v>
      </c>
      <c r="E116" s="99" t="s">
        <v>756</v>
      </c>
      <c r="F116" s="99" t="s">
        <v>757</v>
      </c>
      <c r="G116" s="99" t="s">
        <v>351</v>
      </c>
      <c r="H116" s="99" t="s">
        <v>758</v>
      </c>
      <c r="J116" s="99" t="s">
        <v>1145</v>
      </c>
    </row>
    <row r="117" spans="1:10">
      <c r="A117" s="99">
        <v>116</v>
      </c>
      <c r="B117" s="99" t="s">
        <v>330</v>
      </c>
      <c r="C117" s="99" t="s">
        <v>287</v>
      </c>
      <c r="D117" s="99" t="s">
        <v>759</v>
      </c>
      <c r="E117" s="99" t="s">
        <v>760</v>
      </c>
      <c r="F117" s="99" t="s">
        <v>761</v>
      </c>
      <c r="G117" s="99" t="s">
        <v>356</v>
      </c>
      <c r="H117" s="99" t="s">
        <v>762</v>
      </c>
      <c r="J117" s="99" t="s">
        <v>1145</v>
      </c>
    </row>
    <row r="118" spans="1:10">
      <c r="A118" s="99">
        <v>117</v>
      </c>
      <c r="B118" s="99" t="s">
        <v>330</v>
      </c>
      <c r="C118" s="99" t="s">
        <v>287</v>
      </c>
      <c r="D118" s="99" t="s">
        <v>763</v>
      </c>
      <c r="E118" s="99" t="s">
        <v>764</v>
      </c>
      <c r="F118" s="99" t="s">
        <v>765</v>
      </c>
      <c r="G118" s="99" t="s">
        <v>351</v>
      </c>
      <c r="H118" s="99" t="s">
        <v>766</v>
      </c>
      <c r="J118" s="99" t="s">
        <v>1145</v>
      </c>
    </row>
    <row r="119" spans="1:10">
      <c r="A119" s="99">
        <v>118</v>
      </c>
      <c r="B119" s="99" t="s">
        <v>330</v>
      </c>
      <c r="C119" s="99" t="s">
        <v>287</v>
      </c>
      <c r="D119" s="99" t="s">
        <v>767</v>
      </c>
      <c r="E119" s="99" t="s">
        <v>768</v>
      </c>
      <c r="F119" s="99" t="s">
        <v>769</v>
      </c>
      <c r="G119" s="99" t="s">
        <v>543</v>
      </c>
      <c r="J119" s="99" t="s">
        <v>1145</v>
      </c>
    </row>
    <row r="120" spans="1:10">
      <c r="A120" s="99">
        <v>119</v>
      </c>
      <c r="B120" s="99" t="s">
        <v>330</v>
      </c>
      <c r="C120" s="99" t="s">
        <v>287</v>
      </c>
      <c r="D120" s="99" t="s">
        <v>770</v>
      </c>
      <c r="E120" s="99" t="s">
        <v>771</v>
      </c>
      <c r="F120" s="99" t="s">
        <v>772</v>
      </c>
      <c r="G120" s="99" t="s">
        <v>351</v>
      </c>
      <c r="H120" s="99" t="s">
        <v>773</v>
      </c>
      <c r="J120" s="99" t="s">
        <v>1145</v>
      </c>
    </row>
    <row r="121" spans="1:10">
      <c r="A121" s="99">
        <v>120</v>
      </c>
      <c r="B121" s="99" t="s">
        <v>330</v>
      </c>
      <c r="C121" s="99" t="s">
        <v>287</v>
      </c>
      <c r="D121" s="99" t="s">
        <v>774</v>
      </c>
      <c r="E121" s="99" t="s">
        <v>775</v>
      </c>
      <c r="F121" s="99" t="s">
        <v>776</v>
      </c>
      <c r="G121" s="99" t="s">
        <v>630</v>
      </c>
      <c r="H121" s="99" t="s">
        <v>777</v>
      </c>
      <c r="J121" s="99" t="s">
        <v>1145</v>
      </c>
    </row>
    <row r="122" spans="1:10">
      <c r="A122" s="99">
        <v>121</v>
      </c>
      <c r="B122" s="99" t="s">
        <v>330</v>
      </c>
      <c r="C122" s="99" t="s">
        <v>287</v>
      </c>
      <c r="D122" s="99" t="s">
        <v>778</v>
      </c>
      <c r="E122" s="99" t="s">
        <v>779</v>
      </c>
      <c r="F122" s="99" t="s">
        <v>780</v>
      </c>
      <c r="G122" s="99" t="s">
        <v>781</v>
      </c>
      <c r="H122" s="99" t="s">
        <v>782</v>
      </c>
      <c r="J122" s="99" t="s">
        <v>1145</v>
      </c>
    </row>
    <row r="123" spans="1:10">
      <c r="A123" s="99">
        <v>122</v>
      </c>
      <c r="B123" s="99" t="s">
        <v>330</v>
      </c>
      <c r="C123" s="99" t="s">
        <v>287</v>
      </c>
      <c r="D123" s="99" t="s">
        <v>783</v>
      </c>
      <c r="E123" s="99" t="s">
        <v>784</v>
      </c>
      <c r="F123" s="99" t="s">
        <v>785</v>
      </c>
      <c r="G123" s="99" t="s">
        <v>356</v>
      </c>
      <c r="J123" s="99" t="s">
        <v>1145</v>
      </c>
    </row>
    <row r="124" spans="1:10">
      <c r="A124" s="99">
        <v>123</v>
      </c>
      <c r="B124" s="99" t="s">
        <v>330</v>
      </c>
      <c r="C124" s="99" t="s">
        <v>287</v>
      </c>
      <c r="D124" s="99" t="s">
        <v>786</v>
      </c>
      <c r="E124" s="99" t="s">
        <v>787</v>
      </c>
      <c r="F124" s="99" t="s">
        <v>788</v>
      </c>
      <c r="G124" s="99" t="s">
        <v>356</v>
      </c>
      <c r="J124" s="99" t="s">
        <v>1145</v>
      </c>
    </row>
    <row r="125" spans="1:10">
      <c r="A125" s="99">
        <v>124</v>
      </c>
      <c r="B125" s="99" t="s">
        <v>330</v>
      </c>
      <c r="C125" s="99" t="s">
        <v>287</v>
      </c>
      <c r="D125" s="99" t="s">
        <v>789</v>
      </c>
      <c r="E125" s="99" t="s">
        <v>790</v>
      </c>
      <c r="F125" s="99" t="s">
        <v>791</v>
      </c>
      <c r="G125" s="99" t="s">
        <v>356</v>
      </c>
      <c r="J125" s="99" t="s">
        <v>1145</v>
      </c>
    </row>
    <row r="126" spans="1:10">
      <c r="A126" s="99">
        <v>125</v>
      </c>
      <c r="B126" s="99" t="s">
        <v>330</v>
      </c>
      <c r="C126" s="99" t="s">
        <v>287</v>
      </c>
      <c r="D126" s="99" t="s">
        <v>792</v>
      </c>
      <c r="E126" s="99" t="s">
        <v>793</v>
      </c>
      <c r="F126" s="99" t="s">
        <v>794</v>
      </c>
      <c r="G126" s="99" t="s">
        <v>347</v>
      </c>
      <c r="J126" s="99" t="s">
        <v>1145</v>
      </c>
    </row>
    <row r="127" spans="1:10">
      <c r="A127" s="99">
        <v>126</v>
      </c>
      <c r="B127" s="99" t="s">
        <v>330</v>
      </c>
      <c r="C127" s="99" t="s">
        <v>287</v>
      </c>
      <c r="D127" s="99" t="s">
        <v>795</v>
      </c>
      <c r="E127" s="99" t="s">
        <v>796</v>
      </c>
      <c r="F127" s="99" t="s">
        <v>797</v>
      </c>
      <c r="G127" s="99" t="s">
        <v>798</v>
      </c>
      <c r="J127" s="99" t="s">
        <v>1145</v>
      </c>
    </row>
    <row r="128" spans="1:10">
      <c r="A128" s="99">
        <v>127</v>
      </c>
      <c r="B128" s="99" t="s">
        <v>330</v>
      </c>
      <c r="C128" s="99" t="s">
        <v>287</v>
      </c>
      <c r="D128" s="99" t="s">
        <v>799</v>
      </c>
      <c r="E128" s="99" t="s">
        <v>800</v>
      </c>
      <c r="F128" s="99" t="s">
        <v>801</v>
      </c>
      <c r="G128" s="99" t="s">
        <v>802</v>
      </c>
      <c r="J128" s="99" t="s">
        <v>1145</v>
      </c>
    </row>
    <row r="129" spans="1:10">
      <c r="A129" s="99">
        <v>128</v>
      </c>
      <c r="B129" s="99" t="s">
        <v>330</v>
      </c>
      <c r="C129" s="99" t="s">
        <v>287</v>
      </c>
      <c r="D129" s="99" t="s">
        <v>803</v>
      </c>
      <c r="E129" s="99" t="s">
        <v>804</v>
      </c>
      <c r="F129" s="99" t="s">
        <v>805</v>
      </c>
      <c r="G129" s="99" t="s">
        <v>360</v>
      </c>
      <c r="J129" s="99" t="s">
        <v>1145</v>
      </c>
    </row>
    <row r="130" spans="1:10">
      <c r="A130" s="99">
        <v>129</v>
      </c>
      <c r="B130" s="99" t="s">
        <v>330</v>
      </c>
      <c r="C130" s="99" t="s">
        <v>287</v>
      </c>
      <c r="D130" s="99" t="s">
        <v>806</v>
      </c>
      <c r="E130" s="99" t="s">
        <v>807</v>
      </c>
      <c r="F130" s="99" t="s">
        <v>808</v>
      </c>
      <c r="G130" s="99" t="s">
        <v>356</v>
      </c>
      <c r="J130" s="99" t="s">
        <v>1145</v>
      </c>
    </row>
    <row r="131" spans="1:10">
      <c r="A131" s="99">
        <v>130</v>
      </c>
      <c r="B131" s="99" t="s">
        <v>330</v>
      </c>
      <c r="C131" s="99" t="s">
        <v>287</v>
      </c>
      <c r="D131" s="99" t="s">
        <v>809</v>
      </c>
      <c r="E131" s="99" t="s">
        <v>810</v>
      </c>
      <c r="F131" s="99" t="s">
        <v>811</v>
      </c>
      <c r="G131" s="99" t="s">
        <v>351</v>
      </c>
      <c r="J131" s="99" t="s">
        <v>1145</v>
      </c>
    </row>
    <row r="132" spans="1:10">
      <c r="A132" s="99">
        <v>131</v>
      </c>
      <c r="B132" s="99" t="s">
        <v>330</v>
      </c>
      <c r="C132" s="99" t="s">
        <v>287</v>
      </c>
      <c r="D132" s="99" t="s">
        <v>812</v>
      </c>
      <c r="E132" s="99" t="s">
        <v>813</v>
      </c>
      <c r="F132" s="99" t="s">
        <v>814</v>
      </c>
      <c r="G132" s="99" t="s">
        <v>351</v>
      </c>
      <c r="J132" s="99" t="s">
        <v>1145</v>
      </c>
    </row>
    <row r="133" spans="1:10">
      <c r="A133" s="99">
        <v>132</v>
      </c>
      <c r="B133" s="99" t="s">
        <v>330</v>
      </c>
      <c r="C133" s="99" t="s">
        <v>287</v>
      </c>
      <c r="D133" s="99" t="s">
        <v>815</v>
      </c>
      <c r="E133" s="99" t="s">
        <v>816</v>
      </c>
      <c r="F133" s="99" t="s">
        <v>817</v>
      </c>
      <c r="G133" s="99" t="s">
        <v>484</v>
      </c>
      <c r="J133" s="99" t="s">
        <v>1145</v>
      </c>
    </row>
    <row r="134" spans="1:10">
      <c r="A134" s="99">
        <v>133</v>
      </c>
      <c r="B134" s="99" t="s">
        <v>330</v>
      </c>
      <c r="C134" s="99" t="s">
        <v>287</v>
      </c>
      <c r="D134" s="99" t="s">
        <v>818</v>
      </c>
      <c r="E134" s="99" t="s">
        <v>819</v>
      </c>
      <c r="F134" s="99" t="s">
        <v>820</v>
      </c>
      <c r="G134" s="99" t="s">
        <v>821</v>
      </c>
      <c r="J134" s="99" t="s">
        <v>1145</v>
      </c>
    </row>
    <row r="135" spans="1:10">
      <c r="A135" s="99">
        <v>134</v>
      </c>
      <c r="B135" s="99" t="s">
        <v>330</v>
      </c>
      <c r="C135" s="99" t="s">
        <v>287</v>
      </c>
      <c r="D135" s="99" t="s">
        <v>822</v>
      </c>
      <c r="E135" s="99" t="s">
        <v>823</v>
      </c>
      <c r="F135" s="99" t="s">
        <v>824</v>
      </c>
      <c r="G135" s="99" t="s">
        <v>825</v>
      </c>
      <c r="J135" s="99" t="s">
        <v>1145</v>
      </c>
    </row>
    <row r="136" spans="1:10">
      <c r="A136" s="99">
        <v>135</v>
      </c>
      <c r="B136" s="99" t="s">
        <v>330</v>
      </c>
      <c r="C136" s="99" t="s">
        <v>287</v>
      </c>
      <c r="D136" s="99" t="s">
        <v>826</v>
      </c>
      <c r="E136" s="99" t="s">
        <v>827</v>
      </c>
      <c r="F136" s="99" t="s">
        <v>828</v>
      </c>
      <c r="G136" s="99" t="s">
        <v>467</v>
      </c>
      <c r="J136" s="99" t="s">
        <v>1145</v>
      </c>
    </row>
    <row r="137" spans="1:10">
      <c r="A137" s="99">
        <v>136</v>
      </c>
      <c r="B137" s="99" t="s">
        <v>330</v>
      </c>
      <c r="C137" s="99" t="s">
        <v>287</v>
      </c>
      <c r="D137" s="99" t="s">
        <v>829</v>
      </c>
      <c r="E137" s="99" t="s">
        <v>830</v>
      </c>
      <c r="F137" s="99" t="s">
        <v>831</v>
      </c>
      <c r="G137" s="99" t="s">
        <v>351</v>
      </c>
      <c r="J137" s="99" t="s">
        <v>1145</v>
      </c>
    </row>
    <row r="138" spans="1:10">
      <c r="A138" s="99">
        <v>137</v>
      </c>
      <c r="B138" s="99" t="s">
        <v>330</v>
      </c>
      <c r="C138" s="99" t="s">
        <v>287</v>
      </c>
      <c r="D138" s="99" t="s">
        <v>832</v>
      </c>
      <c r="E138" s="99" t="s">
        <v>833</v>
      </c>
      <c r="F138" s="99" t="s">
        <v>834</v>
      </c>
      <c r="G138" s="99" t="s">
        <v>475</v>
      </c>
      <c r="J138" s="99" t="s">
        <v>1145</v>
      </c>
    </row>
    <row r="139" spans="1:10">
      <c r="A139" s="99">
        <v>138</v>
      </c>
      <c r="B139" s="99" t="s">
        <v>330</v>
      </c>
      <c r="C139" s="99" t="s">
        <v>287</v>
      </c>
      <c r="D139" s="99" t="s">
        <v>835</v>
      </c>
      <c r="E139" s="99" t="s">
        <v>836</v>
      </c>
      <c r="F139" s="99" t="s">
        <v>837</v>
      </c>
      <c r="G139" s="99" t="s">
        <v>475</v>
      </c>
      <c r="J139" s="99" t="s">
        <v>1145</v>
      </c>
    </row>
    <row r="140" spans="1:10">
      <c r="A140" s="99">
        <v>139</v>
      </c>
      <c r="B140" s="99" t="s">
        <v>330</v>
      </c>
      <c r="C140" s="99" t="s">
        <v>287</v>
      </c>
      <c r="D140" s="99" t="s">
        <v>838</v>
      </c>
      <c r="E140" s="99" t="s">
        <v>839</v>
      </c>
      <c r="F140" s="99" t="s">
        <v>840</v>
      </c>
      <c r="G140" s="99" t="s">
        <v>467</v>
      </c>
      <c r="J140" s="99" t="s">
        <v>1145</v>
      </c>
    </row>
    <row r="141" spans="1:10">
      <c r="A141" s="99">
        <v>140</v>
      </c>
      <c r="B141" s="99" t="s">
        <v>330</v>
      </c>
      <c r="C141" s="99" t="s">
        <v>287</v>
      </c>
      <c r="D141" s="99" t="s">
        <v>841</v>
      </c>
      <c r="E141" s="99" t="s">
        <v>842</v>
      </c>
      <c r="F141" s="99" t="s">
        <v>843</v>
      </c>
      <c r="G141" s="99" t="s">
        <v>356</v>
      </c>
      <c r="J141" s="99" t="s">
        <v>1145</v>
      </c>
    </row>
    <row r="142" spans="1:10">
      <c r="A142" s="99">
        <v>141</v>
      </c>
      <c r="B142" s="99" t="s">
        <v>330</v>
      </c>
      <c r="C142" s="99" t="s">
        <v>287</v>
      </c>
      <c r="D142" s="99" t="s">
        <v>844</v>
      </c>
      <c r="E142" s="99" t="s">
        <v>845</v>
      </c>
      <c r="F142" s="99" t="s">
        <v>846</v>
      </c>
      <c r="G142" s="99" t="s">
        <v>847</v>
      </c>
      <c r="J142" s="99" t="s">
        <v>1145</v>
      </c>
    </row>
    <row r="143" spans="1:10">
      <c r="A143" s="99">
        <v>142</v>
      </c>
      <c r="B143" s="99" t="s">
        <v>330</v>
      </c>
      <c r="C143" s="99" t="s">
        <v>287</v>
      </c>
      <c r="D143" s="99" t="s">
        <v>848</v>
      </c>
      <c r="E143" s="99" t="s">
        <v>849</v>
      </c>
      <c r="F143" s="99" t="s">
        <v>850</v>
      </c>
      <c r="G143" s="99" t="s">
        <v>351</v>
      </c>
      <c r="J143" s="99" t="s">
        <v>1145</v>
      </c>
    </row>
    <row r="144" spans="1:10">
      <c r="A144" s="99">
        <v>143</v>
      </c>
      <c r="B144" s="99" t="s">
        <v>330</v>
      </c>
      <c r="C144" s="99" t="s">
        <v>287</v>
      </c>
      <c r="D144" s="99" t="s">
        <v>851</v>
      </c>
      <c r="E144" s="99" t="s">
        <v>852</v>
      </c>
      <c r="F144" s="99" t="s">
        <v>853</v>
      </c>
      <c r="G144" s="99" t="s">
        <v>351</v>
      </c>
      <c r="J144" s="99" t="s">
        <v>1145</v>
      </c>
    </row>
    <row r="145" spans="1:10">
      <c r="A145" s="99">
        <v>144</v>
      </c>
      <c r="B145" s="99" t="s">
        <v>330</v>
      </c>
      <c r="C145" s="99" t="s">
        <v>287</v>
      </c>
      <c r="D145" s="99" t="s">
        <v>854</v>
      </c>
      <c r="E145" s="99" t="s">
        <v>855</v>
      </c>
      <c r="F145" s="99" t="s">
        <v>856</v>
      </c>
      <c r="G145" s="99" t="s">
        <v>495</v>
      </c>
      <c r="J145" s="99" t="s">
        <v>1145</v>
      </c>
    </row>
    <row r="146" spans="1:10">
      <c r="A146" s="99">
        <v>145</v>
      </c>
      <c r="B146" s="99" t="s">
        <v>330</v>
      </c>
      <c r="C146" s="99" t="s">
        <v>287</v>
      </c>
      <c r="D146" s="99" t="s">
        <v>857</v>
      </c>
      <c r="E146" s="99" t="s">
        <v>858</v>
      </c>
      <c r="F146" s="99" t="s">
        <v>859</v>
      </c>
      <c r="G146" s="99" t="s">
        <v>408</v>
      </c>
      <c r="J146" s="99" t="s">
        <v>1145</v>
      </c>
    </row>
    <row r="147" spans="1:10">
      <c r="A147" s="99">
        <v>146</v>
      </c>
      <c r="B147" s="99" t="s">
        <v>330</v>
      </c>
      <c r="C147" s="99" t="s">
        <v>287</v>
      </c>
      <c r="D147" s="99" t="s">
        <v>860</v>
      </c>
      <c r="E147" s="99" t="s">
        <v>861</v>
      </c>
      <c r="F147" s="99" t="s">
        <v>817</v>
      </c>
      <c r="G147" s="99" t="s">
        <v>413</v>
      </c>
      <c r="J147" s="99" t="s">
        <v>1145</v>
      </c>
    </row>
    <row r="148" spans="1:10">
      <c r="A148" s="99">
        <v>147</v>
      </c>
      <c r="B148" s="99" t="s">
        <v>330</v>
      </c>
      <c r="C148" s="99" t="s">
        <v>287</v>
      </c>
      <c r="D148" s="99" t="s">
        <v>862</v>
      </c>
      <c r="E148" s="99" t="s">
        <v>863</v>
      </c>
      <c r="F148" s="99" t="s">
        <v>864</v>
      </c>
      <c r="G148" s="99" t="s">
        <v>347</v>
      </c>
      <c r="J148" s="99" t="s">
        <v>1145</v>
      </c>
    </row>
    <row r="149" spans="1:10">
      <c r="A149" s="99">
        <v>148</v>
      </c>
      <c r="B149" s="99" t="s">
        <v>330</v>
      </c>
      <c r="C149" s="99" t="s">
        <v>287</v>
      </c>
      <c r="D149" s="99" t="s">
        <v>865</v>
      </c>
      <c r="E149" s="99" t="s">
        <v>866</v>
      </c>
      <c r="F149" s="99" t="s">
        <v>867</v>
      </c>
      <c r="G149" s="99" t="s">
        <v>347</v>
      </c>
      <c r="J149" s="99" t="s">
        <v>1145</v>
      </c>
    </row>
    <row r="150" spans="1:10">
      <c r="A150" s="99">
        <v>149</v>
      </c>
      <c r="B150" s="99" t="s">
        <v>330</v>
      </c>
      <c r="C150" s="99" t="s">
        <v>287</v>
      </c>
      <c r="D150" s="99" t="s">
        <v>868</v>
      </c>
      <c r="E150" s="99" t="s">
        <v>869</v>
      </c>
      <c r="F150" s="99" t="s">
        <v>333</v>
      </c>
      <c r="G150" s="99" t="s">
        <v>870</v>
      </c>
      <c r="J150" s="99" t="s">
        <v>1145</v>
      </c>
    </row>
    <row r="151" spans="1:10">
      <c r="A151" s="99">
        <v>150</v>
      </c>
      <c r="B151" s="99" t="s">
        <v>330</v>
      </c>
      <c r="C151" s="99" t="s">
        <v>287</v>
      </c>
      <c r="D151" s="99" t="s">
        <v>871</v>
      </c>
      <c r="E151" s="99" t="s">
        <v>872</v>
      </c>
      <c r="F151" s="99" t="s">
        <v>373</v>
      </c>
      <c r="G151" s="99" t="s">
        <v>873</v>
      </c>
      <c r="H151" s="99" t="s">
        <v>375</v>
      </c>
      <c r="J151" s="99" t="s">
        <v>1145</v>
      </c>
    </row>
    <row r="152" spans="1:10">
      <c r="A152" s="99">
        <v>151</v>
      </c>
      <c r="B152" s="99" t="s">
        <v>330</v>
      </c>
      <c r="C152" s="99" t="s">
        <v>287</v>
      </c>
      <c r="D152" s="99" t="s">
        <v>874</v>
      </c>
      <c r="E152" s="99" t="s">
        <v>875</v>
      </c>
      <c r="F152" s="99" t="s">
        <v>876</v>
      </c>
      <c r="G152" s="99" t="s">
        <v>495</v>
      </c>
      <c r="J152" s="99" t="s">
        <v>1145</v>
      </c>
    </row>
    <row r="153" spans="1:10">
      <c r="A153" s="99">
        <v>152</v>
      </c>
      <c r="B153" s="99" t="s">
        <v>330</v>
      </c>
      <c r="C153" s="99" t="s">
        <v>287</v>
      </c>
      <c r="D153" s="99" t="s">
        <v>877</v>
      </c>
      <c r="E153" s="99" t="s">
        <v>878</v>
      </c>
      <c r="F153" s="99" t="s">
        <v>879</v>
      </c>
      <c r="G153" s="99" t="s">
        <v>347</v>
      </c>
      <c r="J153" s="99" t="s">
        <v>1145</v>
      </c>
    </row>
    <row r="154" spans="1:10">
      <c r="A154" s="99">
        <v>153</v>
      </c>
      <c r="B154" s="99" t="s">
        <v>330</v>
      </c>
      <c r="C154" s="99" t="s">
        <v>287</v>
      </c>
      <c r="D154" s="99" t="s">
        <v>880</v>
      </c>
      <c r="E154" s="99" t="s">
        <v>881</v>
      </c>
      <c r="F154" s="99" t="s">
        <v>882</v>
      </c>
      <c r="G154" s="99" t="s">
        <v>883</v>
      </c>
      <c r="J154" s="99" t="s">
        <v>1145</v>
      </c>
    </row>
    <row r="155" spans="1:10">
      <c r="A155" s="99">
        <v>154</v>
      </c>
      <c r="B155" s="99" t="s">
        <v>330</v>
      </c>
      <c r="C155" s="99" t="s">
        <v>287</v>
      </c>
      <c r="D155" s="99" t="s">
        <v>884</v>
      </c>
      <c r="E155" s="99" t="s">
        <v>885</v>
      </c>
      <c r="F155" s="99" t="s">
        <v>882</v>
      </c>
      <c r="G155" s="99" t="s">
        <v>886</v>
      </c>
      <c r="J155" s="99" t="s">
        <v>1145</v>
      </c>
    </row>
    <row r="156" spans="1:10">
      <c r="A156" s="99">
        <v>155</v>
      </c>
      <c r="B156" s="99" t="s">
        <v>330</v>
      </c>
      <c r="C156" s="99" t="s">
        <v>287</v>
      </c>
      <c r="D156" s="99" t="s">
        <v>887</v>
      </c>
      <c r="E156" s="99" t="s">
        <v>888</v>
      </c>
      <c r="F156" s="99" t="s">
        <v>889</v>
      </c>
      <c r="G156" s="99" t="s">
        <v>890</v>
      </c>
      <c r="H156" s="99" t="s">
        <v>891</v>
      </c>
      <c r="J156" s="99" t="s">
        <v>1145</v>
      </c>
    </row>
    <row r="157" spans="1:10">
      <c r="A157" s="99">
        <v>156</v>
      </c>
      <c r="B157" s="99" t="s">
        <v>330</v>
      </c>
      <c r="C157" s="99" t="s">
        <v>287</v>
      </c>
      <c r="D157" s="99" t="s">
        <v>892</v>
      </c>
      <c r="E157" s="99" t="s">
        <v>893</v>
      </c>
      <c r="F157" s="99" t="s">
        <v>894</v>
      </c>
      <c r="G157" s="99" t="s">
        <v>562</v>
      </c>
      <c r="H157" s="99" t="s">
        <v>895</v>
      </c>
      <c r="J157" s="99" t="s">
        <v>1145</v>
      </c>
    </row>
    <row r="158" spans="1:10">
      <c r="A158" s="99">
        <v>157</v>
      </c>
      <c r="B158" s="99" t="s">
        <v>330</v>
      </c>
      <c r="C158" s="99" t="s">
        <v>287</v>
      </c>
      <c r="D158" s="99" t="s">
        <v>896</v>
      </c>
      <c r="E158" s="99" t="s">
        <v>897</v>
      </c>
      <c r="F158" s="99" t="s">
        <v>898</v>
      </c>
      <c r="G158" s="99" t="s">
        <v>899</v>
      </c>
      <c r="J158" s="99" t="s">
        <v>1145</v>
      </c>
    </row>
    <row r="159" spans="1:10">
      <c r="A159" s="99">
        <v>158</v>
      </c>
      <c r="B159" s="99" t="s">
        <v>330</v>
      </c>
      <c r="C159" s="99" t="s">
        <v>287</v>
      </c>
      <c r="D159" s="99" t="s">
        <v>900</v>
      </c>
      <c r="E159" s="99" t="s">
        <v>901</v>
      </c>
      <c r="F159" s="99" t="s">
        <v>902</v>
      </c>
      <c r="G159" s="99" t="s">
        <v>562</v>
      </c>
      <c r="J159" s="99" t="s">
        <v>1145</v>
      </c>
    </row>
    <row r="160" spans="1:10">
      <c r="A160" s="99">
        <v>159</v>
      </c>
      <c r="B160" s="99" t="s">
        <v>330</v>
      </c>
      <c r="C160" s="99" t="s">
        <v>287</v>
      </c>
      <c r="D160" s="99" t="s">
        <v>903</v>
      </c>
      <c r="E160" s="99" t="s">
        <v>904</v>
      </c>
      <c r="F160" s="99" t="s">
        <v>905</v>
      </c>
      <c r="G160" s="99" t="s">
        <v>351</v>
      </c>
      <c r="J160" s="99" t="s">
        <v>1145</v>
      </c>
    </row>
    <row r="161" spans="1:10">
      <c r="A161" s="99">
        <v>160</v>
      </c>
      <c r="B161" s="99" t="s">
        <v>330</v>
      </c>
      <c r="C161" s="99" t="s">
        <v>287</v>
      </c>
      <c r="D161" s="99" t="s">
        <v>906</v>
      </c>
      <c r="E161" s="99" t="s">
        <v>907</v>
      </c>
      <c r="F161" s="99" t="s">
        <v>908</v>
      </c>
      <c r="G161" s="99" t="s">
        <v>467</v>
      </c>
      <c r="H161" s="99" t="s">
        <v>909</v>
      </c>
      <c r="J161" s="99" t="s">
        <v>1145</v>
      </c>
    </row>
    <row r="162" spans="1:10">
      <c r="A162" s="99">
        <v>161</v>
      </c>
      <c r="B162" s="99" t="s">
        <v>330</v>
      </c>
      <c r="C162" s="99" t="s">
        <v>287</v>
      </c>
      <c r="D162" s="99" t="s">
        <v>910</v>
      </c>
      <c r="E162" s="99" t="s">
        <v>911</v>
      </c>
      <c r="F162" s="99" t="s">
        <v>912</v>
      </c>
      <c r="G162" s="99" t="s">
        <v>495</v>
      </c>
      <c r="J162" s="99" t="s">
        <v>1145</v>
      </c>
    </row>
    <row r="163" spans="1:10">
      <c r="A163" s="99">
        <v>162</v>
      </c>
      <c r="B163" s="99" t="s">
        <v>330</v>
      </c>
      <c r="C163" s="99" t="s">
        <v>287</v>
      </c>
      <c r="D163" s="99" t="s">
        <v>913</v>
      </c>
      <c r="E163" s="99" t="s">
        <v>914</v>
      </c>
      <c r="F163" s="99" t="s">
        <v>915</v>
      </c>
      <c r="G163" s="99" t="s">
        <v>360</v>
      </c>
      <c r="H163" s="99" t="s">
        <v>916</v>
      </c>
      <c r="J163" s="99" t="s">
        <v>1145</v>
      </c>
    </row>
    <row r="164" spans="1:10">
      <c r="A164" s="99">
        <v>163</v>
      </c>
      <c r="B164" s="99" t="s">
        <v>330</v>
      </c>
      <c r="C164" s="99" t="s">
        <v>287</v>
      </c>
      <c r="D164" s="99" t="s">
        <v>917</v>
      </c>
      <c r="E164" s="99" t="s">
        <v>918</v>
      </c>
      <c r="F164" s="99" t="s">
        <v>919</v>
      </c>
      <c r="G164" s="99" t="s">
        <v>484</v>
      </c>
      <c r="J164" s="99" t="s">
        <v>1145</v>
      </c>
    </row>
    <row r="165" spans="1:10">
      <c r="A165" s="99">
        <v>164</v>
      </c>
      <c r="B165" s="99" t="s">
        <v>330</v>
      </c>
      <c r="C165" s="99" t="s">
        <v>287</v>
      </c>
      <c r="D165" s="99" t="s">
        <v>920</v>
      </c>
      <c r="E165" s="99" t="s">
        <v>921</v>
      </c>
      <c r="F165" s="99" t="s">
        <v>922</v>
      </c>
      <c r="G165" s="99" t="s">
        <v>467</v>
      </c>
      <c r="J165" s="99" t="s">
        <v>1145</v>
      </c>
    </row>
    <row r="166" spans="1:10">
      <c r="A166" s="99">
        <v>165</v>
      </c>
      <c r="B166" s="99" t="s">
        <v>330</v>
      </c>
      <c r="C166" s="99" t="s">
        <v>287</v>
      </c>
      <c r="D166" s="99" t="s">
        <v>923</v>
      </c>
      <c r="E166" s="99" t="s">
        <v>924</v>
      </c>
      <c r="F166" s="99" t="s">
        <v>925</v>
      </c>
      <c r="G166" s="99" t="s">
        <v>356</v>
      </c>
      <c r="J166" s="99" t="s">
        <v>1145</v>
      </c>
    </row>
    <row r="167" spans="1:10">
      <c r="A167" s="99">
        <v>166</v>
      </c>
      <c r="B167" s="99" t="s">
        <v>330</v>
      </c>
      <c r="C167" s="99" t="s">
        <v>287</v>
      </c>
      <c r="D167" s="99" t="s">
        <v>926</v>
      </c>
      <c r="E167" s="99" t="s">
        <v>927</v>
      </c>
      <c r="F167" s="99" t="s">
        <v>928</v>
      </c>
      <c r="G167" s="99" t="s">
        <v>929</v>
      </c>
      <c r="H167" s="99" t="s">
        <v>930</v>
      </c>
      <c r="J167" s="99" t="s">
        <v>1145</v>
      </c>
    </row>
    <row r="168" spans="1:10">
      <c r="A168" s="99">
        <v>167</v>
      </c>
      <c r="B168" s="99" t="s">
        <v>330</v>
      </c>
      <c r="C168" s="99" t="s">
        <v>287</v>
      </c>
      <c r="D168" s="99" t="s">
        <v>931</v>
      </c>
      <c r="E168" s="99" t="s">
        <v>932</v>
      </c>
      <c r="F168" s="99" t="s">
        <v>933</v>
      </c>
      <c r="G168" s="99" t="s">
        <v>356</v>
      </c>
      <c r="H168" s="99" t="s">
        <v>934</v>
      </c>
      <c r="J168" s="99" t="s">
        <v>1145</v>
      </c>
    </row>
    <row r="169" spans="1:10">
      <c r="A169" s="99">
        <v>168</v>
      </c>
      <c r="B169" s="99" t="s">
        <v>330</v>
      </c>
      <c r="C169" s="99" t="s">
        <v>287</v>
      </c>
      <c r="D169" s="99" t="s">
        <v>935</v>
      </c>
      <c r="E169" s="99" t="s">
        <v>936</v>
      </c>
      <c r="F169" s="99" t="s">
        <v>937</v>
      </c>
      <c r="G169" s="99" t="s">
        <v>360</v>
      </c>
      <c r="J169" s="99" t="s">
        <v>1145</v>
      </c>
    </row>
    <row r="170" spans="1:10">
      <c r="A170" s="99">
        <v>169</v>
      </c>
      <c r="B170" s="99" t="s">
        <v>330</v>
      </c>
      <c r="C170" s="99" t="s">
        <v>287</v>
      </c>
      <c r="D170" s="99" t="s">
        <v>938</v>
      </c>
      <c r="E170" s="99" t="s">
        <v>939</v>
      </c>
      <c r="F170" s="99" t="s">
        <v>940</v>
      </c>
      <c r="G170" s="99" t="s">
        <v>608</v>
      </c>
      <c r="H170" s="99" t="s">
        <v>609</v>
      </c>
      <c r="J170" s="99" t="s">
        <v>1145</v>
      </c>
    </row>
    <row r="171" spans="1:10">
      <c r="A171" s="99">
        <v>170</v>
      </c>
      <c r="B171" s="99" t="s">
        <v>330</v>
      </c>
      <c r="C171" s="99" t="s">
        <v>287</v>
      </c>
      <c r="D171" s="99" t="s">
        <v>941</v>
      </c>
      <c r="E171" s="99" t="s">
        <v>942</v>
      </c>
      <c r="F171" s="99" t="s">
        <v>943</v>
      </c>
      <c r="G171" s="99" t="s">
        <v>802</v>
      </c>
      <c r="H171" s="99" t="s">
        <v>944</v>
      </c>
      <c r="J171" s="99" t="s">
        <v>1145</v>
      </c>
    </row>
    <row r="172" spans="1:10">
      <c r="A172" s="99">
        <v>171</v>
      </c>
      <c r="B172" s="99" t="s">
        <v>330</v>
      </c>
      <c r="C172" s="99" t="s">
        <v>287</v>
      </c>
      <c r="D172" s="99" t="s">
        <v>945</v>
      </c>
      <c r="E172" s="99" t="s">
        <v>946</v>
      </c>
      <c r="F172" s="99" t="s">
        <v>947</v>
      </c>
      <c r="G172" s="99" t="s">
        <v>495</v>
      </c>
      <c r="H172" s="99" t="s">
        <v>948</v>
      </c>
      <c r="J172" s="99" t="s">
        <v>1145</v>
      </c>
    </row>
    <row r="173" spans="1:10">
      <c r="A173" s="99">
        <v>172</v>
      </c>
      <c r="B173" s="99" t="s">
        <v>330</v>
      </c>
      <c r="C173" s="99" t="s">
        <v>287</v>
      </c>
      <c r="D173" s="99" t="s">
        <v>949</v>
      </c>
      <c r="E173" s="99" t="s">
        <v>950</v>
      </c>
      <c r="F173" s="99" t="s">
        <v>951</v>
      </c>
      <c r="G173" s="99" t="s">
        <v>952</v>
      </c>
      <c r="J173" s="99" t="s">
        <v>1145</v>
      </c>
    </row>
    <row r="174" spans="1:10">
      <c r="A174" s="99">
        <v>173</v>
      </c>
      <c r="B174" s="99" t="s">
        <v>330</v>
      </c>
      <c r="C174" s="99" t="s">
        <v>287</v>
      </c>
      <c r="D174" s="99" t="s">
        <v>953</v>
      </c>
      <c r="E174" s="99" t="s">
        <v>954</v>
      </c>
      <c r="F174" s="99" t="s">
        <v>955</v>
      </c>
      <c r="G174" s="99" t="s">
        <v>356</v>
      </c>
      <c r="H174" s="99" t="s">
        <v>956</v>
      </c>
      <c r="J174" s="99" t="s">
        <v>1145</v>
      </c>
    </row>
    <row r="175" spans="1:10">
      <c r="A175" s="99">
        <v>174</v>
      </c>
      <c r="B175" s="99" t="s">
        <v>330</v>
      </c>
      <c r="C175" s="99" t="s">
        <v>287</v>
      </c>
      <c r="D175" s="99" t="s">
        <v>957</v>
      </c>
      <c r="E175" s="99" t="s">
        <v>958</v>
      </c>
      <c r="F175" s="99" t="s">
        <v>959</v>
      </c>
      <c r="G175" s="99" t="s">
        <v>572</v>
      </c>
      <c r="H175" s="99" t="s">
        <v>960</v>
      </c>
      <c r="J175" s="99" t="s">
        <v>1145</v>
      </c>
    </row>
    <row r="176" spans="1:10">
      <c r="A176" s="99">
        <v>175</v>
      </c>
      <c r="B176" s="99" t="s">
        <v>330</v>
      </c>
      <c r="C176" s="99" t="s">
        <v>287</v>
      </c>
      <c r="D176" s="99" t="s">
        <v>961</v>
      </c>
      <c r="E176" s="99" t="s">
        <v>962</v>
      </c>
      <c r="F176" s="99" t="s">
        <v>963</v>
      </c>
      <c r="G176" s="99" t="s">
        <v>347</v>
      </c>
      <c r="J176" s="99" t="s">
        <v>1145</v>
      </c>
    </row>
    <row r="177" spans="1:10">
      <c r="A177" s="99">
        <v>176</v>
      </c>
      <c r="B177" s="99" t="s">
        <v>330</v>
      </c>
      <c r="C177" s="99" t="s">
        <v>287</v>
      </c>
      <c r="D177" s="99" t="s">
        <v>964</v>
      </c>
      <c r="E177" s="99" t="s">
        <v>965</v>
      </c>
      <c r="F177" s="99" t="s">
        <v>966</v>
      </c>
      <c r="G177" s="99" t="s">
        <v>475</v>
      </c>
      <c r="J177" s="99" t="s">
        <v>1145</v>
      </c>
    </row>
    <row r="178" spans="1:10">
      <c r="A178" s="99">
        <v>177</v>
      </c>
      <c r="B178" s="99" t="s">
        <v>330</v>
      </c>
      <c r="C178" s="99" t="s">
        <v>287</v>
      </c>
      <c r="D178" s="99" t="s">
        <v>967</v>
      </c>
      <c r="E178" s="99" t="s">
        <v>968</v>
      </c>
      <c r="F178" s="99" t="s">
        <v>969</v>
      </c>
      <c r="G178" s="99" t="s">
        <v>495</v>
      </c>
      <c r="H178" s="99" t="s">
        <v>970</v>
      </c>
      <c r="J178" s="99" t="s">
        <v>1145</v>
      </c>
    </row>
    <row r="179" spans="1:10">
      <c r="A179" s="99">
        <v>178</v>
      </c>
      <c r="B179" s="99" t="s">
        <v>330</v>
      </c>
      <c r="C179" s="99" t="s">
        <v>287</v>
      </c>
      <c r="D179" s="99" t="s">
        <v>971</v>
      </c>
      <c r="E179" s="99" t="s">
        <v>972</v>
      </c>
      <c r="F179" s="99" t="s">
        <v>973</v>
      </c>
      <c r="G179" s="99" t="s">
        <v>532</v>
      </c>
      <c r="J179" s="99" t="s">
        <v>1145</v>
      </c>
    </row>
    <row r="180" spans="1:10">
      <c r="A180" s="99">
        <v>179</v>
      </c>
      <c r="B180" s="99" t="s">
        <v>330</v>
      </c>
      <c r="C180" s="99" t="s">
        <v>287</v>
      </c>
      <c r="D180" s="99" t="s">
        <v>974</v>
      </c>
      <c r="E180" s="99" t="s">
        <v>975</v>
      </c>
      <c r="F180" s="99" t="s">
        <v>976</v>
      </c>
      <c r="G180" s="99" t="s">
        <v>495</v>
      </c>
      <c r="H180" s="99" t="s">
        <v>520</v>
      </c>
      <c r="J180" s="99" t="s">
        <v>1145</v>
      </c>
    </row>
    <row r="181" spans="1:10">
      <c r="A181" s="99">
        <v>180</v>
      </c>
      <c r="B181" s="99" t="s">
        <v>330</v>
      </c>
      <c r="C181" s="99" t="s">
        <v>287</v>
      </c>
      <c r="D181" s="99" t="s">
        <v>977</v>
      </c>
      <c r="E181" s="99" t="s">
        <v>978</v>
      </c>
      <c r="F181" s="99" t="s">
        <v>979</v>
      </c>
      <c r="G181" s="99" t="s">
        <v>467</v>
      </c>
      <c r="J181" s="99" t="s">
        <v>1145</v>
      </c>
    </row>
    <row r="182" spans="1:10">
      <c r="A182" s="99">
        <v>181</v>
      </c>
      <c r="B182" s="99" t="s">
        <v>330</v>
      </c>
      <c r="C182" s="99" t="s">
        <v>287</v>
      </c>
      <c r="D182" s="99" t="s">
        <v>980</v>
      </c>
      <c r="E182" s="99" t="s">
        <v>981</v>
      </c>
      <c r="F182" s="99" t="s">
        <v>982</v>
      </c>
      <c r="G182" s="99" t="s">
        <v>475</v>
      </c>
      <c r="H182" s="99" t="s">
        <v>983</v>
      </c>
      <c r="J182" s="99" t="s">
        <v>1145</v>
      </c>
    </row>
    <row r="183" spans="1:10">
      <c r="A183" s="99">
        <v>182</v>
      </c>
      <c r="B183" s="99" t="s">
        <v>330</v>
      </c>
      <c r="C183" s="99" t="s">
        <v>287</v>
      </c>
      <c r="D183" s="99" t="s">
        <v>984</v>
      </c>
      <c r="E183" s="99" t="s">
        <v>985</v>
      </c>
      <c r="F183" s="99" t="s">
        <v>986</v>
      </c>
      <c r="G183" s="99" t="s">
        <v>351</v>
      </c>
      <c r="J183" s="99" t="s">
        <v>1145</v>
      </c>
    </row>
    <row r="184" spans="1:10">
      <c r="A184" s="99">
        <v>183</v>
      </c>
      <c r="B184" s="99" t="s">
        <v>330</v>
      </c>
      <c r="C184" s="99" t="s">
        <v>287</v>
      </c>
      <c r="D184" s="99" t="s">
        <v>987</v>
      </c>
      <c r="E184" s="99" t="s">
        <v>988</v>
      </c>
      <c r="F184" s="99" t="s">
        <v>989</v>
      </c>
      <c r="G184" s="99" t="s">
        <v>413</v>
      </c>
      <c r="H184" s="99" t="s">
        <v>930</v>
      </c>
      <c r="J184" s="99" t="s">
        <v>1145</v>
      </c>
    </row>
    <row r="185" spans="1:10">
      <c r="A185" s="99">
        <v>184</v>
      </c>
      <c r="B185" s="99" t="s">
        <v>330</v>
      </c>
      <c r="C185" s="99" t="s">
        <v>287</v>
      </c>
      <c r="D185" s="99" t="s">
        <v>990</v>
      </c>
      <c r="E185" s="99" t="s">
        <v>991</v>
      </c>
      <c r="F185" s="99" t="s">
        <v>992</v>
      </c>
      <c r="G185" s="99" t="s">
        <v>802</v>
      </c>
      <c r="J185" s="99" t="s">
        <v>1145</v>
      </c>
    </row>
    <row r="186" spans="1:10">
      <c r="A186" s="99">
        <v>185</v>
      </c>
      <c r="B186" s="99" t="s">
        <v>330</v>
      </c>
      <c r="C186" s="99" t="s">
        <v>287</v>
      </c>
      <c r="D186" s="99" t="s">
        <v>993</v>
      </c>
      <c r="E186" s="99" t="s">
        <v>994</v>
      </c>
      <c r="F186" s="99" t="s">
        <v>995</v>
      </c>
      <c r="G186" s="99" t="s">
        <v>351</v>
      </c>
      <c r="H186" s="99" t="s">
        <v>996</v>
      </c>
      <c r="J186" s="99" t="s">
        <v>1145</v>
      </c>
    </row>
    <row r="187" spans="1:10">
      <c r="A187" s="99">
        <v>186</v>
      </c>
      <c r="B187" s="99" t="s">
        <v>330</v>
      </c>
      <c r="C187" s="99" t="s">
        <v>287</v>
      </c>
      <c r="D187" s="99" t="s">
        <v>997</v>
      </c>
      <c r="E187" s="99" t="s">
        <v>998</v>
      </c>
      <c r="F187" s="99" t="s">
        <v>999</v>
      </c>
      <c r="G187" s="99" t="s">
        <v>467</v>
      </c>
      <c r="H187" s="99" t="s">
        <v>1000</v>
      </c>
      <c r="J187" s="99" t="s">
        <v>1145</v>
      </c>
    </row>
    <row r="188" spans="1:10">
      <c r="A188" s="99">
        <v>187</v>
      </c>
      <c r="B188" s="99" t="s">
        <v>330</v>
      </c>
      <c r="C188" s="99" t="s">
        <v>287</v>
      </c>
      <c r="D188" s="99" t="s">
        <v>1001</v>
      </c>
      <c r="E188" s="99" t="s">
        <v>1002</v>
      </c>
      <c r="F188" s="99" t="s">
        <v>1003</v>
      </c>
      <c r="G188" s="99" t="s">
        <v>413</v>
      </c>
      <c r="J188" s="99" t="s">
        <v>1145</v>
      </c>
    </row>
    <row r="189" spans="1:10">
      <c r="A189" s="99">
        <v>188</v>
      </c>
      <c r="B189" s="99" t="s">
        <v>330</v>
      </c>
      <c r="C189" s="99" t="s">
        <v>287</v>
      </c>
      <c r="D189" s="99" t="s">
        <v>1004</v>
      </c>
      <c r="E189" s="99" t="s">
        <v>1005</v>
      </c>
      <c r="F189" s="99" t="s">
        <v>1006</v>
      </c>
      <c r="G189" s="99" t="s">
        <v>495</v>
      </c>
      <c r="J189" s="99" t="s">
        <v>1145</v>
      </c>
    </row>
    <row r="190" spans="1:10">
      <c r="A190" s="99">
        <v>189</v>
      </c>
      <c r="B190" s="99" t="s">
        <v>330</v>
      </c>
      <c r="C190" s="99" t="s">
        <v>287</v>
      </c>
      <c r="D190" s="99" t="s">
        <v>1007</v>
      </c>
      <c r="E190" s="99" t="s">
        <v>1008</v>
      </c>
      <c r="F190" s="99" t="s">
        <v>1009</v>
      </c>
      <c r="G190" s="99" t="s">
        <v>413</v>
      </c>
      <c r="J190" s="99" t="s">
        <v>1145</v>
      </c>
    </row>
    <row r="191" spans="1:10">
      <c r="A191" s="99">
        <v>190</v>
      </c>
      <c r="B191" s="99" t="s">
        <v>330</v>
      </c>
      <c r="C191" s="99" t="s">
        <v>287</v>
      </c>
      <c r="D191" s="99" t="s">
        <v>1010</v>
      </c>
      <c r="E191" s="99" t="s">
        <v>1011</v>
      </c>
      <c r="F191" s="99" t="s">
        <v>1012</v>
      </c>
      <c r="G191" s="99" t="s">
        <v>576</v>
      </c>
      <c r="H191" s="99" t="s">
        <v>1013</v>
      </c>
      <c r="J191" s="99" t="s">
        <v>1145</v>
      </c>
    </row>
    <row r="192" spans="1:10">
      <c r="A192" s="99">
        <v>191</v>
      </c>
      <c r="B192" s="99" t="s">
        <v>330</v>
      </c>
      <c r="C192" s="99" t="s">
        <v>287</v>
      </c>
      <c r="D192" s="99" t="s">
        <v>1014</v>
      </c>
      <c r="E192" s="99" t="s">
        <v>1015</v>
      </c>
      <c r="F192" s="99" t="s">
        <v>1016</v>
      </c>
      <c r="G192" s="99" t="s">
        <v>1017</v>
      </c>
      <c r="H192" s="99" t="s">
        <v>1018</v>
      </c>
      <c r="J192" s="99" t="s">
        <v>1145</v>
      </c>
    </row>
    <row r="193" spans="1:10">
      <c r="A193" s="99">
        <v>192</v>
      </c>
      <c r="B193" s="99" t="s">
        <v>330</v>
      </c>
      <c r="C193" s="99" t="s">
        <v>287</v>
      </c>
      <c r="D193" s="99" t="s">
        <v>1019</v>
      </c>
      <c r="E193" s="99" t="s">
        <v>1020</v>
      </c>
      <c r="F193" s="99" t="s">
        <v>1021</v>
      </c>
      <c r="G193" s="99" t="s">
        <v>1022</v>
      </c>
      <c r="J193" s="99" t="s">
        <v>1145</v>
      </c>
    </row>
    <row r="194" spans="1:10">
      <c r="A194" s="99">
        <v>193</v>
      </c>
      <c r="B194" s="99" t="s">
        <v>330</v>
      </c>
      <c r="C194" s="99" t="s">
        <v>287</v>
      </c>
      <c r="D194" s="99" t="s">
        <v>1023</v>
      </c>
      <c r="E194" s="99" t="s">
        <v>1024</v>
      </c>
      <c r="F194" s="99" t="s">
        <v>1025</v>
      </c>
      <c r="G194" s="99" t="s">
        <v>369</v>
      </c>
      <c r="H194" s="99" t="s">
        <v>1026</v>
      </c>
      <c r="J194" s="99" t="s">
        <v>1145</v>
      </c>
    </row>
    <row r="195" spans="1:10">
      <c r="A195" s="99">
        <v>194</v>
      </c>
      <c r="B195" s="99" t="s">
        <v>330</v>
      </c>
      <c r="C195" s="99" t="s">
        <v>287</v>
      </c>
      <c r="D195" s="99" t="s">
        <v>1027</v>
      </c>
      <c r="E195" s="99" t="s">
        <v>1028</v>
      </c>
      <c r="F195" s="99" t="s">
        <v>1029</v>
      </c>
      <c r="G195" s="99" t="s">
        <v>484</v>
      </c>
      <c r="H195" s="99" t="s">
        <v>1030</v>
      </c>
      <c r="J195" s="99" t="s">
        <v>1145</v>
      </c>
    </row>
    <row r="196" spans="1:10">
      <c r="A196" s="99">
        <v>195</v>
      </c>
      <c r="B196" s="99" t="s">
        <v>330</v>
      </c>
      <c r="C196" s="99" t="s">
        <v>287</v>
      </c>
      <c r="D196" s="99" t="s">
        <v>1031</v>
      </c>
      <c r="E196" s="99" t="s">
        <v>1032</v>
      </c>
      <c r="F196" s="99" t="s">
        <v>1033</v>
      </c>
      <c r="G196" s="99" t="s">
        <v>1034</v>
      </c>
      <c r="J196" s="99" t="s">
        <v>1145</v>
      </c>
    </row>
    <row r="197" spans="1:10">
      <c r="A197" s="99">
        <v>196</v>
      </c>
      <c r="B197" s="99" t="s">
        <v>330</v>
      </c>
      <c r="C197" s="99" t="s">
        <v>287</v>
      </c>
      <c r="D197" s="99" t="s">
        <v>1035</v>
      </c>
      <c r="E197" s="99" t="s">
        <v>1036</v>
      </c>
      <c r="F197" s="99" t="s">
        <v>1037</v>
      </c>
      <c r="G197" s="99" t="s">
        <v>572</v>
      </c>
      <c r="H197" s="99" t="s">
        <v>1038</v>
      </c>
      <c r="J197" s="99" t="s">
        <v>1145</v>
      </c>
    </row>
    <row r="198" spans="1:10">
      <c r="A198" s="99">
        <v>197</v>
      </c>
      <c r="B198" s="99" t="s">
        <v>330</v>
      </c>
      <c r="C198" s="99" t="s">
        <v>287</v>
      </c>
      <c r="D198" s="99" t="s">
        <v>1039</v>
      </c>
      <c r="E198" s="99" t="s">
        <v>1040</v>
      </c>
      <c r="F198" s="99" t="s">
        <v>1041</v>
      </c>
      <c r="G198" s="99" t="s">
        <v>374</v>
      </c>
      <c r="J198" s="99" t="s">
        <v>1145</v>
      </c>
    </row>
    <row r="199" spans="1:10">
      <c r="A199" s="99">
        <v>198</v>
      </c>
      <c r="B199" s="99" t="s">
        <v>330</v>
      </c>
      <c r="C199" s="99" t="s">
        <v>287</v>
      </c>
      <c r="D199" s="99" t="s">
        <v>1042</v>
      </c>
      <c r="E199" s="99" t="s">
        <v>1043</v>
      </c>
      <c r="F199" s="99" t="s">
        <v>1044</v>
      </c>
      <c r="G199" s="99" t="s">
        <v>1045</v>
      </c>
      <c r="J199" s="99" t="s">
        <v>1145</v>
      </c>
    </row>
    <row r="200" spans="1:10">
      <c r="A200" s="99">
        <v>199</v>
      </c>
      <c r="B200" s="99" t="s">
        <v>330</v>
      </c>
      <c r="C200" s="99" t="s">
        <v>287</v>
      </c>
      <c r="D200" s="99" t="s">
        <v>1046</v>
      </c>
      <c r="E200" s="99" t="s">
        <v>1047</v>
      </c>
      <c r="F200" s="99" t="s">
        <v>1048</v>
      </c>
      <c r="G200" s="99" t="s">
        <v>467</v>
      </c>
      <c r="H200" s="99" t="s">
        <v>1049</v>
      </c>
      <c r="J200" s="99" t="s">
        <v>1145</v>
      </c>
    </row>
    <row r="201" spans="1:10">
      <c r="A201" s="99">
        <v>200</v>
      </c>
      <c r="B201" s="99" t="s">
        <v>330</v>
      </c>
      <c r="C201" s="99" t="s">
        <v>287</v>
      </c>
      <c r="D201" s="99" t="s">
        <v>1050</v>
      </c>
      <c r="E201" s="99" t="s">
        <v>1051</v>
      </c>
      <c r="F201" s="99" t="s">
        <v>1052</v>
      </c>
      <c r="G201" s="99" t="s">
        <v>572</v>
      </c>
      <c r="H201" s="99" t="s">
        <v>1053</v>
      </c>
      <c r="J201" s="99" t="s">
        <v>1145</v>
      </c>
    </row>
    <row r="202" spans="1:10">
      <c r="A202" s="99">
        <v>201</v>
      </c>
      <c r="B202" s="99" t="s">
        <v>330</v>
      </c>
      <c r="C202" s="99" t="s">
        <v>287</v>
      </c>
      <c r="D202" s="99" t="s">
        <v>1054</v>
      </c>
      <c r="E202" s="99" t="s">
        <v>1055</v>
      </c>
      <c r="F202" s="99" t="s">
        <v>1056</v>
      </c>
      <c r="G202" s="99" t="s">
        <v>408</v>
      </c>
      <c r="H202" s="99" t="s">
        <v>1057</v>
      </c>
      <c r="J202" s="99" t="s">
        <v>1145</v>
      </c>
    </row>
    <row r="203" spans="1:10">
      <c r="A203" s="99">
        <v>202</v>
      </c>
      <c r="B203" s="99" t="s">
        <v>330</v>
      </c>
      <c r="C203" s="99" t="s">
        <v>287</v>
      </c>
      <c r="D203" s="99" t="s">
        <v>1058</v>
      </c>
      <c r="E203" s="99" t="s">
        <v>1059</v>
      </c>
      <c r="F203" s="99" t="s">
        <v>1060</v>
      </c>
      <c r="G203" s="99" t="s">
        <v>408</v>
      </c>
      <c r="J203" s="99" t="s">
        <v>1145</v>
      </c>
    </row>
    <row r="204" spans="1:10">
      <c r="A204" s="99">
        <v>203</v>
      </c>
      <c r="B204" s="99" t="s">
        <v>330</v>
      </c>
      <c r="C204" s="99" t="s">
        <v>287</v>
      </c>
      <c r="D204" s="99" t="s">
        <v>1061</v>
      </c>
      <c r="E204" s="99" t="s">
        <v>1062</v>
      </c>
      <c r="F204" s="99" t="s">
        <v>1063</v>
      </c>
      <c r="G204" s="99" t="s">
        <v>351</v>
      </c>
      <c r="H204" s="99" t="s">
        <v>1064</v>
      </c>
      <c r="J204" s="99" t="s">
        <v>1145</v>
      </c>
    </row>
    <row r="205" spans="1:10">
      <c r="A205" s="99">
        <v>204</v>
      </c>
      <c r="B205" s="99" t="s">
        <v>330</v>
      </c>
      <c r="C205" s="99" t="s">
        <v>287</v>
      </c>
      <c r="D205" s="99" t="s">
        <v>1065</v>
      </c>
      <c r="E205" s="99" t="s">
        <v>1066</v>
      </c>
      <c r="F205" s="99" t="s">
        <v>1067</v>
      </c>
      <c r="G205" s="99" t="s">
        <v>467</v>
      </c>
      <c r="H205" s="99" t="s">
        <v>1068</v>
      </c>
      <c r="J205" s="99" t="s">
        <v>1145</v>
      </c>
    </row>
    <row r="206" spans="1:10">
      <c r="A206" s="99">
        <v>205</v>
      </c>
      <c r="B206" s="99" t="s">
        <v>330</v>
      </c>
      <c r="C206" s="99" t="s">
        <v>287</v>
      </c>
      <c r="D206" s="99" t="s">
        <v>1069</v>
      </c>
      <c r="E206" s="99" t="s">
        <v>1070</v>
      </c>
      <c r="F206" s="99" t="s">
        <v>1071</v>
      </c>
      <c r="G206" s="99" t="s">
        <v>1045</v>
      </c>
      <c r="J206" s="99" t="s">
        <v>1145</v>
      </c>
    </row>
    <row r="207" spans="1:10">
      <c r="A207" s="99">
        <v>206</v>
      </c>
      <c r="B207" s="99" t="s">
        <v>330</v>
      </c>
      <c r="C207" s="99" t="s">
        <v>287</v>
      </c>
      <c r="D207" s="99" t="s">
        <v>1072</v>
      </c>
      <c r="E207" s="99" t="s">
        <v>1073</v>
      </c>
      <c r="F207" s="99" t="s">
        <v>1074</v>
      </c>
      <c r="G207" s="99" t="s">
        <v>484</v>
      </c>
      <c r="H207" s="99" t="s">
        <v>1075</v>
      </c>
      <c r="J207" s="99" t="s">
        <v>1145</v>
      </c>
    </row>
    <row r="208" spans="1:10">
      <c r="A208" s="99">
        <v>207</v>
      </c>
      <c r="B208" s="99" t="s">
        <v>330</v>
      </c>
      <c r="C208" s="99" t="s">
        <v>287</v>
      </c>
      <c r="D208" s="99" t="s">
        <v>1076</v>
      </c>
      <c r="E208" s="99" t="s">
        <v>1077</v>
      </c>
      <c r="F208" s="99" t="s">
        <v>1078</v>
      </c>
      <c r="G208" s="99" t="s">
        <v>408</v>
      </c>
      <c r="H208" s="99" t="s">
        <v>1079</v>
      </c>
      <c r="J208" s="99" t="s">
        <v>1145</v>
      </c>
    </row>
    <row r="209" spans="1:10">
      <c r="A209" s="99">
        <v>208</v>
      </c>
      <c r="B209" s="99" t="s">
        <v>330</v>
      </c>
      <c r="C209" s="99" t="s">
        <v>287</v>
      </c>
      <c r="D209" s="99" t="s">
        <v>1080</v>
      </c>
      <c r="E209" s="99" t="s">
        <v>1081</v>
      </c>
      <c r="F209" s="99" t="s">
        <v>1082</v>
      </c>
      <c r="G209" s="99" t="s">
        <v>1083</v>
      </c>
      <c r="H209" s="99" t="s">
        <v>1084</v>
      </c>
      <c r="J209" s="99" t="s">
        <v>1145</v>
      </c>
    </row>
    <row r="210" spans="1:10">
      <c r="A210" s="99">
        <v>209</v>
      </c>
      <c r="B210" s="99" t="s">
        <v>330</v>
      </c>
      <c r="C210" s="99" t="s">
        <v>287</v>
      </c>
      <c r="D210" s="99" t="s">
        <v>1085</v>
      </c>
      <c r="E210" s="99" t="s">
        <v>1086</v>
      </c>
      <c r="F210" s="99" t="s">
        <v>1087</v>
      </c>
      <c r="G210" s="99" t="s">
        <v>467</v>
      </c>
      <c r="J210" s="99" t="s">
        <v>1145</v>
      </c>
    </row>
    <row r="211" spans="1:10">
      <c r="A211" s="99">
        <v>210</v>
      </c>
      <c r="B211" s="99" t="s">
        <v>330</v>
      </c>
      <c r="C211" s="99" t="s">
        <v>287</v>
      </c>
      <c r="D211" s="99" t="s">
        <v>1088</v>
      </c>
      <c r="E211" s="99" t="s">
        <v>1089</v>
      </c>
      <c r="F211" s="99" t="s">
        <v>1090</v>
      </c>
      <c r="G211" s="99" t="s">
        <v>449</v>
      </c>
      <c r="J211" s="99" t="s">
        <v>1145</v>
      </c>
    </row>
    <row r="212" spans="1:10">
      <c r="A212" s="99">
        <v>211</v>
      </c>
      <c r="B212" s="99" t="s">
        <v>330</v>
      </c>
      <c r="C212" s="99" t="s">
        <v>287</v>
      </c>
      <c r="D212" s="99" t="s">
        <v>1091</v>
      </c>
      <c r="E212" s="99" t="s">
        <v>1092</v>
      </c>
      <c r="F212" s="99" t="s">
        <v>1093</v>
      </c>
      <c r="G212" s="99" t="s">
        <v>952</v>
      </c>
      <c r="J212" s="99" t="s">
        <v>1145</v>
      </c>
    </row>
    <row r="213" spans="1:10">
      <c r="A213" s="99">
        <v>212</v>
      </c>
      <c r="B213" s="99" t="s">
        <v>330</v>
      </c>
      <c r="C213" s="99" t="s">
        <v>287</v>
      </c>
      <c r="D213" s="99" t="s">
        <v>1094</v>
      </c>
      <c r="E213" s="99" t="s">
        <v>1095</v>
      </c>
      <c r="F213" s="99" t="s">
        <v>1096</v>
      </c>
      <c r="G213" s="99" t="s">
        <v>1097</v>
      </c>
      <c r="J213" s="99" t="s">
        <v>1145</v>
      </c>
    </row>
    <row r="214" spans="1:10">
      <c r="A214" s="99">
        <v>213</v>
      </c>
      <c r="B214" s="99" t="s">
        <v>330</v>
      </c>
      <c r="C214" s="99" t="s">
        <v>287</v>
      </c>
      <c r="D214" s="99" t="s">
        <v>1098</v>
      </c>
      <c r="E214" s="99" t="s">
        <v>1099</v>
      </c>
      <c r="F214" s="99" t="s">
        <v>1100</v>
      </c>
      <c r="G214" s="99" t="s">
        <v>351</v>
      </c>
      <c r="H214" s="99" t="s">
        <v>1101</v>
      </c>
      <c r="J214" s="99" t="s">
        <v>1145</v>
      </c>
    </row>
    <row r="215" spans="1:10">
      <c r="A215" s="99">
        <v>214</v>
      </c>
      <c r="B215" s="99" t="s">
        <v>330</v>
      </c>
      <c r="C215" s="99" t="s">
        <v>287</v>
      </c>
      <c r="D215" s="99" t="s">
        <v>1102</v>
      </c>
      <c r="E215" s="99" t="s">
        <v>1103</v>
      </c>
      <c r="F215" s="99" t="s">
        <v>1104</v>
      </c>
      <c r="G215" s="99" t="s">
        <v>1105</v>
      </c>
      <c r="H215" s="99" t="s">
        <v>1106</v>
      </c>
      <c r="J215" s="99" t="s">
        <v>1145</v>
      </c>
    </row>
    <row r="216" spans="1:10">
      <c r="A216" s="99">
        <v>215</v>
      </c>
      <c r="B216" s="99" t="s">
        <v>330</v>
      </c>
      <c r="C216" s="99" t="s">
        <v>287</v>
      </c>
      <c r="D216" s="99" t="s">
        <v>1107</v>
      </c>
      <c r="E216" s="99" t="s">
        <v>1108</v>
      </c>
      <c r="F216" s="99" t="s">
        <v>1109</v>
      </c>
      <c r="G216" s="99" t="s">
        <v>1110</v>
      </c>
      <c r="J216" s="99" t="s">
        <v>1145</v>
      </c>
    </row>
    <row r="217" spans="1:10">
      <c r="A217" s="99">
        <v>216</v>
      </c>
      <c r="B217" s="99" t="s">
        <v>330</v>
      </c>
      <c r="C217" s="99" t="s">
        <v>287</v>
      </c>
      <c r="D217" s="99" t="s">
        <v>1111</v>
      </c>
      <c r="E217" s="99" t="s">
        <v>1112</v>
      </c>
      <c r="F217" s="99" t="s">
        <v>1113</v>
      </c>
      <c r="G217" s="99" t="s">
        <v>351</v>
      </c>
      <c r="H217" s="99" t="s">
        <v>1114</v>
      </c>
      <c r="J217" s="99" t="s">
        <v>1145</v>
      </c>
    </row>
    <row r="218" spans="1:10">
      <c r="A218" s="99">
        <v>217</v>
      </c>
      <c r="B218" s="99" t="s">
        <v>330</v>
      </c>
      <c r="C218" s="99" t="s">
        <v>287</v>
      </c>
      <c r="D218" s="99" t="s">
        <v>1115</v>
      </c>
      <c r="E218" s="99" t="s">
        <v>1116</v>
      </c>
      <c r="F218" s="99" t="s">
        <v>1117</v>
      </c>
      <c r="G218" s="99" t="s">
        <v>360</v>
      </c>
      <c r="J218" s="99" t="s">
        <v>1145</v>
      </c>
    </row>
    <row r="219" spans="1:10">
      <c r="A219" s="99">
        <v>218</v>
      </c>
      <c r="B219" s="99" t="s">
        <v>330</v>
      </c>
      <c r="C219" s="99" t="s">
        <v>287</v>
      </c>
      <c r="D219" s="99" t="s">
        <v>1118</v>
      </c>
      <c r="E219" s="99" t="s">
        <v>1119</v>
      </c>
      <c r="F219" s="99" t="s">
        <v>1120</v>
      </c>
      <c r="G219" s="99" t="s">
        <v>484</v>
      </c>
      <c r="J219" s="99" t="s">
        <v>1145</v>
      </c>
    </row>
    <row r="220" spans="1:10">
      <c r="A220" s="99">
        <v>219</v>
      </c>
      <c r="B220" s="99" t="s">
        <v>330</v>
      </c>
      <c r="C220" s="99" t="s">
        <v>287</v>
      </c>
      <c r="D220" s="99" t="s">
        <v>1121</v>
      </c>
      <c r="E220" s="99" t="s">
        <v>1122</v>
      </c>
      <c r="F220" s="99" t="s">
        <v>1123</v>
      </c>
      <c r="G220" s="99" t="s">
        <v>562</v>
      </c>
      <c r="H220" s="99" t="s">
        <v>1124</v>
      </c>
      <c r="J220" s="99" t="s">
        <v>1145</v>
      </c>
    </row>
    <row r="221" spans="1:10">
      <c r="A221" s="99">
        <v>220</v>
      </c>
      <c r="B221" s="99" t="s">
        <v>330</v>
      </c>
      <c r="C221" s="99" t="s">
        <v>287</v>
      </c>
      <c r="D221" s="99" t="s">
        <v>1125</v>
      </c>
      <c r="E221" s="99" t="s">
        <v>1126</v>
      </c>
      <c r="F221" s="99" t="s">
        <v>1127</v>
      </c>
      <c r="G221" s="99" t="s">
        <v>475</v>
      </c>
      <c r="J221" s="99" t="s">
        <v>1145</v>
      </c>
    </row>
    <row r="222" spans="1:10">
      <c r="A222" s="99">
        <v>221</v>
      </c>
      <c r="B222" s="99" t="s">
        <v>330</v>
      </c>
      <c r="C222" s="99" t="s">
        <v>287</v>
      </c>
      <c r="D222" s="99" t="s">
        <v>1128</v>
      </c>
      <c r="E222" s="99" t="s">
        <v>1129</v>
      </c>
      <c r="F222" s="99" t="s">
        <v>1117</v>
      </c>
      <c r="G222" s="99" t="s">
        <v>1130</v>
      </c>
      <c r="H222" s="99" t="s">
        <v>1131</v>
      </c>
      <c r="J222" s="99" t="s">
        <v>1145</v>
      </c>
    </row>
    <row r="223" spans="1:10">
      <c r="A223" s="99">
        <v>222</v>
      </c>
      <c r="B223" s="99" t="s">
        <v>330</v>
      </c>
      <c r="C223" s="99" t="s">
        <v>287</v>
      </c>
      <c r="D223" s="99" t="s">
        <v>1132</v>
      </c>
      <c r="E223" s="99" t="s">
        <v>1133</v>
      </c>
      <c r="F223" s="99" t="s">
        <v>1082</v>
      </c>
      <c r="G223" s="99" t="s">
        <v>1134</v>
      </c>
      <c r="H223" s="99" t="s">
        <v>1135</v>
      </c>
      <c r="J223" s="99" t="s">
        <v>1145</v>
      </c>
    </row>
    <row r="224" spans="1:10">
      <c r="A224" s="99">
        <v>223</v>
      </c>
      <c r="B224" s="99" t="s">
        <v>330</v>
      </c>
      <c r="C224" s="99" t="s">
        <v>287</v>
      </c>
      <c r="D224" s="99" t="s">
        <v>1136</v>
      </c>
      <c r="E224" s="99" t="s">
        <v>1137</v>
      </c>
      <c r="F224" s="99" t="s">
        <v>1138</v>
      </c>
      <c r="G224" s="99" t="s">
        <v>1139</v>
      </c>
      <c r="J224" s="99" t="s">
        <v>1145</v>
      </c>
    </row>
    <row r="225" spans="1:10">
      <c r="A225" s="99">
        <v>224</v>
      </c>
      <c r="B225" s="99" t="s">
        <v>330</v>
      </c>
      <c r="C225" s="99" t="s">
        <v>287</v>
      </c>
      <c r="D225" s="99" t="s">
        <v>1140</v>
      </c>
      <c r="E225" s="99" t="s">
        <v>1141</v>
      </c>
      <c r="F225" s="99" t="s">
        <v>1142</v>
      </c>
      <c r="G225" s="99" t="s">
        <v>1143</v>
      </c>
      <c r="J225" s="99" t="s">
        <v>1145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47"/>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47"/>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zoomScaleNormal="100" workbookViewId="0"/>
  </sheetViews>
  <sheetFormatPr defaultRowHeight="11.25"/>
  <cols>
    <col min="1" max="16384" width="9.140625" style="47"/>
  </cols>
  <sheetData>
    <row r="1" spans="1:4">
      <c r="A1" s="47" t="s">
        <v>1144</v>
      </c>
      <c r="B1" s="47" t="s">
        <v>129</v>
      </c>
      <c r="C1" s="47" t="s">
        <v>130</v>
      </c>
      <c r="D1" s="47" t="s">
        <v>1336</v>
      </c>
    </row>
    <row r="2" spans="1:4">
      <c r="A2" s="47">
        <v>1</v>
      </c>
      <c r="B2" s="47" t="s">
        <v>1146</v>
      </c>
      <c r="C2" s="47" t="s">
        <v>1146</v>
      </c>
      <c r="D2" s="47" t="s">
        <v>1147</v>
      </c>
    </row>
    <row r="3" spans="1:4">
      <c r="A3" s="47">
        <v>2</v>
      </c>
      <c r="B3" s="47" t="s">
        <v>1148</v>
      </c>
      <c r="C3" s="47" t="s">
        <v>1148</v>
      </c>
      <c r="D3" s="47" t="s">
        <v>1149</v>
      </c>
    </row>
    <row r="4" spans="1:4">
      <c r="A4" s="47">
        <v>3</v>
      </c>
      <c r="B4" s="47" t="s">
        <v>1150</v>
      </c>
      <c r="C4" s="47" t="s">
        <v>1150</v>
      </c>
      <c r="D4" s="47" t="s">
        <v>1151</v>
      </c>
    </row>
    <row r="5" spans="1:4">
      <c r="A5" s="47">
        <v>4</v>
      </c>
      <c r="B5" s="47" t="s">
        <v>1152</v>
      </c>
      <c r="C5" s="47" t="s">
        <v>1152</v>
      </c>
      <c r="D5" s="47" t="s">
        <v>1153</v>
      </c>
    </row>
    <row r="6" spans="1:4">
      <c r="A6" s="47">
        <v>5</v>
      </c>
      <c r="B6" s="47" t="s">
        <v>1154</v>
      </c>
      <c r="C6" s="47" t="s">
        <v>1154</v>
      </c>
      <c r="D6" s="47" t="s">
        <v>1155</v>
      </c>
    </row>
    <row r="7" spans="1:4">
      <c r="A7" s="47">
        <v>6</v>
      </c>
      <c r="B7" s="47" t="s">
        <v>1156</v>
      </c>
      <c r="C7" s="47" t="s">
        <v>1158</v>
      </c>
      <c r="D7" s="47" t="s">
        <v>1159</v>
      </c>
    </row>
    <row r="8" spans="1:4">
      <c r="A8" s="47">
        <v>7</v>
      </c>
      <c r="B8" s="47" t="s">
        <v>1156</v>
      </c>
      <c r="C8" s="47" t="s">
        <v>1156</v>
      </c>
      <c r="D8" s="47" t="s">
        <v>1157</v>
      </c>
    </row>
    <row r="9" spans="1:4">
      <c r="A9" s="47">
        <v>8</v>
      </c>
      <c r="B9" s="47" t="s">
        <v>1156</v>
      </c>
      <c r="C9" s="47" t="s">
        <v>1160</v>
      </c>
      <c r="D9" s="47" t="s">
        <v>1161</v>
      </c>
    </row>
    <row r="10" spans="1:4">
      <c r="A10" s="47">
        <v>9</v>
      </c>
      <c r="B10" s="47" t="s">
        <v>1156</v>
      </c>
      <c r="C10" s="47" t="s">
        <v>1162</v>
      </c>
      <c r="D10" s="47" t="s">
        <v>1163</v>
      </c>
    </row>
    <row r="11" spans="1:4">
      <c r="A11" s="47">
        <v>10</v>
      </c>
      <c r="B11" s="47" t="s">
        <v>1164</v>
      </c>
      <c r="C11" s="47" t="s">
        <v>1164</v>
      </c>
      <c r="D11" s="47" t="s">
        <v>1165</v>
      </c>
    </row>
    <row r="12" spans="1:4">
      <c r="A12" s="47">
        <v>11</v>
      </c>
      <c r="B12" s="47" t="s">
        <v>1166</v>
      </c>
      <c r="C12" s="47" t="s">
        <v>1166</v>
      </c>
      <c r="D12" s="47" t="s">
        <v>1167</v>
      </c>
    </row>
    <row r="13" spans="1:4">
      <c r="A13" s="47">
        <v>12</v>
      </c>
      <c r="B13" s="47" t="s">
        <v>1168</v>
      </c>
      <c r="C13" s="47" t="s">
        <v>1168</v>
      </c>
      <c r="D13" s="47" t="s">
        <v>1169</v>
      </c>
    </row>
    <row r="14" spans="1:4">
      <c r="A14" s="47">
        <v>13</v>
      </c>
      <c r="B14" s="47" t="s">
        <v>1170</v>
      </c>
      <c r="C14" s="47" t="s">
        <v>1170</v>
      </c>
      <c r="D14" s="47" t="s">
        <v>1171</v>
      </c>
    </row>
    <row r="15" spans="1:4">
      <c r="A15" s="47">
        <v>14</v>
      </c>
      <c r="B15" s="47" t="s">
        <v>1172</v>
      </c>
      <c r="C15" s="47" t="s">
        <v>1172</v>
      </c>
      <c r="D15" s="47" t="s">
        <v>1173</v>
      </c>
    </row>
    <row r="16" spans="1:4">
      <c r="A16" s="47">
        <v>15</v>
      </c>
      <c r="B16" s="47" t="s">
        <v>1174</v>
      </c>
      <c r="C16" s="47" t="s">
        <v>1174</v>
      </c>
      <c r="D16" s="47" t="s">
        <v>1175</v>
      </c>
    </row>
    <row r="17" spans="1:4">
      <c r="A17" s="47">
        <v>16</v>
      </c>
      <c r="B17" s="47" t="s">
        <v>1176</v>
      </c>
      <c r="C17" s="47" t="s">
        <v>1176</v>
      </c>
      <c r="D17" s="47" t="s">
        <v>1177</v>
      </c>
    </row>
    <row r="18" spans="1:4">
      <c r="A18" s="47">
        <v>17</v>
      </c>
      <c r="B18" s="47" t="s">
        <v>1178</v>
      </c>
      <c r="C18" s="47" t="s">
        <v>1178</v>
      </c>
      <c r="D18" s="47" t="s">
        <v>1179</v>
      </c>
    </row>
    <row r="19" spans="1:4">
      <c r="A19" s="47">
        <v>18</v>
      </c>
      <c r="B19" s="47" t="s">
        <v>1180</v>
      </c>
      <c r="C19" s="47" t="s">
        <v>1180</v>
      </c>
      <c r="D19" s="47" t="s">
        <v>1181</v>
      </c>
    </row>
    <row r="20" spans="1:4">
      <c r="A20" s="47">
        <v>19</v>
      </c>
      <c r="B20" s="47" t="s">
        <v>1182</v>
      </c>
      <c r="C20" s="47" t="s">
        <v>1182</v>
      </c>
      <c r="D20" s="47" t="s">
        <v>1183</v>
      </c>
    </row>
    <row r="21" spans="1:4">
      <c r="A21" s="47">
        <v>20</v>
      </c>
      <c r="B21" s="47" t="s">
        <v>1184</v>
      </c>
      <c r="C21" s="47" t="s">
        <v>1184</v>
      </c>
      <c r="D21" s="47" t="s">
        <v>1185</v>
      </c>
    </row>
    <row r="22" spans="1:4">
      <c r="A22" s="47">
        <v>21</v>
      </c>
      <c r="B22" s="47" t="s">
        <v>1186</v>
      </c>
      <c r="C22" s="47" t="s">
        <v>1186</v>
      </c>
      <c r="D22" s="47" t="s">
        <v>1187</v>
      </c>
    </row>
    <row r="23" spans="1:4">
      <c r="A23" s="47">
        <v>22</v>
      </c>
      <c r="B23" s="47" t="s">
        <v>1188</v>
      </c>
      <c r="C23" s="47" t="s">
        <v>1188</v>
      </c>
      <c r="D23" s="47" t="s">
        <v>1189</v>
      </c>
    </row>
    <row r="24" spans="1:4">
      <c r="A24" s="47">
        <v>23</v>
      </c>
      <c r="B24" s="47" t="s">
        <v>1190</v>
      </c>
      <c r="C24" s="47" t="s">
        <v>1190</v>
      </c>
      <c r="D24" s="47" t="s">
        <v>1191</v>
      </c>
    </row>
    <row r="25" spans="1:4">
      <c r="A25" s="47">
        <v>24</v>
      </c>
      <c r="B25" s="47" t="s">
        <v>1192</v>
      </c>
      <c r="C25" s="47" t="s">
        <v>1192</v>
      </c>
      <c r="D25" s="47" t="s">
        <v>1193</v>
      </c>
    </row>
    <row r="26" spans="1:4">
      <c r="A26" s="47">
        <v>25</v>
      </c>
      <c r="B26" s="47" t="s">
        <v>1194</v>
      </c>
      <c r="C26" s="47" t="s">
        <v>1194</v>
      </c>
      <c r="D26" s="47" t="s">
        <v>1195</v>
      </c>
    </row>
    <row r="27" spans="1:4">
      <c r="A27" s="47">
        <v>26</v>
      </c>
      <c r="B27" s="47" t="s">
        <v>1196</v>
      </c>
      <c r="C27" s="47" t="s">
        <v>1196</v>
      </c>
      <c r="D27" s="47" t="s">
        <v>1197</v>
      </c>
    </row>
    <row r="28" spans="1:4">
      <c r="A28" s="47">
        <v>27</v>
      </c>
      <c r="B28" s="47" t="s">
        <v>1198</v>
      </c>
      <c r="C28" s="47" t="s">
        <v>1198</v>
      </c>
      <c r="D28" s="47" t="s">
        <v>1199</v>
      </c>
    </row>
    <row r="29" spans="1:4">
      <c r="A29" s="47">
        <v>28</v>
      </c>
      <c r="B29" s="47" t="s">
        <v>1200</v>
      </c>
      <c r="C29" s="47" t="s">
        <v>1202</v>
      </c>
      <c r="D29" s="47" t="s">
        <v>1203</v>
      </c>
    </row>
    <row r="30" spans="1:4">
      <c r="A30" s="47">
        <v>29</v>
      </c>
      <c r="B30" s="47" t="s">
        <v>1200</v>
      </c>
      <c r="C30" s="47" t="s">
        <v>1204</v>
      </c>
      <c r="D30" s="47" t="s">
        <v>1205</v>
      </c>
    </row>
    <row r="31" spans="1:4">
      <c r="A31" s="47">
        <v>30</v>
      </c>
      <c r="B31" s="47" t="s">
        <v>1200</v>
      </c>
      <c r="C31" s="47" t="s">
        <v>1206</v>
      </c>
      <c r="D31" s="47" t="s">
        <v>1207</v>
      </c>
    </row>
    <row r="32" spans="1:4">
      <c r="A32" s="47">
        <v>31</v>
      </c>
      <c r="B32" s="47" t="s">
        <v>1200</v>
      </c>
      <c r="C32" s="47" t="s">
        <v>1200</v>
      </c>
      <c r="D32" s="47" t="s">
        <v>1201</v>
      </c>
    </row>
    <row r="33" spans="1:4">
      <c r="A33" s="47">
        <v>32</v>
      </c>
      <c r="B33" s="47" t="s">
        <v>1200</v>
      </c>
      <c r="C33" s="47" t="s">
        <v>1208</v>
      </c>
      <c r="D33" s="47" t="s">
        <v>1209</v>
      </c>
    </row>
    <row r="34" spans="1:4">
      <c r="A34" s="47">
        <v>33</v>
      </c>
      <c r="B34" s="47" t="s">
        <v>1200</v>
      </c>
      <c r="C34" s="47" t="s">
        <v>1210</v>
      </c>
      <c r="D34" s="47" t="s">
        <v>1211</v>
      </c>
    </row>
    <row r="35" spans="1:4">
      <c r="A35" s="47">
        <v>34</v>
      </c>
      <c r="B35" s="47" t="s">
        <v>1200</v>
      </c>
      <c r="C35" s="47" t="s">
        <v>1212</v>
      </c>
      <c r="D35" s="47" t="s">
        <v>1213</v>
      </c>
    </row>
    <row r="36" spans="1:4">
      <c r="A36" s="47">
        <v>35</v>
      </c>
      <c r="B36" s="47" t="s">
        <v>1214</v>
      </c>
      <c r="C36" s="47" t="s">
        <v>1214</v>
      </c>
      <c r="D36" s="47" t="s">
        <v>1215</v>
      </c>
    </row>
    <row r="37" spans="1:4">
      <c r="A37" s="47">
        <v>36</v>
      </c>
      <c r="B37" s="47" t="s">
        <v>1216</v>
      </c>
      <c r="C37" s="47" t="s">
        <v>1216</v>
      </c>
      <c r="D37" s="47" t="s">
        <v>1217</v>
      </c>
    </row>
    <row r="38" spans="1:4">
      <c r="A38" s="47">
        <v>37</v>
      </c>
      <c r="B38" s="47" t="s">
        <v>1218</v>
      </c>
      <c r="C38" s="47" t="s">
        <v>1218</v>
      </c>
      <c r="D38" s="47" t="s">
        <v>1219</v>
      </c>
    </row>
    <row r="39" spans="1:4">
      <c r="A39" s="47">
        <v>38</v>
      </c>
      <c r="B39" s="47" t="s">
        <v>1220</v>
      </c>
      <c r="C39" s="47" t="s">
        <v>1220</v>
      </c>
      <c r="D39" s="47" t="s">
        <v>1221</v>
      </c>
    </row>
    <row r="40" spans="1:4">
      <c r="A40" s="47">
        <v>39</v>
      </c>
      <c r="B40" s="47" t="s">
        <v>1222</v>
      </c>
      <c r="C40" s="47" t="s">
        <v>1222</v>
      </c>
      <c r="D40" s="47" t="s">
        <v>1223</v>
      </c>
    </row>
    <row r="41" spans="1:4">
      <c r="A41" s="47">
        <v>40</v>
      </c>
      <c r="B41" s="47" t="s">
        <v>1224</v>
      </c>
      <c r="C41" s="47" t="s">
        <v>1224</v>
      </c>
      <c r="D41" s="47" t="s">
        <v>1225</v>
      </c>
    </row>
    <row r="42" spans="1:4">
      <c r="A42" s="47">
        <v>41</v>
      </c>
      <c r="B42" s="47" t="s">
        <v>1226</v>
      </c>
      <c r="C42" s="47" t="s">
        <v>1226</v>
      </c>
      <c r="D42" s="47" t="s">
        <v>1227</v>
      </c>
    </row>
    <row r="43" spans="1:4">
      <c r="A43" s="47">
        <v>42</v>
      </c>
      <c r="B43" s="47" t="s">
        <v>1228</v>
      </c>
      <c r="C43" s="47" t="s">
        <v>1228</v>
      </c>
      <c r="D43" s="47" t="s">
        <v>1229</v>
      </c>
    </row>
    <row r="44" spans="1:4">
      <c r="A44" s="47">
        <v>43</v>
      </c>
      <c r="B44" s="47" t="s">
        <v>1230</v>
      </c>
      <c r="C44" s="47" t="s">
        <v>1232</v>
      </c>
      <c r="D44" s="47" t="s">
        <v>1233</v>
      </c>
    </row>
    <row r="45" spans="1:4">
      <c r="A45" s="47">
        <v>44</v>
      </c>
      <c r="B45" s="47" t="s">
        <v>1230</v>
      </c>
      <c r="C45" s="47" t="s">
        <v>1234</v>
      </c>
      <c r="D45" s="47" t="s">
        <v>1235</v>
      </c>
    </row>
    <row r="46" spans="1:4">
      <c r="A46" s="47">
        <v>45</v>
      </c>
      <c r="B46" s="47" t="s">
        <v>1230</v>
      </c>
      <c r="C46" s="47" t="s">
        <v>1230</v>
      </c>
      <c r="D46" s="47" t="s">
        <v>1231</v>
      </c>
    </row>
    <row r="47" spans="1:4">
      <c r="A47" s="47">
        <v>46</v>
      </c>
      <c r="B47" s="47" t="s">
        <v>1230</v>
      </c>
      <c r="C47" s="47" t="s">
        <v>1236</v>
      </c>
      <c r="D47" s="47" t="s">
        <v>1237</v>
      </c>
    </row>
    <row r="48" spans="1:4">
      <c r="A48" s="47">
        <v>47</v>
      </c>
      <c r="B48" s="47" t="s">
        <v>1230</v>
      </c>
      <c r="C48" s="47" t="s">
        <v>1238</v>
      </c>
      <c r="D48" s="47" t="s">
        <v>1239</v>
      </c>
    </row>
    <row r="49" spans="1:4">
      <c r="A49" s="47">
        <v>48</v>
      </c>
      <c r="B49" s="47" t="s">
        <v>1240</v>
      </c>
      <c r="C49" s="47" t="s">
        <v>1240</v>
      </c>
      <c r="D49" s="47" t="s">
        <v>1241</v>
      </c>
    </row>
    <row r="50" spans="1:4">
      <c r="A50" s="47">
        <v>49</v>
      </c>
      <c r="B50" s="47" t="s">
        <v>1242</v>
      </c>
      <c r="C50" s="47" t="s">
        <v>1242</v>
      </c>
      <c r="D50" s="47" t="s">
        <v>1243</v>
      </c>
    </row>
    <row r="51" spans="1:4">
      <c r="A51" s="47">
        <v>50</v>
      </c>
      <c r="B51" s="47" t="s">
        <v>1244</v>
      </c>
      <c r="C51" s="47" t="s">
        <v>1246</v>
      </c>
      <c r="D51" s="47" t="s">
        <v>1247</v>
      </c>
    </row>
    <row r="52" spans="1:4">
      <c r="A52" s="47">
        <v>51</v>
      </c>
      <c r="B52" s="47" t="s">
        <v>1244</v>
      </c>
      <c r="C52" s="47" t="s">
        <v>1248</v>
      </c>
      <c r="D52" s="47" t="s">
        <v>1249</v>
      </c>
    </row>
    <row r="53" spans="1:4">
      <c r="A53" s="47">
        <v>52</v>
      </c>
      <c r="B53" s="47" t="s">
        <v>1244</v>
      </c>
      <c r="C53" s="47" t="s">
        <v>1244</v>
      </c>
      <c r="D53" s="47" t="s">
        <v>1245</v>
      </c>
    </row>
    <row r="54" spans="1:4">
      <c r="A54" s="47">
        <v>53</v>
      </c>
      <c r="B54" s="47" t="s">
        <v>1244</v>
      </c>
      <c r="C54" s="47" t="s">
        <v>1250</v>
      </c>
      <c r="D54" s="47" t="s">
        <v>1251</v>
      </c>
    </row>
    <row r="55" spans="1:4">
      <c r="A55" s="47">
        <v>54</v>
      </c>
      <c r="B55" s="47" t="s">
        <v>1244</v>
      </c>
      <c r="C55" s="47" t="s">
        <v>1252</v>
      </c>
      <c r="D55" s="47" t="s">
        <v>1253</v>
      </c>
    </row>
    <row r="56" spans="1:4">
      <c r="A56" s="47">
        <v>55</v>
      </c>
      <c r="B56" s="47" t="s">
        <v>1254</v>
      </c>
      <c r="C56" s="47" t="s">
        <v>1254</v>
      </c>
      <c r="D56" s="47" t="s">
        <v>1255</v>
      </c>
    </row>
    <row r="57" spans="1:4">
      <c r="A57" s="47">
        <v>56</v>
      </c>
      <c r="B57" s="47" t="s">
        <v>1256</v>
      </c>
      <c r="C57" s="47" t="s">
        <v>1256</v>
      </c>
      <c r="D57" s="47" t="s">
        <v>1257</v>
      </c>
    </row>
    <row r="58" spans="1:4">
      <c r="A58" s="47">
        <v>57</v>
      </c>
      <c r="B58" s="47" t="s">
        <v>1258</v>
      </c>
      <c r="C58" s="47" t="s">
        <v>1258</v>
      </c>
      <c r="D58" s="47" t="s">
        <v>1259</v>
      </c>
    </row>
    <row r="59" spans="1:4">
      <c r="A59" s="47">
        <v>58</v>
      </c>
      <c r="B59" s="47" t="s">
        <v>1260</v>
      </c>
      <c r="C59" s="47" t="s">
        <v>1260</v>
      </c>
      <c r="D59" s="47" t="s">
        <v>1261</v>
      </c>
    </row>
    <row r="60" spans="1:4">
      <c r="A60" s="47">
        <v>59</v>
      </c>
      <c r="B60" s="47" t="s">
        <v>1262</v>
      </c>
      <c r="C60" s="47" t="s">
        <v>1262</v>
      </c>
      <c r="D60" s="47" t="s">
        <v>1263</v>
      </c>
    </row>
    <row r="61" spans="1:4">
      <c r="A61" s="47">
        <v>60</v>
      </c>
      <c r="B61" s="47" t="s">
        <v>1264</v>
      </c>
      <c r="C61" s="47" t="s">
        <v>1264</v>
      </c>
      <c r="D61" s="47" t="s">
        <v>1265</v>
      </c>
    </row>
    <row r="62" spans="1:4">
      <c r="A62" s="47">
        <v>61</v>
      </c>
      <c r="B62" s="47" t="s">
        <v>1266</v>
      </c>
      <c r="C62" s="47" t="s">
        <v>1266</v>
      </c>
      <c r="D62" s="47" t="s">
        <v>1267</v>
      </c>
    </row>
    <row r="63" spans="1:4">
      <c r="A63" s="47">
        <v>62</v>
      </c>
      <c r="B63" s="47" t="s">
        <v>1268</v>
      </c>
      <c r="C63" s="47" t="s">
        <v>1268</v>
      </c>
      <c r="D63" s="47" t="s">
        <v>1269</v>
      </c>
    </row>
    <row r="64" spans="1:4">
      <c r="A64" s="47">
        <v>63</v>
      </c>
      <c r="B64" s="47" t="s">
        <v>1270</v>
      </c>
      <c r="C64" s="47" t="s">
        <v>1270</v>
      </c>
      <c r="D64" s="47" t="s">
        <v>1271</v>
      </c>
    </row>
    <row r="65" spans="1:4">
      <c r="A65" s="47">
        <v>64</v>
      </c>
      <c r="B65" s="47" t="s">
        <v>1272</v>
      </c>
      <c r="C65" s="47" t="s">
        <v>1272</v>
      </c>
      <c r="D65" s="47" t="s">
        <v>1273</v>
      </c>
    </row>
    <row r="66" spans="1:4">
      <c r="A66" s="47">
        <v>65</v>
      </c>
      <c r="B66" s="47" t="s">
        <v>1274</v>
      </c>
      <c r="C66" s="47" t="s">
        <v>1274</v>
      </c>
      <c r="D66" s="47" t="s">
        <v>1275</v>
      </c>
    </row>
    <row r="67" spans="1:4">
      <c r="A67" s="47">
        <v>66</v>
      </c>
      <c r="B67" s="47" t="s">
        <v>1276</v>
      </c>
      <c r="C67" s="47" t="s">
        <v>1276</v>
      </c>
      <c r="D67" s="47" t="s">
        <v>1277</v>
      </c>
    </row>
    <row r="68" spans="1:4">
      <c r="A68" s="47">
        <v>67</v>
      </c>
      <c r="B68" s="47" t="s">
        <v>1278</v>
      </c>
      <c r="C68" s="47" t="s">
        <v>1278</v>
      </c>
      <c r="D68" s="47" t="s">
        <v>1279</v>
      </c>
    </row>
    <row r="69" spans="1:4">
      <c r="A69" s="47">
        <v>68</v>
      </c>
      <c r="B69" s="47" t="s">
        <v>1280</v>
      </c>
      <c r="C69" s="47" t="s">
        <v>1280</v>
      </c>
      <c r="D69" s="47" t="s">
        <v>1281</v>
      </c>
    </row>
    <row r="70" spans="1:4">
      <c r="A70" s="47">
        <v>69</v>
      </c>
      <c r="B70" s="47" t="s">
        <v>1282</v>
      </c>
      <c r="C70" s="47" t="s">
        <v>1282</v>
      </c>
      <c r="D70" s="47" t="s">
        <v>1283</v>
      </c>
    </row>
    <row r="71" spans="1:4">
      <c r="A71" s="47">
        <v>70</v>
      </c>
      <c r="B71" s="47" t="s">
        <v>1284</v>
      </c>
      <c r="C71" s="47" t="s">
        <v>1284</v>
      </c>
      <c r="D71" s="47" t="s">
        <v>1285</v>
      </c>
    </row>
    <row r="72" spans="1:4">
      <c r="A72" s="47">
        <v>71</v>
      </c>
      <c r="B72" s="47" t="s">
        <v>1286</v>
      </c>
      <c r="C72" s="47" t="s">
        <v>1286</v>
      </c>
      <c r="D72" s="47" t="s">
        <v>1287</v>
      </c>
    </row>
    <row r="73" spans="1:4">
      <c r="A73" s="47">
        <v>72</v>
      </c>
      <c r="B73" s="47" t="s">
        <v>1288</v>
      </c>
      <c r="C73" s="47" t="s">
        <v>1288</v>
      </c>
      <c r="D73" s="47" t="s">
        <v>1289</v>
      </c>
    </row>
    <row r="74" spans="1:4">
      <c r="A74" s="47">
        <v>73</v>
      </c>
      <c r="B74" s="47" t="s">
        <v>1290</v>
      </c>
      <c r="C74" s="47" t="s">
        <v>1290</v>
      </c>
      <c r="D74" s="47" t="s">
        <v>1291</v>
      </c>
    </row>
    <row r="75" spans="1:4">
      <c r="A75" s="47">
        <v>74</v>
      </c>
      <c r="B75" s="47" t="s">
        <v>1292</v>
      </c>
      <c r="C75" s="47" t="s">
        <v>1292</v>
      </c>
      <c r="D75" s="47" t="s">
        <v>1293</v>
      </c>
    </row>
    <row r="76" spans="1:4">
      <c r="A76" s="47">
        <v>75</v>
      </c>
      <c r="B76" s="47" t="s">
        <v>1294</v>
      </c>
      <c r="C76" s="47" t="s">
        <v>1294</v>
      </c>
      <c r="D76" s="47" t="s">
        <v>1295</v>
      </c>
    </row>
    <row r="77" spans="1:4">
      <c r="A77" s="47">
        <v>76</v>
      </c>
      <c r="B77" s="47" t="s">
        <v>1296</v>
      </c>
      <c r="C77" s="47" t="s">
        <v>1296</v>
      </c>
      <c r="D77" s="47" t="s">
        <v>1297</v>
      </c>
    </row>
    <row r="78" spans="1:4">
      <c r="A78" s="47">
        <v>77</v>
      </c>
      <c r="B78" s="47" t="s">
        <v>1298</v>
      </c>
      <c r="C78" s="47" t="s">
        <v>1298</v>
      </c>
      <c r="D78" s="47" t="s">
        <v>1299</v>
      </c>
    </row>
    <row r="79" spans="1:4">
      <c r="A79" s="47">
        <v>78</v>
      </c>
      <c r="B79" s="47" t="s">
        <v>1300</v>
      </c>
      <c r="C79" s="47" t="s">
        <v>1300</v>
      </c>
      <c r="D79" s="47" t="s">
        <v>1301</v>
      </c>
    </row>
    <row r="80" spans="1:4">
      <c r="A80" s="47">
        <v>79</v>
      </c>
      <c r="B80" s="47" t="s">
        <v>1302</v>
      </c>
      <c r="C80" s="47" t="s">
        <v>1302</v>
      </c>
      <c r="D80" s="47" t="s">
        <v>1303</v>
      </c>
    </row>
    <row r="81" spans="1:4">
      <c r="A81" s="47">
        <v>80</v>
      </c>
      <c r="B81" s="47" t="s">
        <v>1304</v>
      </c>
      <c r="C81" s="47" t="s">
        <v>1304</v>
      </c>
      <c r="D81" s="47" t="s">
        <v>1305</v>
      </c>
    </row>
    <row r="82" spans="1:4">
      <c r="A82" s="47">
        <v>81</v>
      </c>
      <c r="B82" s="47" t="s">
        <v>1306</v>
      </c>
      <c r="C82" s="47" t="s">
        <v>1306</v>
      </c>
      <c r="D82" s="47" t="s">
        <v>1307</v>
      </c>
    </row>
    <row r="83" spans="1:4">
      <c r="A83" s="47">
        <v>82</v>
      </c>
      <c r="B83" s="47" t="s">
        <v>1308</v>
      </c>
      <c r="C83" s="47" t="s">
        <v>1308</v>
      </c>
      <c r="D83" s="47" t="s">
        <v>1309</v>
      </c>
    </row>
    <row r="84" spans="1:4">
      <c r="A84" s="47">
        <v>83</v>
      </c>
      <c r="B84" s="47" t="s">
        <v>1310</v>
      </c>
      <c r="C84" s="47" t="s">
        <v>1310</v>
      </c>
      <c r="D84" s="47" t="s">
        <v>1311</v>
      </c>
    </row>
    <row r="85" spans="1:4">
      <c r="A85" s="47">
        <v>84</v>
      </c>
      <c r="B85" s="47" t="s">
        <v>1312</v>
      </c>
      <c r="C85" s="47" t="s">
        <v>1312</v>
      </c>
      <c r="D85" s="47" t="s">
        <v>1313</v>
      </c>
    </row>
    <row r="86" spans="1:4">
      <c r="A86" s="47">
        <v>85</v>
      </c>
      <c r="B86" s="47" t="s">
        <v>1314</v>
      </c>
      <c r="C86" s="47" t="s">
        <v>1314</v>
      </c>
      <c r="D86" s="47" t="s">
        <v>1315</v>
      </c>
    </row>
    <row r="87" spans="1:4">
      <c r="A87" s="47">
        <v>86</v>
      </c>
      <c r="B87" s="47" t="s">
        <v>1316</v>
      </c>
      <c r="C87" s="47" t="s">
        <v>1318</v>
      </c>
      <c r="D87" s="47" t="s">
        <v>1319</v>
      </c>
    </row>
    <row r="88" spans="1:4">
      <c r="A88" s="47">
        <v>87</v>
      </c>
      <c r="B88" s="47" t="s">
        <v>1316</v>
      </c>
      <c r="C88" s="47" t="s">
        <v>1320</v>
      </c>
      <c r="D88" s="47" t="s">
        <v>1321</v>
      </c>
    </row>
    <row r="89" spans="1:4">
      <c r="A89" s="47">
        <v>88</v>
      </c>
      <c r="B89" s="47" t="s">
        <v>1316</v>
      </c>
      <c r="C89" s="47" t="s">
        <v>1322</v>
      </c>
      <c r="D89" s="47" t="s">
        <v>1323</v>
      </c>
    </row>
    <row r="90" spans="1:4">
      <c r="A90" s="47">
        <v>89</v>
      </c>
      <c r="B90" s="47" t="s">
        <v>1316</v>
      </c>
      <c r="C90" s="47" t="s">
        <v>1324</v>
      </c>
      <c r="D90" s="47" t="s">
        <v>1325</v>
      </c>
    </row>
    <row r="91" spans="1:4">
      <c r="A91" s="47">
        <v>90</v>
      </c>
      <c r="B91" s="47" t="s">
        <v>1316</v>
      </c>
      <c r="C91" s="47" t="s">
        <v>1326</v>
      </c>
      <c r="D91" s="47" t="s">
        <v>1327</v>
      </c>
    </row>
    <row r="92" spans="1:4">
      <c r="A92" s="47">
        <v>91</v>
      </c>
      <c r="B92" s="47" t="s">
        <v>1316</v>
      </c>
      <c r="C92" s="47" t="s">
        <v>1316</v>
      </c>
      <c r="D92" s="47" t="s">
        <v>1317</v>
      </c>
    </row>
    <row r="93" spans="1:4">
      <c r="A93" s="47">
        <v>92</v>
      </c>
      <c r="B93" s="47" t="s">
        <v>1328</v>
      </c>
      <c r="C93" s="47" t="s">
        <v>1328</v>
      </c>
      <c r="D93" s="47" t="s">
        <v>1329</v>
      </c>
    </row>
    <row r="94" spans="1:4">
      <c r="A94" s="47">
        <v>93</v>
      </c>
      <c r="B94" s="47" t="s">
        <v>1330</v>
      </c>
      <c r="C94" s="47" t="s">
        <v>1330</v>
      </c>
      <c r="D94" s="47" t="s">
        <v>1331</v>
      </c>
    </row>
    <row r="95" spans="1:4">
      <c r="A95" s="47">
        <v>94</v>
      </c>
      <c r="B95" s="47" t="s">
        <v>1332</v>
      </c>
      <c r="C95" s="47" t="s">
        <v>1332</v>
      </c>
      <c r="D95" s="47" t="s">
        <v>1333</v>
      </c>
    </row>
    <row r="96" spans="1:4">
      <c r="A96" s="47">
        <v>95</v>
      </c>
      <c r="B96" s="47" t="s">
        <v>1334</v>
      </c>
      <c r="C96" s="47" t="s">
        <v>1334</v>
      </c>
      <c r="D96" s="47" t="s">
        <v>1335</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227"/>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1340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00"/>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10"/>
    <col min="2" max="2" width="66.7109375" style="110" bestFit="1" customWidth="1"/>
    <col min="3" max="16384" width="9.140625" style="110"/>
  </cols>
  <sheetData>
    <row r="1" spans="1:3">
      <c r="A1" s="110" t="s">
        <v>116</v>
      </c>
      <c r="B1" s="110" t="s">
        <v>117</v>
      </c>
      <c r="C1" s="110" t="s">
        <v>118</v>
      </c>
    </row>
    <row r="2" spans="1:3">
      <c r="A2" s="110">
        <v>4189678</v>
      </c>
      <c r="B2" s="110" t="s">
        <v>317</v>
      </c>
      <c r="C2" s="110" t="s">
        <v>179</v>
      </c>
    </row>
    <row r="3" spans="1:3">
      <c r="A3" s="110">
        <v>4190415</v>
      </c>
      <c r="B3" s="110" t="s">
        <v>318</v>
      </c>
      <c r="C3" s="110"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108</vt:i4>
      </vt:variant>
    </vt:vector>
  </HeadingPairs>
  <TitlesOfParts>
    <vt:vector size="111" baseType="lpstr">
      <vt:lpstr>Титульный</vt:lpstr>
      <vt:lpstr>Форма 1.0.1</vt:lpstr>
      <vt:lpstr>Форма 1.7</vt:lpstr>
      <vt:lpstr>availability_price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logical</vt:lpstr>
      <vt:lpstr>MONTH</vt:lpstr>
      <vt:lpstr>mr_id</vt:lpstr>
      <vt:lpstr>mr_list</vt:lpstr>
      <vt:lpstr>num_of_cst</vt:lpstr>
      <vt:lpstr>obj_List01_22</vt:lpstr>
      <vt:lpstr>obj_List02_22</vt:lpstr>
      <vt:lpstr>org</vt:lpstr>
      <vt:lpstr>Org_Address</vt:lpstr>
      <vt:lpstr>ORG_END_DATE</vt:lpstr>
      <vt:lpstr>Org_main</vt:lpstr>
      <vt:lpstr>Org_otv_lico</vt:lpstr>
      <vt:lpstr>ORG_START_DATE</vt:lpstr>
      <vt:lpstr>pDel_List03</vt:lpstr>
      <vt:lpstr>pDel_List04</vt:lpstr>
      <vt:lpstr>pIns_List01_1</vt:lpstr>
      <vt:lpstr>pIns_List01_2</vt:lpstr>
      <vt:lpstr>pIns_List02</vt:lpstr>
      <vt:lpstr>pIns_List03</vt:lpstr>
      <vt:lpstr>pIns_List04</vt:lpstr>
      <vt:lpstr>QUARTER</vt:lpstr>
      <vt:lpstr>REESTR_LINK_RANGE</vt:lpstr>
      <vt:lpstr>REESTR_ORG_RANGE</vt:lpstr>
      <vt:lpstr>REESTR_VED_RANGE</vt:lpstr>
      <vt:lpstr>REGION</vt:lpstr>
      <vt:lpstr>region_name</vt:lpstr>
      <vt:lpstr>ruk_fio</vt:lpstr>
      <vt:lpstr>strPublication</vt:lpstr>
      <vt:lpstr>sys_id</vt:lpstr>
      <vt:lpstr>TECH_ORG_ID</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2022-04-08T10:30:46Z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1</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