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30" windowWidth="23655" windowHeight="91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47" i="1"/>
  <c r="J17"/>
  <c r="J23"/>
  <c r="J14"/>
  <c r="J13"/>
  <c r="J22"/>
  <c r="J42"/>
  <c r="J40" l="1"/>
  <c r="J41"/>
  <c r="J43"/>
  <c r="J46"/>
  <c r="J45"/>
  <c r="J44"/>
  <c r="J39"/>
  <c r="J36"/>
  <c r="J35"/>
  <c r="J34"/>
  <c r="J33"/>
  <c r="J32"/>
  <c r="J31"/>
  <c r="J30"/>
  <c r="J29"/>
  <c r="J28" l="1"/>
  <c r="J27"/>
  <c r="J26"/>
  <c r="J21"/>
  <c r="J20"/>
  <c r="J19"/>
  <c r="J18"/>
  <c r="J16"/>
  <c r="J11"/>
  <c r="J10" l="1"/>
  <c r="J25" l="1"/>
  <c r="J37" s="1"/>
  <c r="J12"/>
  <c r="J9"/>
  <c r="J8"/>
  <c r="J48" l="1"/>
  <c r="J49" s="1"/>
</calcChain>
</file>

<file path=xl/sharedStrings.xml><?xml version="1.0" encoding="utf-8"?>
<sst xmlns="http://schemas.openxmlformats.org/spreadsheetml/2006/main" count="88" uniqueCount="44">
  <si>
    <t>Наименование</t>
  </si>
  <si>
    <t>Цена за ед.изм</t>
  </si>
  <si>
    <t>Единица измерения</t>
  </si>
  <si>
    <t>Объем</t>
  </si>
  <si>
    <t>Стоимость</t>
  </si>
  <si>
    <t>м.кв.</t>
  </si>
  <si>
    <t>шт.</t>
  </si>
  <si>
    <t>м.п.</t>
  </si>
  <si>
    <t>Итого по разделу:</t>
  </si>
  <si>
    <t>Всего по смете:</t>
  </si>
  <si>
    <t>Подрядчик</t>
  </si>
  <si>
    <t>Заказчик</t>
  </si>
  <si>
    <t>____________ /Алексейчик Д.С./</t>
  </si>
  <si>
    <t>____________ /_________ __.__./</t>
  </si>
  <si>
    <t>6. Ремонт с/у мал</t>
  </si>
  <si>
    <t>7. Ремонт с/у больш</t>
  </si>
  <si>
    <t>8. Ремонт постирочной</t>
  </si>
  <si>
    <t>на ремонт квартиры по адресу: МО, г.Одинцово, ул.Северная, д. 9, кв. 232.</t>
  </si>
  <si>
    <t>Приложение к Договору № 4 от.03.03.24.</t>
  </si>
  <si>
    <t>Укладка плитки на пол</t>
  </si>
  <si>
    <t>Облицовка плиткой стен</t>
  </si>
  <si>
    <t>Запил под 45 градусов</t>
  </si>
  <si>
    <t>Выпил отверстий для коммуникаций</t>
  </si>
  <si>
    <t>Затирка стен эпоксидной затиркой</t>
  </si>
  <si>
    <t>Затирка эпоксидная</t>
  </si>
  <si>
    <t>Затирка эпоксидной затиркой</t>
  </si>
  <si>
    <t>Смета № __ от "_21_"  октября 2024г.</t>
  </si>
  <si>
    <t>Грунтовка стен</t>
  </si>
  <si>
    <t>Шпатлевка стен Ветонитом</t>
  </si>
  <si>
    <t>Шлифовка Ветонита</t>
  </si>
  <si>
    <t>Поклейка паутинки</t>
  </si>
  <si>
    <t>Шпатлевка стен Шетроком</t>
  </si>
  <si>
    <t>Шлифовка стен</t>
  </si>
  <si>
    <t>Окрашивание стен</t>
  </si>
  <si>
    <t>8. Ремонт балкона</t>
  </si>
  <si>
    <t>Устройство ступени</t>
  </si>
  <si>
    <t>Укладка плитки на ступень</t>
  </si>
  <si>
    <t>Укладка матов ткплого пола</t>
  </si>
  <si>
    <t>Подключение теплого пола</t>
  </si>
  <si>
    <t>тчк.</t>
  </si>
  <si>
    <t>Грунтовка стен и потолка</t>
  </si>
  <si>
    <t>Итого со скидкой 5%:</t>
  </si>
  <si>
    <t>Монтаж люка-невидимки</t>
  </si>
  <si>
    <t>Кладка блоков под ванной</t>
  </si>
</sst>
</file>

<file path=xl/styles.xml><?xml version="1.0" encoding="utf-8"?>
<styleSheet xmlns="http://schemas.openxmlformats.org/spreadsheetml/2006/main">
  <fonts count="10">
    <font>
      <sz val="11"/>
      <name val="Calibri"/>
      <charset val="1"/>
    </font>
    <font>
      <sz val="11"/>
      <color rgb="FF000000"/>
      <name val="Calibri"/>
      <charset val="204"/>
    </font>
    <font>
      <b/>
      <sz val="12"/>
      <color rgb="FF000000"/>
      <name val="Times New Roman"/>
      <charset val="204"/>
    </font>
    <font>
      <b/>
      <sz val="9"/>
      <color rgb="FF000000"/>
      <name val="Times New Roman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3" fontId="6" fillId="0" borderId="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right"/>
    </xf>
    <xf numFmtId="0" fontId="9" fillId="3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right"/>
    </xf>
    <xf numFmtId="0" fontId="0" fillId="0" borderId="0" xfId="0" applyAlignment="1"/>
    <xf numFmtId="0" fontId="2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right"/>
    </xf>
    <xf numFmtId="0" fontId="4" fillId="0" borderId="2" xfId="0" applyNumberFormat="1" applyFont="1" applyFill="1" applyBorder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right" vertical="center"/>
    </xf>
    <xf numFmtId="0" fontId="6" fillId="0" borderId="3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3"/>
  <sheetViews>
    <sheetView tabSelected="1" topLeftCell="A37" zoomScale="130" zoomScaleNormal="130" workbookViewId="0">
      <selection activeCell="J48" sqref="J48"/>
    </sheetView>
  </sheetViews>
  <sheetFormatPr defaultColWidth="9.140625" defaultRowHeight="14.25" customHeight="1"/>
  <cols>
    <col min="1" max="1" width="14.85546875" style="2" customWidth="1"/>
    <col min="2" max="5" width="9.140625" style="2" bestFit="1" customWidth="1"/>
    <col min="6" max="6" width="7.140625" style="2" customWidth="1"/>
    <col min="7" max="7" width="11.28515625" style="2" customWidth="1"/>
    <col min="8" max="8" width="11.5703125" style="2" customWidth="1"/>
    <col min="9" max="9" width="12.5703125" style="2" customWidth="1"/>
    <col min="10" max="10" width="13.5703125" style="2" customWidth="1"/>
    <col min="12" max="16384" width="9.140625" style="1"/>
  </cols>
  <sheetData>
    <row r="1" spans="1:11" s="2" customFormat="1" ht="15.75">
      <c r="E1" s="3"/>
    </row>
    <row r="2" spans="1:11" s="2" customFormat="1" ht="6" customHeight="1">
      <c r="I2" s="4"/>
    </row>
    <row r="3" spans="1:11" s="2" customFormat="1" ht="13.5" customHeight="1">
      <c r="C3" s="5" t="s">
        <v>26</v>
      </c>
      <c r="H3" s="24" t="s">
        <v>18</v>
      </c>
      <c r="I3" s="25"/>
      <c r="J3" s="25"/>
    </row>
    <row r="4" spans="1:11" s="2" customFormat="1" ht="18" customHeight="1">
      <c r="A4" s="26" t="s">
        <v>17</v>
      </c>
      <c r="B4" s="27"/>
      <c r="C4" s="27"/>
      <c r="D4" s="27"/>
      <c r="E4" s="27"/>
      <c r="F4" s="27"/>
      <c r="G4" s="27"/>
      <c r="H4" s="27"/>
      <c r="I4" s="27"/>
      <c r="J4" s="27"/>
    </row>
    <row r="5" spans="1:11" s="2" customFormat="1" ht="3.75" customHeight="1"/>
    <row r="6" spans="1:11" s="2" customFormat="1" ht="30">
      <c r="A6" s="28" t="s">
        <v>0</v>
      </c>
      <c r="B6" s="29"/>
      <c r="C6" s="29"/>
      <c r="D6" s="29"/>
      <c r="E6" s="29"/>
      <c r="F6" s="30"/>
      <c r="G6" s="6" t="s">
        <v>1</v>
      </c>
      <c r="H6" s="6" t="s">
        <v>2</v>
      </c>
      <c r="I6" s="7" t="s">
        <v>3</v>
      </c>
      <c r="J6" s="8" t="s">
        <v>4</v>
      </c>
    </row>
    <row r="7" spans="1:11" ht="14.25" customHeight="1">
      <c r="A7" s="34" t="s">
        <v>14</v>
      </c>
      <c r="B7" s="35"/>
      <c r="C7" s="35"/>
      <c r="D7" s="35"/>
      <c r="E7" s="35"/>
      <c r="F7" s="35"/>
      <c r="G7" s="35"/>
      <c r="H7" s="35"/>
      <c r="I7" s="35"/>
      <c r="J7" s="36"/>
    </row>
    <row r="8" spans="1:11" ht="14.25" customHeight="1">
      <c r="A8" s="15" t="s">
        <v>19</v>
      </c>
      <c r="B8" s="16"/>
      <c r="C8" s="16"/>
      <c r="D8" s="16"/>
      <c r="E8" s="16"/>
      <c r="F8" s="17"/>
      <c r="G8" s="9">
        <v>3500</v>
      </c>
      <c r="H8" s="10" t="s">
        <v>5</v>
      </c>
      <c r="I8" s="10">
        <v>2</v>
      </c>
      <c r="J8" s="11">
        <f t="shared" ref="J8:J13" si="0">G8*I8</f>
        <v>7000</v>
      </c>
    </row>
    <row r="9" spans="1:11" ht="14.25" customHeight="1">
      <c r="A9" s="15" t="s">
        <v>20</v>
      </c>
      <c r="B9" s="16"/>
      <c r="C9" s="16"/>
      <c r="D9" s="16"/>
      <c r="E9" s="16"/>
      <c r="F9" s="17"/>
      <c r="G9" s="9">
        <v>3500</v>
      </c>
      <c r="H9" s="10" t="s">
        <v>7</v>
      </c>
      <c r="I9" s="10">
        <v>14.5</v>
      </c>
      <c r="J9" s="11">
        <f t="shared" si="0"/>
        <v>50750</v>
      </c>
    </row>
    <row r="10" spans="1:11" s="2" customFormat="1" ht="14.25" customHeight="1">
      <c r="A10" s="15" t="s">
        <v>21</v>
      </c>
      <c r="B10" s="16"/>
      <c r="C10" s="16"/>
      <c r="D10" s="16"/>
      <c r="E10" s="16"/>
      <c r="F10" s="17"/>
      <c r="G10" s="9">
        <v>1500</v>
      </c>
      <c r="H10" s="10" t="s">
        <v>7</v>
      </c>
      <c r="I10" s="10">
        <v>1</v>
      </c>
      <c r="J10" s="11">
        <f t="shared" ref="J10" si="1">G10*I10</f>
        <v>1500</v>
      </c>
      <c r="K10"/>
    </row>
    <row r="11" spans="1:11" s="2" customFormat="1" ht="14.25" customHeight="1">
      <c r="A11" s="15" t="s">
        <v>22</v>
      </c>
      <c r="B11" s="16"/>
      <c r="C11" s="16"/>
      <c r="D11" s="16"/>
      <c r="E11" s="16"/>
      <c r="F11" s="17"/>
      <c r="G11" s="9">
        <v>700</v>
      </c>
      <c r="H11" s="10" t="s">
        <v>6</v>
      </c>
      <c r="I11" s="10">
        <v>9</v>
      </c>
      <c r="J11" s="11">
        <f t="shared" ref="J11" si="2">G11*I11</f>
        <v>6300</v>
      </c>
      <c r="K11"/>
    </row>
    <row r="12" spans="1:11" ht="14.25" customHeight="1">
      <c r="A12" s="19" t="s">
        <v>25</v>
      </c>
      <c r="B12" s="16"/>
      <c r="C12" s="16"/>
      <c r="D12" s="16"/>
      <c r="E12" s="16"/>
      <c r="F12" s="17"/>
      <c r="G12" s="9">
        <v>1000</v>
      </c>
      <c r="H12" s="10" t="s">
        <v>5</v>
      </c>
      <c r="I12" s="14">
        <v>16.5</v>
      </c>
      <c r="J12" s="11">
        <f t="shared" si="0"/>
        <v>16500</v>
      </c>
    </row>
    <row r="13" spans="1:11" s="2" customFormat="1" ht="14.25" customHeight="1">
      <c r="A13" s="19" t="s">
        <v>42</v>
      </c>
      <c r="B13" s="16"/>
      <c r="C13" s="16"/>
      <c r="D13" s="16"/>
      <c r="E13" s="16"/>
      <c r="F13" s="17"/>
      <c r="G13" s="9">
        <v>4000</v>
      </c>
      <c r="H13" s="10" t="s">
        <v>6</v>
      </c>
      <c r="I13" s="14">
        <v>2</v>
      </c>
      <c r="J13" s="11">
        <f t="shared" si="0"/>
        <v>8000</v>
      </c>
      <c r="K13"/>
    </row>
    <row r="14" spans="1:11" ht="14.25" customHeight="1">
      <c r="A14" s="31" t="s">
        <v>8</v>
      </c>
      <c r="B14" s="32"/>
      <c r="C14" s="32"/>
      <c r="D14" s="32"/>
      <c r="E14" s="32"/>
      <c r="F14" s="32"/>
      <c r="G14" s="32"/>
      <c r="H14" s="32"/>
      <c r="I14" s="33"/>
      <c r="J14" s="12">
        <f>SUM(J8:J13)</f>
        <v>90050</v>
      </c>
    </row>
    <row r="15" spans="1:11" ht="14.25" customHeight="1">
      <c r="A15" s="34" t="s">
        <v>15</v>
      </c>
      <c r="B15" s="35"/>
      <c r="C15" s="35"/>
      <c r="D15" s="35"/>
      <c r="E15" s="35"/>
      <c r="F15" s="35"/>
      <c r="G15" s="35"/>
      <c r="H15" s="35"/>
      <c r="I15" s="35"/>
      <c r="J15" s="36"/>
    </row>
    <row r="16" spans="1:11" ht="14.25" customHeight="1">
      <c r="A16" s="15" t="s">
        <v>19</v>
      </c>
      <c r="B16" s="16"/>
      <c r="C16" s="16"/>
      <c r="D16" s="16"/>
      <c r="E16" s="16"/>
      <c r="F16" s="17"/>
      <c r="G16" s="9">
        <v>3500</v>
      </c>
      <c r="H16" s="10" t="s">
        <v>5</v>
      </c>
      <c r="I16" s="10">
        <v>3</v>
      </c>
      <c r="J16" s="11">
        <f t="shared" ref="J16:J21" si="3">G16*I16</f>
        <v>10500</v>
      </c>
    </row>
    <row r="17" spans="1:11" s="2" customFormat="1" ht="14.25" customHeight="1">
      <c r="A17" s="15" t="s">
        <v>43</v>
      </c>
      <c r="B17" s="16"/>
      <c r="C17" s="16"/>
      <c r="D17" s="16"/>
      <c r="E17" s="16"/>
      <c r="F17" s="17"/>
      <c r="G17" s="9">
        <v>1500</v>
      </c>
      <c r="H17" s="10" t="s">
        <v>7</v>
      </c>
      <c r="I17" s="10">
        <v>3</v>
      </c>
      <c r="J17" s="11">
        <f t="shared" si="3"/>
        <v>4500</v>
      </c>
      <c r="K17"/>
    </row>
    <row r="18" spans="1:11" s="2" customFormat="1" ht="14.25" customHeight="1">
      <c r="A18" s="15" t="s">
        <v>20</v>
      </c>
      <c r="B18" s="16"/>
      <c r="C18" s="16"/>
      <c r="D18" s="16"/>
      <c r="E18" s="16"/>
      <c r="F18" s="17"/>
      <c r="G18" s="9">
        <v>3500</v>
      </c>
      <c r="H18" s="10" t="s">
        <v>7</v>
      </c>
      <c r="I18" s="10">
        <v>18</v>
      </c>
      <c r="J18" s="11">
        <f t="shared" si="3"/>
        <v>63000</v>
      </c>
      <c r="K18"/>
    </row>
    <row r="19" spans="1:11" s="2" customFormat="1" ht="14.25" customHeight="1">
      <c r="A19" s="15" t="s">
        <v>21</v>
      </c>
      <c r="B19" s="16"/>
      <c r="C19" s="16"/>
      <c r="D19" s="16"/>
      <c r="E19" s="16"/>
      <c r="F19" s="17"/>
      <c r="G19" s="9">
        <v>1500</v>
      </c>
      <c r="H19" s="10" t="s">
        <v>7</v>
      </c>
      <c r="I19" s="10">
        <v>5</v>
      </c>
      <c r="J19" s="11">
        <f t="shared" si="3"/>
        <v>7500</v>
      </c>
      <c r="K19"/>
    </row>
    <row r="20" spans="1:11" s="2" customFormat="1" ht="14.25" customHeight="1">
      <c r="A20" s="15" t="s">
        <v>22</v>
      </c>
      <c r="B20" s="16"/>
      <c r="C20" s="16"/>
      <c r="D20" s="16"/>
      <c r="E20" s="16"/>
      <c r="F20" s="17"/>
      <c r="G20" s="9">
        <v>700</v>
      </c>
      <c r="H20" s="10" t="s">
        <v>6</v>
      </c>
      <c r="I20" s="10">
        <v>14</v>
      </c>
      <c r="J20" s="11">
        <f t="shared" si="3"/>
        <v>9800</v>
      </c>
      <c r="K20"/>
    </row>
    <row r="21" spans="1:11" s="2" customFormat="1" ht="14.25" customHeight="1">
      <c r="A21" s="19" t="s">
        <v>23</v>
      </c>
      <c r="B21" s="16"/>
      <c r="C21" s="16"/>
      <c r="D21" s="16"/>
      <c r="E21" s="16"/>
      <c r="F21" s="17"/>
      <c r="G21" s="9">
        <v>1000</v>
      </c>
      <c r="H21" s="10" t="s">
        <v>5</v>
      </c>
      <c r="I21" s="14">
        <v>21</v>
      </c>
      <c r="J21" s="11">
        <f t="shared" si="3"/>
        <v>21000</v>
      </c>
      <c r="K21"/>
    </row>
    <row r="22" spans="1:11" s="2" customFormat="1" ht="14.25" customHeight="1">
      <c r="A22" s="19" t="s">
        <v>42</v>
      </c>
      <c r="B22" s="16"/>
      <c r="C22" s="16"/>
      <c r="D22" s="16"/>
      <c r="E22" s="16"/>
      <c r="F22" s="17"/>
      <c r="G22" s="9">
        <v>4000</v>
      </c>
      <c r="H22" s="10" t="s">
        <v>6</v>
      </c>
      <c r="I22" s="14">
        <v>1</v>
      </c>
      <c r="J22" s="11">
        <f t="shared" ref="J22" si="4">G22*I22</f>
        <v>4000</v>
      </c>
      <c r="K22"/>
    </row>
    <row r="23" spans="1:11" ht="15">
      <c r="A23" s="31" t="s">
        <v>8</v>
      </c>
      <c r="B23" s="32"/>
      <c r="C23" s="32"/>
      <c r="D23" s="32"/>
      <c r="E23" s="32"/>
      <c r="F23" s="32"/>
      <c r="G23" s="32"/>
      <c r="H23" s="32"/>
      <c r="I23" s="33"/>
      <c r="J23" s="12">
        <f>SUM(J16:J22)</f>
        <v>120300</v>
      </c>
    </row>
    <row r="24" spans="1:11" ht="14.25" customHeight="1">
      <c r="A24" s="34" t="s">
        <v>16</v>
      </c>
      <c r="B24" s="35"/>
      <c r="C24" s="35"/>
      <c r="D24" s="35"/>
      <c r="E24" s="35"/>
      <c r="F24" s="35"/>
      <c r="G24" s="35"/>
      <c r="H24" s="35"/>
      <c r="I24" s="35"/>
      <c r="J24" s="36"/>
    </row>
    <row r="25" spans="1:11" ht="14.25" customHeight="1">
      <c r="A25" s="15" t="s">
        <v>19</v>
      </c>
      <c r="B25" s="16"/>
      <c r="C25" s="16"/>
      <c r="D25" s="16"/>
      <c r="E25" s="16"/>
      <c r="F25" s="17"/>
      <c r="G25" s="9">
        <v>3500</v>
      </c>
      <c r="H25" s="10" t="s">
        <v>5</v>
      </c>
      <c r="I25" s="14">
        <v>4</v>
      </c>
      <c r="J25" s="11">
        <f t="shared" ref="J25" si="5">G25*I25</f>
        <v>14000</v>
      </c>
    </row>
    <row r="26" spans="1:11" s="2" customFormat="1" ht="14.25" customHeight="1">
      <c r="A26" s="15" t="s">
        <v>24</v>
      </c>
      <c r="B26" s="16"/>
      <c r="C26" s="16"/>
      <c r="D26" s="16"/>
      <c r="E26" s="16"/>
      <c r="F26" s="17"/>
      <c r="G26" s="9">
        <v>1000</v>
      </c>
      <c r="H26" s="10" t="s">
        <v>5</v>
      </c>
      <c r="I26" s="14">
        <v>4</v>
      </c>
      <c r="J26" s="11">
        <f t="shared" ref="J26:J36" si="6">G26*I26</f>
        <v>4000</v>
      </c>
      <c r="K26"/>
    </row>
    <row r="27" spans="1:11" s="2" customFormat="1" ht="14.25" customHeight="1">
      <c r="A27" s="15" t="s">
        <v>20</v>
      </c>
      <c r="B27" s="16"/>
      <c r="C27" s="16"/>
      <c r="D27" s="16"/>
      <c r="E27" s="16"/>
      <c r="F27" s="17"/>
      <c r="G27" s="9">
        <v>3500</v>
      </c>
      <c r="H27" s="10" t="s">
        <v>5</v>
      </c>
      <c r="I27" s="10">
        <v>5</v>
      </c>
      <c r="J27" s="11">
        <f t="shared" si="6"/>
        <v>17500</v>
      </c>
      <c r="K27"/>
    </row>
    <row r="28" spans="1:11" s="2" customFormat="1" ht="14.25" customHeight="1">
      <c r="A28" s="19" t="s">
        <v>23</v>
      </c>
      <c r="B28" s="16"/>
      <c r="C28" s="16"/>
      <c r="D28" s="16"/>
      <c r="E28" s="16"/>
      <c r="F28" s="17"/>
      <c r="G28" s="9">
        <v>1000</v>
      </c>
      <c r="H28" s="10" t="s">
        <v>5</v>
      </c>
      <c r="I28" s="14">
        <v>9</v>
      </c>
      <c r="J28" s="11">
        <f t="shared" si="6"/>
        <v>9000</v>
      </c>
      <c r="K28"/>
    </row>
    <row r="29" spans="1:11" s="2" customFormat="1" ht="14.25" customHeight="1">
      <c r="A29" s="15" t="s">
        <v>27</v>
      </c>
      <c r="B29" s="16"/>
      <c r="C29" s="16"/>
      <c r="D29" s="16"/>
      <c r="E29" s="16"/>
      <c r="F29" s="17"/>
      <c r="G29" s="9">
        <v>70</v>
      </c>
      <c r="H29" s="10" t="s">
        <v>5</v>
      </c>
      <c r="I29" s="10">
        <v>15</v>
      </c>
      <c r="J29" s="11">
        <f t="shared" si="6"/>
        <v>1050</v>
      </c>
      <c r="K29"/>
    </row>
    <row r="30" spans="1:11" s="2" customFormat="1" ht="14.25" customHeight="1">
      <c r="A30" s="15" t="s">
        <v>28</v>
      </c>
      <c r="B30" s="16"/>
      <c r="C30" s="16"/>
      <c r="D30" s="16"/>
      <c r="E30" s="16"/>
      <c r="F30" s="17"/>
      <c r="G30" s="9">
        <v>500</v>
      </c>
      <c r="H30" s="10" t="s">
        <v>5</v>
      </c>
      <c r="I30" s="10">
        <v>15</v>
      </c>
      <c r="J30" s="11">
        <f t="shared" si="6"/>
        <v>7500</v>
      </c>
      <c r="K30"/>
    </row>
    <row r="31" spans="1:11" s="2" customFormat="1" ht="14.25" customHeight="1">
      <c r="A31" s="15" t="s">
        <v>29</v>
      </c>
      <c r="B31" s="16"/>
      <c r="C31" s="16"/>
      <c r="D31" s="16"/>
      <c r="E31" s="16"/>
      <c r="F31" s="17"/>
      <c r="G31" s="9">
        <v>200</v>
      </c>
      <c r="H31" s="10" t="s">
        <v>5</v>
      </c>
      <c r="I31" s="10">
        <v>15</v>
      </c>
      <c r="J31" s="11">
        <f t="shared" si="6"/>
        <v>3000</v>
      </c>
      <c r="K31"/>
    </row>
    <row r="32" spans="1:11" s="2" customFormat="1" ht="14.25" customHeight="1">
      <c r="A32" s="15" t="s">
        <v>30</v>
      </c>
      <c r="B32" s="16"/>
      <c r="C32" s="16"/>
      <c r="D32" s="16"/>
      <c r="E32" s="16"/>
      <c r="F32" s="17"/>
      <c r="G32" s="9">
        <v>300</v>
      </c>
      <c r="H32" s="10" t="s">
        <v>5</v>
      </c>
      <c r="I32" s="10">
        <v>15</v>
      </c>
      <c r="J32" s="11">
        <f t="shared" si="6"/>
        <v>4500</v>
      </c>
      <c r="K32"/>
    </row>
    <row r="33" spans="1:11" s="2" customFormat="1" ht="14.25" customHeight="1">
      <c r="A33" s="15" t="s">
        <v>31</v>
      </c>
      <c r="B33" s="16"/>
      <c r="C33" s="16"/>
      <c r="D33" s="16"/>
      <c r="E33" s="16"/>
      <c r="F33" s="17"/>
      <c r="G33" s="9">
        <v>350</v>
      </c>
      <c r="H33" s="10" t="s">
        <v>5</v>
      </c>
      <c r="I33" s="10">
        <v>15</v>
      </c>
      <c r="J33" s="11">
        <f t="shared" si="6"/>
        <v>5250</v>
      </c>
      <c r="K33"/>
    </row>
    <row r="34" spans="1:11" s="2" customFormat="1" ht="14.25" customHeight="1">
      <c r="A34" s="15" t="s">
        <v>32</v>
      </c>
      <c r="B34" s="16"/>
      <c r="C34" s="16"/>
      <c r="D34" s="16"/>
      <c r="E34" s="16"/>
      <c r="F34" s="17"/>
      <c r="G34" s="9">
        <v>250</v>
      </c>
      <c r="H34" s="10" t="s">
        <v>5</v>
      </c>
      <c r="I34" s="10">
        <v>15</v>
      </c>
      <c r="J34" s="11">
        <f t="shared" si="6"/>
        <v>3750</v>
      </c>
      <c r="K34"/>
    </row>
    <row r="35" spans="1:11" s="2" customFormat="1" ht="14.25" customHeight="1">
      <c r="A35" s="15" t="s">
        <v>27</v>
      </c>
      <c r="B35" s="16"/>
      <c r="C35" s="16"/>
      <c r="D35" s="16"/>
      <c r="E35" s="16"/>
      <c r="F35" s="17"/>
      <c r="G35" s="9">
        <v>70</v>
      </c>
      <c r="H35" s="10" t="s">
        <v>5</v>
      </c>
      <c r="I35" s="10">
        <v>15</v>
      </c>
      <c r="J35" s="11">
        <f t="shared" si="6"/>
        <v>1050</v>
      </c>
      <c r="K35"/>
    </row>
    <row r="36" spans="1:11" s="2" customFormat="1" ht="14.25" customHeight="1">
      <c r="A36" s="15" t="s">
        <v>33</v>
      </c>
      <c r="B36" s="16"/>
      <c r="C36" s="16"/>
      <c r="D36" s="16"/>
      <c r="E36" s="16"/>
      <c r="F36" s="17"/>
      <c r="G36" s="9">
        <v>400</v>
      </c>
      <c r="H36" s="10" t="s">
        <v>5</v>
      </c>
      <c r="I36" s="10">
        <v>15</v>
      </c>
      <c r="J36" s="11">
        <f t="shared" si="6"/>
        <v>6000</v>
      </c>
      <c r="K36"/>
    </row>
    <row r="37" spans="1:11" ht="15">
      <c r="A37" s="31" t="s">
        <v>8</v>
      </c>
      <c r="B37" s="32"/>
      <c r="C37" s="32"/>
      <c r="D37" s="32"/>
      <c r="E37" s="32"/>
      <c r="F37" s="32"/>
      <c r="G37" s="32"/>
      <c r="H37" s="32"/>
      <c r="I37" s="33"/>
      <c r="J37" s="12">
        <f>SUM(J25:J36)</f>
        <v>76600</v>
      </c>
    </row>
    <row r="38" spans="1:11" ht="15">
      <c r="A38" s="34" t="s">
        <v>34</v>
      </c>
      <c r="B38" s="35"/>
      <c r="C38" s="35"/>
      <c r="D38" s="35"/>
      <c r="E38" s="35"/>
      <c r="F38" s="35"/>
      <c r="G38" s="35"/>
      <c r="H38" s="35"/>
      <c r="I38" s="35"/>
      <c r="J38" s="36"/>
    </row>
    <row r="39" spans="1:11" ht="14.25" customHeight="1">
      <c r="A39" s="15" t="s">
        <v>35</v>
      </c>
      <c r="B39" s="16"/>
      <c r="C39" s="16"/>
      <c r="D39" s="16"/>
      <c r="E39" s="16"/>
      <c r="F39" s="17"/>
      <c r="G39" s="9">
        <v>2500</v>
      </c>
      <c r="H39" s="10" t="s">
        <v>6</v>
      </c>
      <c r="I39" s="14">
        <v>1</v>
      </c>
      <c r="J39" s="11">
        <f t="shared" ref="J39:J46" si="7">G39*I39</f>
        <v>2500</v>
      </c>
    </row>
    <row r="40" spans="1:11" s="2" customFormat="1" ht="14.25" customHeight="1">
      <c r="A40" s="15" t="s">
        <v>36</v>
      </c>
      <c r="B40" s="16"/>
      <c r="C40" s="16"/>
      <c r="D40" s="16"/>
      <c r="E40" s="16"/>
      <c r="F40" s="17"/>
      <c r="G40" s="9">
        <v>3500</v>
      </c>
      <c r="H40" s="10" t="s">
        <v>5</v>
      </c>
      <c r="I40" s="14">
        <v>1</v>
      </c>
      <c r="J40" s="11">
        <f t="shared" ref="J40:J43" si="8">G40*I40</f>
        <v>3500</v>
      </c>
      <c r="K40"/>
    </row>
    <row r="41" spans="1:11" s="2" customFormat="1" ht="14.25" customHeight="1">
      <c r="A41" s="15" t="s">
        <v>37</v>
      </c>
      <c r="B41" s="16"/>
      <c r="C41" s="16"/>
      <c r="D41" s="16"/>
      <c r="E41" s="16"/>
      <c r="F41" s="17"/>
      <c r="G41" s="9">
        <v>3500</v>
      </c>
      <c r="H41" s="10" t="s">
        <v>5</v>
      </c>
      <c r="I41" s="14">
        <v>4.8</v>
      </c>
      <c r="J41" s="11">
        <f t="shared" si="8"/>
        <v>16800</v>
      </c>
      <c r="K41"/>
    </row>
    <row r="42" spans="1:11" s="2" customFormat="1" ht="14.25" customHeight="1">
      <c r="A42" s="15" t="s">
        <v>38</v>
      </c>
      <c r="B42" s="16"/>
      <c r="C42" s="16"/>
      <c r="D42" s="16"/>
      <c r="E42" s="16"/>
      <c r="F42" s="17"/>
      <c r="G42" s="9">
        <v>1000</v>
      </c>
      <c r="H42" s="10" t="s">
        <v>39</v>
      </c>
      <c r="I42" s="14">
        <v>1</v>
      </c>
      <c r="J42" s="11">
        <f t="shared" si="8"/>
        <v>1000</v>
      </c>
      <c r="K42"/>
    </row>
    <row r="43" spans="1:11" s="2" customFormat="1" ht="14.25" customHeight="1">
      <c r="A43" s="15" t="s">
        <v>19</v>
      </c>
      <c r="B43" s="16"/>
      <c r="C43" s="16"/>
      <c r="D43" s="16"/>
      <c r="E43" s="16"/>
      <c r="F43" s="17"/>
      <c r="G43" s="9">
        <v>3500</v>
      </c>
      <c r="H43" s="10" t="s">
        <v>5</v>
      </c>
      <c r="I43" s="14">
        <v>4.8</v>
      </c>
      <c r="J43" s="11">
        <f t="shared" si="8"/>
        <v>16800</v>
      </c>
      <c r="K43"/>
    </row>
    <row r="44" spans="1:11" ht="14.25" customHeight="1">
      <c r="A44" s="15" t="s">
        <v>24</v>
      </c>
      <c r="B44" s="16"/>
      <c r="C44" s="16"/>
      <c r="D44" s="16"/>
      <c r="E44" s="16"/>
      <c r="F44" s="17"/>
      <c r="G44" s="9">
        <v>1000</v>
      </c>
      <c r="H44" s="10" t="s">
        <v>5</v>
      </c>
      <c r="I44" s="14">
        <v>4.8</v>
      </c>
      <c r="J44" s="11">
        <f t="shared" si="7"/>
        <v>4800</v>
      </c>
    </row>
    <row r="45" spans="1:11" ht="14.25" customHeight="1">
      <c r="A45" s="15" t="s">
        <v>40</v>
      </c>
      <c r="B45" s="16"/>
      <c r="C45" s="16"/>
      <c r="D45" s="16"/>
      <c r="E45" s="16"/>
      <c r="F45" s="17"/>
      <c r="G45" s="9">
        <v>70</v>
      </c>
      <c r="H45" s="10" t="s">
        <v>5</v>
      </c>
      <c r="I45" s="10">
        <v>13.5</v>
      </c>
      <c r="J45" s="11">
        <f t="shared" si="7"/>
        <v>945</v>
      </c>
    </row>
    <row r="46" spans="1:11" ht="14.25" customHeight="1">
      <c r="A46" s="15" t="s">
        <v>33</v>
      </c>
      <c r="B46" s="16"/>
      <c r="C46" s="16"/>
      <c r="D46" s="16"/>
      <c r="E46" s="16"/>
      <c r="F46" s="17"/>
      <c r="G46" s="9">
        <v>400</v>
      </c>
      <c r="H46" s="10" t="s">
        <v>5</v>
      </c>
      <c r="I46" s="10">
        <v>13.5</v>
      </c>
      <c r="J46" s="11">
        <f t="shared" si="7"/>
        <v>5400</v>
      </c>
    </row>
    <row r="47" spans="1:11" ht="14.25" customHeight="1">
      <c r="A47" s="31" t="s">
        <v>8</v>
      </c>
      <c r="B47" s="32"/>
      <c r="C47" s="32"/>
      <c r="D47" s="32"/>
      <c r="E47" s="32"/>
      <c r="F47" s="32"/>
      <c r="G47" s="32"/>
      <c r="H47" s="32"/>
      <c r="I47" s="33"/>
      <c r="J47" s="12">
        <f>SUM(J39:J46)</f>
        <v>51745</v>
      </c>
    </row>
    <row r="48" spans="1:11" ht="17.25" customHeight="1">
      <c r="A48" s="37" t="s">
        <v>9</v>
      </c>
      <c r="B48" s="38"/>
      <c r="C48" s="38"/>
      <c r="D48" s="38"/>
      <c r="E48" s="38"/>
      <c r="F48" s="38"/>
      <c r="G48" s="38"/>
      <c r="H48" s="38"/>
      <c r="I48" s="39"/>
      <c r="J48" s="18">
        <f>J37+J23+J14+J47</f>
        <v>338695</v>
      </c>
    </row>
    <row r="49" spans="1:10" ht="19.5" customHeight="1">
      <c r="G49" s="20"/>
      <c r="H49" s="21"/>
      <c r="I49" s="22" t="s">
        <v>41</v>
      </c>
      <c r="J49" s="23">
        <f>J48*0.95</f>
        <v>321760.25</v>
      </c>
    </row>
    <row r="51" spans="1:10" ht="14.25" customHeight="1">
      <c r="A51" s="13" t="s">
        <v>10</v>
      </c>
      <c r="H51" s="13" t="s">
        <v>11</v>
      </c>
    </row>
    <row r="53" spans="1:10" ht="14.25" customHeight="1">
      <c r="A53" s="13" t="s">
        <v>12</v>
      </c>
      <c r="H53" s="13" t="s">
        <v>13</v>
      </c>
    </row>
  </sheetData>
  <mergeCells count="12">
    <mergeCell ref="A48:I48"/>
    <mergeCell ref="A15:J15"/>
    <mergeCell ref="A23:I23"/>
    <mergeCell ref="A24:J24"/>
    <mergeCell ref="A37:I37"/>
    <mergeCell ref="A38:J38"/>
    <mergeCell ref="A47:I47"/>
    <mergeCell ref="H3:J3"/>
    <mergeCell ref="A4:J4"/>
    <mergeCell ref="A6:F6"/>
    <mergeCell ref="A14:I14"/>
    <mergeCell ref="A7:J7"/>
  </mergeCells>
  <pageMargins left="0.69999998807907104" right="0.69999998807907104" top="0.75" bottom="0.75" header="0.30000001192092901" footer="0.30000001192092901"/>
  <pageSetup paperSize="9" scale="75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G24" sqref="G24"/>
    </sheetView>
  </sheetViews>
  <sheetFormatPr defaultColWidth="9.140625" defaultRowHeight="14.25" customHeight="1"/>
  <cols>
    <col min="1" max="16384" width="9.140625" style="1"/>
  </cols>
  <sheetData/>
  <pageMargins left="0.69999998807907104" right="0.69999998807907104" top="0.75" bottom="0.75" header="0.30000001192092901" footer="0.30000001192092901"/>
  <pageSetup paperSize="9" orientation="portrait" useFirstPageNumber="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/>
  </sheetViews>
  <sheetFormatPr defaultColWidth="9.140625" defaultRowHeight="14.25" customHeight="1"/>
  <cols>
    <col min="1" max="16384" width="9.140625" style="1"/>
  </cols>
  <sheetData/>
  <pageMargins left="0.69999998807907104" right="0.69999998807907104" top="0.75" bottom="0.75" header="0.30000001192092901" footer="0.30000001192092901"/>
  <pageSetup paperSize="9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Дима</cp:lastModifiedBy>
  <cp:lastPrinted>2024-03-10T13:09:44Z</cp:lastPrinted>
  <dcterms:created xsi:type="dcterms:W3CDTF">2021-12-23T17:14:56Z</dcterms:created>
  <dcterms:modified xsi:type="dcterms:W3CDTF">2024-12-02T21:02:33Z</dcterms:modified>
</cp:coreProperties>
</file>