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30" windowWidth="23655" windowHeight="91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9" i="1"/>
  <c r="J30"/>
  <c r="J29"/>
  <c r="J32" l="1"/>
  <c r="J92"/>
  <c r="J93"/>
  <c r="J94" s="1"/>
  <c r="J74"/>
  <c r="J80"/>
  <c r="J79"/>
  <c r="J63"/>
  <c r="J62"/>
  <c r="J100"/>
  <c r="J101"/>
  <c r="J91"/>
  <c r="J90"/>
  <c r="J89"/>
  <c r="J85"/>
  <c r="J69"/>
  <c r="J70"/>
  <c r="J71"/>
  <c r="J72"/>
  <c r="J73"/>
  <c r="J75"/>
  <c r="J76"/>
  <c r="J77"/>
  <c r="J56"/>
  <c r="J50"/>
  <c r="J51"/>
  <c r="J52"/>
  <c r="J53"/>
  <c r="J54"/>
  <c r="J55"/>
  <c r="J57"/>
  <c r="J58"/>
  <c r="J59"/>
  <c r="J39"/>
  <c r="J40"/>
  <c r="J41"/>
  <c r="J42"/>
  <c r="J31" l="1"/>
  <c r="J33" s="1"/>
  <c r="J25"/>
  <c r="J21"/>
  <c r="J22"/>
  <c r="J23"/>
  <c r="J24"/>
  <c r="J26"/>
  <c r="J27"/>
  <c r="J28"/>
  <c r="J9"/>
  <c r="J10"/>
  <c r="J11"/>
  <c r="J12"/>
  <c r="J13"/>
  <c r="J14"/>
  <c r="J15"/>
  <c r="J35" l="1"/>
  <c r="J61"/>
  <c r="J96"/>
  <c r="J86"/>
  <c r="J78"/>
  <c r="J68"/>
  <c r="J67"/>
  <c r="J66"/>
  <c r="J81" s="1"/>
  <c r="J60"/>
  <c r="J49"/>
  <c r="J38"/>
  <c r="J37"/>
  <c r="J43"/>
  <c r="J46"/>
  <c r="J45"/>
  <c r="J44"/>
  <c r="J36"/>
  <c r="J84"/>
  <c r="J83"/>
  <c r="J102"/>
  <c r="J8"/>
  <c r="J16" s="1"/>
  <c r="J20"/>
  <c r="J19"/>
  <c r="J18"/>
  <c r="J64" l="1"/>
  <c r="J87"/>
  <c r="J47"/>
  <c r="J97"/>
  <c r="J103" l="1"/>
  <c r="J104" s="1"/>
</calcChain>
</file>

<file path=xl/sharedStrings.xml><?xml version="1.0" encoding="utf-8"?>
<sst xmlns="http://schemas.openxmlformats.org/spreadsheetml/2006/main" count="188" uniqueCount="53">
  <si>
    <t>Наименование</t>
  </si>
  <si>
    <t>Цена за ед.изм</t>
  </si>
  <si>
    <t>Единица измерения</t>
  </si>
  <si>
    <t>Объем</t>
  </si>
  <si>
    <t>Стоимость</t>
  </si>
  <si>
    <t>м.кв.</t>
  </si>
  <si>
    <t>шт.</t>
  </si>
  <si>
    <t>м.п.</t>
  </si>
  <si>
    <t>Итого по разделу:</t>
  </si>
  <si>
    <t>Всего по смете:</t>
  </si>
  <si>
    <t>Подрядчик</t>
  </si>
  <si>
    <t>Заказчик</t>
  </si>
  <si>
    <t>____________ /Алексейчик Д.С./</t>
  </si>
  <si>
    <t>____________ /_________ __.__./</t>
  </si>
  <si>
    <t>1. Ремонта коридора</t>
  </si>
  <si>
    <t>2. Ремонт кухни</t>
  </si>
  <si>
    <t>3. Ремонта спальни мальчика</t>
  </si>
  <si>
    <t>4. Ремонта спальни девочки</t>
  </si>
  <si>
    <t>5. Ремонта спальни родителей</t>
  </si>
  <si>
    <t>6. Ремонт с/у мал</t>
  </si>
  <si>
    <t>7. Ремонт с/у больш</t>
  </si>
  <si>
    <t>8. Ремонт постирочной</t>
  </si>
  <si>
    <t>Заделка штроб</t>
  </si>
  <si>
    <t>место</t>
  </si>
  <si>
    <t>на ремонт квартиры по адресу: МО, г.Одинцово, ул.Северная, д. 9, кв. 232.</t>
  </si>
  <si>
    <t>Приложение к Договору № 4 от.03.03.24.</t>
  </si>
  <si>
    <t>Грунтовка стен</t>
  </si>
  <si>
    <t>Шпатлевка стен Ветонитом</t>
  </si>
  <si>
    <t>Шлифовка Ветонита</t>
  </si>
  <si>
    <t>Поклейка паутинки</t>
  </si>
  <si>
    <t>Шпатлевка стен Шетроком</t>
  </si>
  <si>
    <t>Шлифовка стен</t>
  </si>
  <si>
    <t>Окрашивание стен</t>
  </si>
  <si>
    <t>Монтаж подоконника</t>
  </si>
  <si>
    <t>Демонтаж/монтаж радиатора</t>
  </si>
  <si>
    <t>Поклейка обоев</t>
  </si>
  <si>
    <t>Отлелка откосов</t>
  </si>
  <si>
    <t>Покраска откосов</t>
  </si>
  <si>
    <t>Поклейка фотообоев</t>
  </si>
  <si>
    <t xml:space="preserve">Гидроизоляция обмазочная </t>
  </si>
  <si>
    <t>Монтаж короба из ГКЛ на трубах</t>
  </si>
  <si>
    <t>Монтаж инсталяции с отделкой ГКЛ</t>
  </si>
  <si>
    <t>Монтаж ванной с закладкой блоками</t>
  </si>
  <si>
    <t>9. Прочие работы</t>
  </si>
  <si>
    <t>Заделка отверстий с трубами в с/у</t>
  </si>
  <si>
    <t>Отлелка откосов (пристенок)</t>
  </si>
  <si>
    <t>Покраска откосов (пристенок)</t>
  </si>
  <si>
    <t>Смета № __ от "_16_" сентября 2024г.</t>
  </si>
  <si>
    <t>Всего сос скидкой 5%:</t>
  </si>
  <si>
    <t>Монтаж гипсовых панелей</t>
  </si>
  <si>
    <t>Заделка проемов прохода труб</t>
  </si>
  <si>
    <t>Отлелка откосов (проем)</t>
  </si>
  <si>
    <t>Монтаж уголка пластикового</t>
  </si>
</sst>
</file>

<file path=xl/styles.xml><?xml version="1.0" encoding="utf-8"?>
<styleSheet xmlns="http://schemas.openxmlformats.org/spreadsheetml/2006/main">
  <fonts count="10">
    <font>
      <sz val="11"/>
      <name val="Calibri"/>
      <charset val="1"/>
    </font>
    <font>
      <sz val="11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9"/>
      <color rgb="FF000000"/>
      <name val="Times New Roman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3" fontId="6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Alignment="1" applyProtection="1"/>
    <xf numFmtId="0" fontId="8" fillId="3" borderId="2" xfId="0" applyNumberFormat="1" applyFont="1" applyFill="1" applyBorder="1" applyAlignment="1" applyProtection="1"/>
    <xf numFmtId="0" fontId="8" fillId="3" borderId="3" xfId="0" applyNumberFormat="1" applyFont="1" applyFill="1" applyBorder="1" applyAlignment="1" applyProtection="1"/>
    <xf numFmtId="0" fontId="8" fillId="3" borderId="4" xfId="0" applyNumberFormat="1" applyFont="1" applyFill="1" applyBorder="1" applyAlignment="1" applyProtection="1">
      <alignment horizont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/>
    </xf>
    <xf numFmtId="0" fontId="9" fillId="3" borderId="1" xfId="0" applyNumberFormat="1" applyFont="1" applyFill="1" applyBorder="1" applyAlignment="1" applyProtection="1"/>
    <xf numFmtId="0" fontId="9" fillId="4" borderId="1" xfId="0" applyNumberFormat="1" applyFont="1" applyFill="1" applyBorder="1" applyAlignment="1" applyProtection="1"/>
    <xf numFmtId="0" fontId="9" fillId="4" borderId="2" xfId="0" applyNumberFormat="1" applyFont="1" applyFill="1" applyBorder="1" applyAlignment="1" applyProtection="1"/>
    <xf numFmtId="0" fontId="9" fillId="4" borderId="3" xfId="0" applyNumberFormat="1" applyFont="1" applyFill="1" applyBorder="1" applyAlignment="1" applyProtection="1"/>
    <xf numFmtId="0" fontId="9" fillId="4" borderId="4" xfId="0" applyNumberFormat="1" applyFont="1" applyFill="1" applyBorder="1" applyAlignment="1" applyProtection="1">
      <alignment horizont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/>
    <xf numFmtId="0" fontId="1" fillId="4" borderId="3" xfId="0" applyNumberFormat="1" applyFont="1" applyFill="1" applyBorder="1" applyAlignment="1" applyProtection="1"/>
    <xf numFmtId="0" fontId="1" fillId="4" borderId="4" xfId="0" applyNumberFormat="1" applyFont="1" applyFill="1" applyBorder="1" applyAlignment="1" applyProtection="1">
      <alignment horizont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9"/>
  <sheetViews>
    <sheetView tabSelected="1" zoomScale="140" zoomScaleNormal="140" workbookViewId="0">
      <selection activeCell="L100" sqref="L100"/>
    </sheetView>
  </sheetViews>
  <sheetFormatPr defaultColWidth="9.140625" defaultRowHeight="14.25" customHeight="1"/>
  <cols>
    <col min="1" max="1" width="14.85546875" style="2" customWidth="1"/>
    <col min="2" max="5" width="9.140625" style="2" bestFit="1" customWidth="1"/>
    <col min="6" max="6" width="7.140625" style="2" customWidth="1"/>
    <col min="7" max="7" width="11.28515625" style="2" customWidth="1"/>
    <col min="8" max="8" width="11.5703125" style="2" customWidth="1"/>
    <col min="9" max="9" width="12.5703125" style="2" customWidth="1"/>
    <col min="10" max="10" width="13.5703125" style="2" customWidth="1"/>
    <col min="12" max="16384" width="9.140625" style="1"/>
  </cols>
  <sheetData>
    <row r="1" spans="1:12" s="2" customFormat="1" ht="15.75">
      <c r="E1" s="3"/>
    </row>
    <row r="2" spans="1:12" s="2" customFormat="1" ht="6" customHeight="1">
      <c r="I2" s="4"/>
    </row>
    <row r="3" spans="1:12" s="2" customFormat="1" ht="13.5" customHeight="1">
      <c r="C3" s="5" t="s">
        <v>47</v>
      </c>
      <c r="H3" s="19" t="s">
        <v>25</v>
      </c>
      <c r="I3" s="20"/>
      <c r="J3" s="20"/>
    </row>
    <row r="4" spans="1:12" s="2" customFormat="1" ht="18" customHeight="1">
      <c r="A4" s="21" t="s">
        <v>24</v>
      </c>
      <c r="B4" s="22"/>
      <c r="C4" s="22"/>
      <c r="D4" s="22"/>
      <c r="E4" s="22"/>
      <c r="F4" s="22"/>
      <c r="G4" s="22"/>
      <c r="H4" s="22"/>
      <c r="I4" s="22"/>
      <c r="J4" s="22"/>
    </row>
    <row r="5" spans="1:12" s="2" customFormat="1" ht="3.75" customHeight="1"/>
    <row r="6" spans="1:12" s="2" customFormat="1" ht="30">
      <c r="A6" s="23" t="s">
        <v>0</v>
      </c>
      <c r="B6" s="24"/>
      <c r="C6" s="24"/>
      <c r="D6" s="24"/>
      <c r="E6" s="24"/>
      <c r="F6" s="25"/>
      <c r="G6" s="6" t="s">
        <v>1</v>
      </c>
      <c r="H6" s="6" t="s">
        <v>2</v>
      </c>
      <c r="I6" s="7" t="s">
        <v>3</v>
      </c>
      <c r="J6" s="8" t="s">
        <v>4</v>
      </c>
    </row>
    <row r="7" spans="1:12" s="2" customFormat="1" ht="15">
      <c r="A7" s="23" t="s">
        <v>14</v>
      </c>
      <c r="B7" s="26"/>
      <c r="C7" s="26"/>
      <c r="D7" s="26"/>
      <c r="E7" s="26"/>
      <c r="F7" s="26"/>
      <c r="G7" s="26"/>
      <c r="H7" s="26"/>
      <c r="I7" s="26"/>
      <c r="J7" s="27"/>
    </row>
    <row r="8" spans="1:12" s="2" customFormat="1" ht="15">
      <c r="A8" s="15" t="s">
        <v>26</v>
      </c>
      <c r="B8" s="16"/>
      <c r="C8" s="16"/>
      <c r="D8" s="16"/>
      <c r="E8" s="16"/>
      <c r="F8" s="17"/>
      <c r="G8" s="9">
        <v>70</v>
      </c>
      <c r="H8" s="10" t="s">
        <v>5</v>
      </c>
      <c r="I8" s="10">
        <v>41</v>
      </c>
      <c r="J8" s="11">
        <f t="shared" ref="J8" si="0">G8*I8</f>
        <v>2870</v>
      </c>
    </row>
    <row r="9" spans="1:12" s="2" customFormat="1" ht="15">
      <c r="A9" s="15" t="s">
        <v>27</v>
      </c>
      <c r="B9" s="16"/>
      <c r="C9" s="16"/>
      <c r="D9" s="16"/>
      <c r="E9" s="16"/>
      <c r="F9" s="17"/>
      <c r="G9" s="9">
        <v>500</v>
      </c>
      <c r="H9" s="10" t="s">
        <v>5</v>
      </c>
      <c r="I9" s="10">
        <v>41</v>
      </c>
      <c r="J9" s="11">
        <f t="shared" ref="J9:J15" si="1">G9*I9</f>
        <v>20500</v>
      </c>
    </row>
    <row r="10" spans="1:12" s="2" customFormat="1" ht="15">
      <c r="A10" s="15" t="s">
        <v>28</v>
      </c>
      <c r="B10" s="16"/>
      <c r="C10" s="16"/>
      <c r="D10" s="16"/>
      <c r="E10" s="16"/>
      <c r="F10" s="17"/>
      <c r="G10" s="9">
        <v>200</v>
      </c>
      <c r="H10" s="10" t="s">
        <v>5</v>
      </c>
      <c r="I10" s="10">
        <v>41</v>
      </c>
      <c r="J10" s="11">
        <f t="shared" si="1"/>
        <v>8200</v>
      </c>
    </row>
    <row r="11" spans="1:12" s="2" customFormat="1" ht="15">
      <c r="A11" s="15" t="s">
        <v>29</v>
      </c>
      <c r="B11" s="16"/>
      <c r="C11" s="16"/>
      <c r="D11" s="16"/>
      <c r="E11" s="16"/>
      <c r="F11" s="17"/>
      <c r="G11" s="9">
        <v>300</v>
      </c>
      <c r="H11" s="10" t="s">
        <v>5</v>
      </c>
      <c r="I11" s="10">
        <v>41</v>
      </c>
      <c r="J11" s="11">
        <f t="shared" si="1"/>
        <v>12300</v>
      </c>
    </row>
    <row r="12" spans="1:12" s="2" customFormat="1" ht="15">
      <c r="A12" s="15" t="s">
        <v>30</v>
      </c>
      <c r="B12" s="16"/>
      <c r="C12" s="16"/>
      <c r="D12" s="16"/>
      <c r="E12" s="16"/>
      <c r="F12" s="17"/>
      <c r="G12" s="9">
        <v>350</v>
      </c>
      <c r="H12" s="10" t="s">
        <v>5</v>
      </c>
      <c r="I12" s="10">
        <v>41</v>
      </c>
      <c r="J12" s="11">
        <f t="shared" si="1"/>
        <v>14350</v>
      </c>
    </row>
    <row r="13" spans="1:12" s="2" customFormat="1" ht="15">
      <c r="A13" s="15" t="s">
        <v>31</v>
      </c>
      <c r="B13" s="16"/>
      <c r="C13" s="16"/>
      <c r="D13" s="16"/>
      <c r="E13" s="16"/>
      <c r="F13" s="17"/>
      <c r="G13" s="9">
        <v>250</v>
      </c>
      <c r="H13" s="10" t="s">
        <v>5</v>
      </c>
      <c r="I13" s="10">
        <v>41</v>
      </c>
      <c r="J13" s="11">
        <f t="shared" si="1"/>
        <v>10250</v>
      </c>
    </row>
    <row r="14" spans="1:12" s="2" customFormat="1" ht="15">
      <c r="A14" s="15" t="s">
        <v>26</v>
      </c>
      <c r="B14" s="16"/>
      <c r="C14" s="16"/>
      <c r="D14" s="16"/>
      <c r="E14" s="16"/>
      <c r="F14" s="17"/>
      <c r="G14" s="9">
        <v>70</v>
      </c>
      <c r="H14" s="10" t="s">
        <v>5</v>
      </c>
      <c r="I14" s="10">
        <v>41</v>
      </c>
      <c r="J14" s="11">
        <f t="shared" si="1"/>
        <v>2870</v>
      </c>
    </row>
    <row r="15" spans="1:12" s="2" customFormat="1" ht="15">
      <c r="A15" s="15" t="s">
        <v>32</v>
      </c>
      <c r="B15" s="16"/>
      <c r="C15" s="16"/>
      <c r="D15" s="16"/>
      <c r="E15" s="16"/>
      <c r="F15" s="17"/>
      <c r="G15" s="9">
        <v>400</v>
      </c>
      <c r="H15" s="10" t="s">
        <v>5</v>
      </c>
      <c r="I15" s="10">
        <v>41</v>
      </c>
      <c r="J15" s="11">
        <f t="shared" si="1"/>
        <v>16400</v>
      </c>
    </row>
    <row r="16" spans="1:12" s="2" customFormat="1" ht="15.75" customHeight="1">
      <c r="A16" s="28" t="s">
        <v>8</v>
      </c>
      <c r="B16" s="29"/>
      <c r="C16" s="29"/>
      <c r="D16" s="29"/>
      <c r="E16" s="29"/>
      <c r="F16" s="29"/>
      <c r="G16" s="29"/>
      <c r="H16" s="29"/>
      <c r="I16" s="30"/>
      <c r="J16" s="12">
        <f>SUM(J8:J15)</f>
        <v>87740</v>
      </c>
      <c r="L16" s="12"/>
    </row>
    <row r="17" spans="1:10" s="2" customFormat="1" ht="15">
      <c r="A17" s="23" t="s">
        <v>15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0" s="2" customFormat="1" ht="15">
      <c r="A18" s="15" t="s">
        <v>26</v>
      </c>
      <c r="B18" s="16"/>
      <c r="C18" s="16"/>
      <c r="D18" s="16"/>
      <c r="E18" s="16"/>
      <c r="F18" s="17"/>
      <c r="G18" s="9">
        <v>70</v>
      </c>
      <c r="H18" s="10" t="s">
        <v>5</v>
      </c>
      <c r="I18" s="14">
        <v>62</v>
      </c>
      <c r="J18" s="11">
        <f t="shared" ref="J18:J32" si="2">G18*I18</f>
        <v>4340</v>
      </c>
    </row>
    <row r="19" spans="1:10" s="2" customFormat="1" ht="15">
      <c r="A19" s="15" t="s">
        <v>27</v>
      </c>
      <c r="B19" s="16"/>
      <c r="C19" s="16"/>
      <c r="D19" s="16"/>
      <c r="E19" s="16"/>
      <c r="F19" s="17"/>
      <c r="G19" s="9">
        <v>500</v>
      </c>
      <c r="H19" s="10" t="s">
        <v>5</v>
      </c>
      <c r="I19" s="14">
        <v>62</v>
      </c>
      <c r="J19" s="11">
        <f t="shared" si="2"/>
        <v>31000</v>
      </c>
    </row>
    <row r="20" spans="1:10" s="2" customFormat="1" ht="15">
      <c r="A20" s="15" t="s">
        <v>28</v>
      </c>
      <c r="B20" s="16"/>
      <c r="C20" s="16"/>
      <c r="D20" s="16"/>
      <c r="E20" s="16"/>
      <c r="F20" s="17"/>
      <c r="G20" s="9">
        <v>200</v>
      </c>
      <c r="H20" s="10" t="s">
        <v>5</v>
      </c>
      <c r="I20" s="14">
        <v>62</v>
      </c>
      <c r="J20" s="11">
        <f t="shared" si="2"/>
        <v>12400</v>
      </c>
    </row>
    <row r="21" spans="1:10" s="2" customFormat="1" ht="15">
      <c r="A21" s="15" t="s">
        <v>29</v>
      </c>
      <c r="B21" s="16"/>
      <c r="C21" s="16"/>
      <c r="D21" s="16"/>
      <c r="E21" s="16"/>
      <c r="F21" s="17"/>
      <c r="G21" s="9">
        <v>300</v>
      </c>
      <c r="H21" s="10" t="s">
        <v>5</v>
      </c>
      <c r="I21" s="14">
        <v>23</v>
      </c>
      <c r="J21" s="11">
        <f t="shared" si="2"/>
        <v>6900</v>
      </c>
    </row>
    <row r="22" spans="1:10" s="2" customFormat="1" ht="15">
      <c r="A22" s="15" t="s">
        <v>30</v>
      </c>
      <c r="B22" s="16"/>
      <c r="C22" s="16"/>
      <c r="D22" s="16"/>
      <c r="E22" s="16"/>
      <c r="F22" s="17"/>
      <c r="G22" s="9">
        <v>350</v>
      </c>
      <c r="H22" s="10" t="s">
        <v>5</v>
      </c>
      <c r="I22" s="14">
        <v>23</v>
      </c>
      <c r="J22" s="11">
        <f t="shared" si="2"/>
        <v>8050</v>
      </c>
    </row>
    <row r="23" spans="1:10" s="2" customFormat="1" ht="15">
      <c r="A23" s="15" t="s">
        <v>31</v>
      </c>
      <c r="B23" s="16"/>
      <c r="C23" s="16"/>
      <c r="D23" s="16"/>
      <c r="E23" s="16"/>
      <c r="F23" s="17"/>
      <c r="G23" s="9">
        <v>250</v>
      </c>
      <c r="H23" s="10" t="s">
        <v>5</v>
      </c>
      <c r="I23" s="14">
        <v>23</v>
      </c>
      <c r="J23" s="11">
        <f t="shared" si="2"/>
        <v>5750</v>
      </c>
    </row>
    <row r="24" spans="1:10" s="2" customFormat="1" ht="15">
      <c r="A24" s="15" t="s">
        <v>26</v>
      </c>
      <c r="B24" s="16"/>
      <c r="C24" s="16"/>
      <c r="D24" s="16"/>
      <c r="E24" s="16"/>
      <c r="F24" s="17"/>
      <c r="G24" s="9">
        <v>70</v>
      </c>
      <c r="H24" s="10" t="s">
        <v>5</v>
      </c>
      <c r="I24" s="14">
        <v>62</v>
      </c>
      <c r="J24" s="11">
        <f t="shared" si="2"/>
        <v>4340</v>
      </c>
    </row>
    <row r="25" spans="1:10" s="2" customFormat="1" ht="15">
      <c r="A25" s="15" t="s">
        <v>35</v>
      </c>
      <c r="B25" s="16"/>
      <c r="C25" s="16"/>
      <c r="D25" s="16"/>
      <c r="E25" s="16"/>
      <c r="F25" s="17"/>
      <c r="G25" s="9">
        <v>400</v>
      </c>
      <c r="H25" s="10" t="s">
        <v>5</v>
      </c>
      <c r="I25" s="14">
        <v>6</v>
      </c>
      <c r="J25" s="11">
        <f t="shared" si="2"/>
        <v>2400</v>
      </c>
    </row>
    <row r="26" spans="1:10" s="2" customFormat="1" ht="15">
      <c r="A26" s="15" t="s">
        <v>32</v>
      </c>
      <c r="B26" s="16"/>
      <c r="C26" s="16"/>
      <c r="D26" s="16"/>
      <c r="E26" s="16"/>
      <c r="F26" s="17"/>
      <c r="G26" s="9">
        <v>400</v>
      </c>
      <c r="H26" s="10" t="s">
        <v>5</v>
      </c>
      <c r="I26" s="14">
        <v>56</v>
      </c>
      <c r="J26" s="11">
        <f t="shared" si="2"/>
        <v>22400</v>
      </c>
    </row>
    <row r="27" spans="1:10" s="2" customFormat="1" ht="15">
      <c r="A27" s="15" t="s">
        <v>33</v>
      </c>
      <c r="B27" s="16"/>
      <c r="C27" s="16"/>
      <c r="D27" s="16"/>
      <c r="E27" s="16"/>
      <c r="F27" s="17"/>
      <c r="G27" s="9">
        <v>3000</v>
      </c>
      <c r="H27" s="10" t="s">
        <v>6</v>
      </c>
      <c r="I27" s="14">
        <v>1</v>
      </c>
      <c r="J27" s="11">
        <f t="shared" si="2"/>
        <v>3000</v>
      </c>
    </row>
    <row r="28" spans="1:10" s="2" customFormat="1" ht="15">
      <c r="A28" s="15" t="s">
        <v>34</v>
      </c>
      <c r="B28" s="16"/>
      <c r="C28" s="16"/>
      <c r="D28" s="16"/>
      <c r="E28" s="16"/>
      <c r="F28" s="17"/>
      <c r="G28" s="9">
        <v>1500</v>
      </c>
      <c r="H28" s="10" t="s">
        <v>6</v>
      </c>
      <c r="I28" s="14">
        <v>1</v>
      </c>
      <c r="J28" s="11">
        <f t="shared" si="2"/>
        <v>1500</v>
      </c>
    </row>
    <row r="29" spans="1:10" s="2" customFormat="1" ht="15">
      <c r="A29" s="52" t="s">
        <v>36</v>
      </c>
      <c r="B29" s="53"/>
      <c r="C29" s="53"/>
      <c r="D29" s="53"/>
      <c r="E29" s="53"/>
      <c r="F29" s="54"/>
      <c r="G29" s="55">
        <v>1500</v>
      </c>
      <c r="H29" s="56" t="s">
        <v>7</v>
      </c>
      <c r="I29" s="56">
        <v>3.85</v>
      </c>
      <c r="J29" s="57">
        <f t="shared" si="2"/>
        <v>5775</v>
      </c>
    </row>
    <row r="30" spans="1:10" s="2" customFormat="1" ht="15">
      <c r="A30" s="52" t="s">
        <v>51</v>
      </c>
      <c r="B30" s="53"/>
      <c r="C30" s="53"/>
      <c r="D30" s="53"/>
      <c r="E30" s="53"/>
      <c r="F30" s="54"/>
      <c r="G30" s="55">
        <v>1500</v>
      </c>
      <c r="H30" s="56" t="s">
        <v>7</v>
      </c>
      <c r="I30" s="56">
        <v>5.6</v>
      </c>
      <c r="J30" s="57">
        <f t="shared" si="2"/>
        <v>8400</v>
      </c>
    </row>
    <row r="31" spans="1:10" s="2" customFormat="1" ht="15">
      <c r="A31" s="58" t="s">
        <v>37</v>
      </c>
      <c r="B31" s="59"/>
      <c r="C31" s="59"/>
      <c r="D31" s="59"/>
      <c r="E31" s="59"/>
      <c r="F31" s="60"/>
      <c r="G31" s="61">
        <v>400</v>
      </c>
      <c r="H31" s="62" t="s">
        <v>7</v>
      </c>
      <c r="I31" s="62">
        <v>9.4499999999999993</v>
      </c>
      <c r="J31" s="63">
        <f t="shared" si="2"/>
        <v>3779.9999999999995</v>
      </c>
    </row>
    <row r="32" spans="1:10" s="2" customFormat="1" ht="15">
      <c r="A32" s="51" t="s">
        <v>50</v>
      </c>
      <c r="B32" s="46"/>
      <c r="C32" s="46"/>
      <c r="D32" s="46"/>
      <c r="E32" s="46"/>
      <c r="F32" s="47"/>
      <c r="G32" s="48">
        <v>2000</v>
      </c>
      <c r="H32" s="49" t="s">
        <v>23</v>
      </c>
      <c r="I32" s="49">
        <v>1</v>
      </c>
      <c r="J32" s="50">
        <f t="shared" si="2"/>
        <v>2000</v>
      </c>
    </row>
    <row r="33" spans="1:10" s="2" customFormat="1" ht="15">
      <c r="A33" s="28" t="s">
        <v>8</v>
      </c>
      <c r="B33" s="29"/>
      <c r="C33" s="29"/>
      <c r="D33" s="29"/>
      <c r="E33" s="29"/>
      <c r="F33" s="29"/>
      <c r="G33" s="29"/>
      <c r="H33" s="29"/>
      <c r="I33" s="30"/>
      <c r="J33" s="12">
        <f>SUM(J18:J32)</f>
        <v>122035</v>
      </c>
    </row>
    <row r="34" spans="1:10" s="2" customFormat="1" ht="15">
      <c r="A34" s="23" t="s">
        <v>16</v>
      </c>
      <c r="B34" s="26"/>
      <c r="C34" s="26"/>
      <c r="D34" s="26"/>
      <c r="E34" s="26"/>
      <c r="F34" s="26"/>
      <c r="G34" s="26"/>
      <c r="H34" s="26"/>
      <c r="I34" s="26"/>
      <c r="J34" s="27"/>
    </row>
    <row r="35" spans="1:10" s="2" customFormat="1" ht="15">
      <c r="A35" s="15" t="s">
        <v>26</v>
      </c>
      <c r="B35" s="16"/>
      <c r="C35" s="16"/>
      <c r="D35" s="16"/>
      <c r="E35" s="16"/>
      <c r="F35" s="17"/>
      <c r="G35" s="9">
        <v>70</v>
      </c>
      <c r="H35" s="10" t="s">
        <v>5</v>
      </c>
      <c r="I35" s="10">
        <v>39</v>
      </c>
      <c r="J35" s="11">
        <f t="shared" ref="J35" si="3">G35*I35</f>
        <v>2730</v>
      </c>
    </row>
    <row r="36" spans="1:10" s="2" customFormat="1" ht="15">
      <c r="A36" s="15" t="s">
        <v>27</v>
      </c>
      <c r="B36" s="16"/>
      <c r="C36" s="16"/>
      <c r="D36" s="16"/>
      <c r="E36" s="16"/>
      <c r="F36" s="17"/>
      <c r="G36" s="9">
        <v>500</v>
      </c>
      <c r="H36" s="10" t="s">
        <v>5</v>
      </c>
      <c r="I36" s="10">
        <v>39</v>
      </c>
      <c r="J36" s="11">
        <f t="shared" ref="J36:J46" si="4">G36*I36</f>
        <v>19500</v>
      </c>
    </row>
    <row r="37" spans="1:10" s="2" customFormat="1" ht="15">
      <c r="A37" s="15" t="s">
        <v>28</v>
      </c>
      <c r="B37" s="16"/>
      <c r="C37" s="16"/>
      <c r="D37" s="16"/>
      <c r="E37" s="16"/>
      <c r="F37" s="17"/>
      <c r="G37" s="9">
        <v>200</v>
      </c>
      <c r="H37" s="10" t="s">
        <v>5</v>
      </c>
      <c r="I37" s="10">
        <v>39</v>
      </c>
      <c r="J37" s="11">
        <f t="shared" ref="J37" si="5">G37*I37</f>
        <v>7800</v>
      </c>
    </row>
    <row r="38" spans="1:10" s="2" customFormat="1" ht="15">
      <c r="A38" s="15" t="s">
        <v>29</v>
      </c>
      <c r="B38" s="16"/>
      <c r="C38" s="16"/>
      <c r="D38" s="16"/>
      <c r="E38" s="16"/>
      <c r="F38" s="17"/>
      <c r="G38" s="9">
        <v>300</v>
      </c>
      <c r="H38" s="10" t="s">
        <v>5</v>
      </c>
      <c r="I38" s="10">
        <v>25</v>
      </c>
      <c r="J38" s="11">
        <f t="shared" ref="J38:J42" si="6">G38*I38</f>
        <v>7500</v>
      </c>
    </row>
    <row r="39" spans="1:10" s="2" customFormat="1" ht="15">
      <c r="A39" s="15" t="s">
        <v>30</v>
      </c>
      <c r="B39" s="16"/>
      <c r="C39" s="16"/>
      <c r="D39" s="16"/>
      <c r="E39" s="16"/>
      <c r="F39" s="17"/>
      <c r="G39" s="9">
        <v>350</v>
      </c>
      <c r="H39" s="10" t="s">
        <v>5</v>
      </c>
      <c r="I39" s="10">
        <v>25</v>
      </c>
      <c r="J39" s="11">
        <f t="shared" si="6"/>
        <v>8750</v>
      </c>
    </row>
    <row r="40" spans="1:10" s="2" customFormat="1" ht="15">
      <c r="A40" s="15" t="s">
        <v>31</v>
      </c>
      <c r="B40" s="16"/>
      <c r="C40" s="16"/>
      <c r="D40" s="16"/>
      <c r="E40" s="16"/>
      <c r="F40" s="17"/>
      <c r="G40" s="9">
        <v>250</v>
      </c>
      <c r="H40" s="10" t="s">
        <v>5</v>
      </c>
      <c r="I40" s="10">
        <v>25</v>
      </c>
      <c r="J40" s="11">
        <f t="shared" si="6"/>
        <v>6250</v>
      </c>
    </row>
    <row r="41" spans="1:10" s="2" customFormat="1" ht="15">
      <c r="A41" s="15" t="s">
        <v>26</v>
      </c>
      <c r="B41" s="16"/>
      <c r="C41" s="16"/>
      <c r="D41" s="16"/>
      <c r="E41" s="16"/>
      <c r="F41" s="17"/>
      <c r="G41" s="9">
        <v>70</v>
      </c>
      <c r="H41" s="10" t="s">
        <v>5</v>
      </c>
      <c r="I41" s="10">
        <v>39</v>
      </c>
      <c r="J41" s="11">
        <f t="shared" si="6"/>
        <v>2730</v>
      </c>
    </row>
    <row r="42" spans="1:10" s="2" customFormat="1" ht="15">
      <c r="A42" s="15" t="s">
        <v>32</v>
      </c>
      <c r="B42" s="16"/>
      <c r="C42" s="16"/>
      <c r="D42" s="16"/>
      <c r="E42" s="16"/>
      <c r="F42" s="17"/>
      <c r="G42" s="9">
        <v>400</v>
      </c>
      <c r="H42" s="10" t="s">
        <v>5</v>
      </c>
      <c r="I42" s="10">
        <v>32</v>
      </c>
      <c r="J42" s="11">
        <f t="shared" si="6"/>
        <v>12800</v>
      </c>
    </row>
    <row r="43" spans="1:10" s="2" customFormat="1" ht="15">
      <c r="A43" s="15" t="s">
        <v>33</v>
      </c>
      <c r="B43" s="16"/>
      <c r="C43" s="16"/>
      <c r="D43" s="16"/>
      <c r="E43" s="16"/>
      <c r="F43" s="17"/>
      <c r="G43" s="9">
        <v>3000</v>
      </c>
      <c r="H43" s="10" t="s">
        <v>6</v>
      </c>
      <c r="I43" s="14">
        <v>1</v>
      </c>
      <c r="J43" s="11">
        <f t="shared" ref="J43" si="7">G43*I43</f>
        <v>3000</v>
      </c>
    </row>
    <row r="44" spans="1:10" s="2" customFormat="1" ht="15">
      <c r="A44" s="15" t="s">
        <v>34</v>
      </c>
      <c r="B44" s="16"/>
      <c r="C44" s="16"/>
      <c r="D44" s="16"/>
      <c r="E44" s="16"/>
      <c r="F44" s="17"/>
      <c r="G44" s="9">
        <v>1500</v>
      </c>
      <c r="H44" s="10" t="s">
        <v>6</v>
      </c>
      <c r="I44" s="14">
        <v>1</v>
      </c>
      <c r="J44" s="11">
        <f t="shared" si="4"/>
        <v>1500</v>
      </c>
    </row>
    <row r="45" spans="1:10" s="2" customFormat="1" ht="15">
      <c r="A45" s="15" t="s">
        <v>36</v>
      </c>
      <c r="B45" s="16"/>
      <c r="C45" s="16"/>
      <c r="D45" s="16"/>
      <c r="E45" s="16"/>
      <c r="F45" s="17"/>
      <c r="G45" s="9">
        <v>1500</v>
      </c>
      <c r="H45" s="10" t="s">
        <v>7</v>
      </c>
      <c r="I45" s="14">
        <v>4.4000000000000004</v>
      </c>
      <c r="J45" s="11">
        <f t="shared" si="4"/>
        <v>6600.0000000000009</v>
      </c>
    </row>
    <row r="46" spans="1:10" s="2" customFormat="1" ht="14.25" customHeight="1">
      <c r="A46" s="15" t="s">
        <v>37</v>
      </c>
      <c r="B46" s="16"/>
      <c r="C46" s="16"/>
      <c r="D46" s="16"/>
      <c r="E46" s="16"/>
      <c r="F46" s="17"/>
      <c r="G46" s="9">
        <v>400</v>
      </c>
      <c r="H46" s="10" t="s">
        <v>7</v>
      </c>
      <c r="I46" s="14">
        <v>4.4000000000000004</v>
      </c>
      <c r="J46" s="11">
        <f t="shared" si="4"/>
        <v>1760.0000000000002</v>
      </c>
    </row>
    <row r="47" spans="1:10" s="2" customFormat="1" ht="15">
      <c r="A47" s="28" t="s">
        <v>8</v>
      </c>
      <c r="B47" s="29"/>
      <c r="C47" s="29"/>
      <c r="D47" s="29"/>
      <c r="E47" s="29"/>
      <c r="F47" s="29"/>
      <c r="G47" s="29"/>
      <c r="H47" s="29"/>
      <c r="I47" s="30"/>
      <c r="J47" s="12">
        <f>SUM(J36:J46)</f>
        <v>78190</v>
      </c>
    </row>
    <row r="48" spans="1:10" ht="14.25" customHeight="1">
      <c r="A48" s="23" t="s">
        <v>17</v>
      </c>
      <c r="B48" s="26"/>
      <c r="C48" s="26"/>
      <c r="D48" s="26"/>
      <c r="E48" s="26"/>
      <c r="F48" s="26"/>
      <c r="G48" s="26"/>
      <c r="H48" s="26"/>
      <c r="I48" s="26"/>
      <c r="J48" s="27"/>
    </row>
    <row r="49" spans="1:11" s="2" customFormat="1" ht="14.25" customHeight="1">
      <c r="A49" s="15" t="s">
        <v>26</v>
      </c>
      <c r="B49" s="16"/>
      <c r="C49" s="16"/>
      <c r="D49" s="16"/>
      <c r="E49" s="16"/>
      <c r="F49" s="17"/>
      <c r="G49" s="9">
        <v>70</v>
      </c>
      <c r="H49" s="10" t="s">
        <v>5</v>
      </c>
      <c r="I49" s="14">
        <v>40</v>
      </c>
      <c r="J49" s="11">
        <f t="shared" ref="J49:J60" si="8">G49*I49</f>
        <v>2800</v>
      </c>
      <c r="K49"/>
    </row>
    <row r="50" spans="1:11" s="2" customFormat="1" ht="14.25" customHeight="1">
      <c r="A50" s="15" t="s">
        <v>27</v>
      </c>
      <c r="B50" s="16"/>
      <c r="C50" s="16"/>
      <c r="D50" s="16"/>
      <c r="E50" s="16"/>
      <c r="F50" s="17"/>
      <c r="G50" s="9">
        <v>500</v>
      </c>
      <c r="H50" s="10" t="s">
        <v>5</v>
      </c>
      <c r="I50" s="14">
        <v>40</v>
      </c>
      <c r="J50" s="11">
        <f t="shared" si="8"/>
        <v>20000</v>
      </c>
      <c r="K50"/>
    </row>
    <row r="51" spans="1:11" ht="14.25" customHeight="1">
      <c r="A51" s="15" t="s">
        <v>28</v>
      </c>
      <c r="B51" s="16"/>
      <c r="C51" s="16"/>
      <c r="D51" s="16"/>
      <c r="E51" s="16"/>
      <c r="F51" s="17"/>
      <c r="G51" s="9">
        <v>200</v>
      </c>
      <c r="H51" s="10" t="s">
        <v>5</v>
      </c>
      <c r="I51" s="14">
        <v>40</v>
      </c>
      <c r="J51" s="11">
        <f t="shared" si="8"/>
        <v>8000</v>
      </c>
    </row>
    <row r="52" spans="1:11" s="2" customFormat="1" ht="14.25" customHeight="1">
      <c r="A52" s="15" t="s">
        <v>29</v>
      </c>
      <c r="B52" s="16"/>
      <c r="C52" s="16"/>
      <c r="D52" s="16"/>
      <c r="E52" s="16"/>
      <c r="F52" s="17"/>
      <c r="G52" s="9">
        <v>300</v>
      </c>
      <c r="H52" s="10" t="s">
        <v>5</v>
      </c>
      <c r="I52" s="14">
        <v>33</v>
      </c>
      <c r="J52" s="11">
        <f t="shared" si="8"/>
        <v>9900</v>
      </c>
      <c r="K52"/>
    </row>
    <row r="53" spans="1:11" s="2" customFormat="1" ht="14.25" customHeight="1">
      <c r="A53" s="15" t="s">
        <v>30</v>
      </c>
      <c r="B53" s="16"/>
      <c r="C53" s="16"/>
      <c r="D53" s="16"/>
      <c r="E53" s="16"/>
      <c r="F53" s="17"/>
      <c r="G53" s="9">
        <v>350</v>
      </c>
      <c r="H53" s="10" t="s">
        <v>5</v>
      </c>
      <c r="I53" s="14">
        <v>33</v>
      </c>
      <c r="J53" s="11">
        <f t="shared" si="8"/>
        <v>11550</v>
      </c>
      <c r="K53"/>
    </row>
    <row r="54" spans="1:11" s="2" customFormat="1" ht="14.25" customHeight="1">
      <c r="A54" s="15" t="s">
        <v>31</v>
      </c>
      <c r="B54" s="16"/>
      <c r="C54" s="16"/>
      <c r="D54" s="16"/>
      <c r="E54" s="16"/>
      <c r="F54" s="17"/>
      <c r="G54" s="9">
        <v>250</v>
      </c>
      <c r="H54" s="10" t="s">
        <v>5</v>
      </c>
      <c r="I54" s="14">
        <v>33</v>
      </c>
      <c r="J54" s="11">
        <f t="shared" si="8"/>
        <v>8250</v>
      </c>
      <c r="K54"/>
    </row>
    <row r="55" spans="1:11" s="2" customFormat="1" ht="14.25" customHeight="1">
      <c r="A55" s="15" t="s">
        <v>26</v>
      </c>
      <c r="B55" s="16"/>
      <c r="C55" s="16"/>
      <c r="D55" s="16"/>
      <c r="E55" s="16"/>
      <c r="F55" s="17"/>
      <c r="G55" s="9">
        <v>70</v>
      </c>
      <c r="H55" s="10" t="s">
        <v>5</v>
      </c>
      <c r="I55" s="14">
        <v>33</v>
      </c>
      <c r="J55" s="11">
        <f t="shared" si="8"/>
        <v>2310</v>
      </c>
      <c r="K55"/>
    </row>
    <row r="56" spans="1:11" s="2" customFormat="1" ht="14.25" customHeight="1">
      <c r="A56" s="15" t="s">
        <v>38</v>
      </c>
      <c r="B56" s="16"/>
      <c r="C56" s="16"/>
      <c r="D56" s="16"/>
      <c r="E56" s="16"/>
      <c r="F56" s="17"/>
      <c r="G56" s="9">
        <v>800</v>
      </c>
      <c r="H56" s="10" t="s">
        <v>5</v>
      </c>
      <c r="I56" s="14">
        <v>7</v>
      </c>
      <c r="J56" s="11">
        <f t="shared" si="8"/>
        <v>5600</v>
      </c>
      <c r="K56"/>
    </row>
    <row r="57" spans="1:11" s="2" customFormat="1" ht="14.25" customHeight="1">
      <c r="A57" s="15" t="s">
        <v>32</v>
      </c>
      <c r="B57" s="16"/>
      <c r="C57" s="16"/>
      <c r="D57" s="16"/>
      <c r="E57" s="16"/>
      <c r="F57" s="17"/>
      <c r="G57" s="9">
        <v>400</v>
      </c>
      <c r="H57" s="10" t="s">
        <v>5</v>
      </c>
      <c r="I57" s="14">
        <v>40</v>
      </c>
      <c r="J57" s="11">
        <f t="shared" si="8"/>
        <v>16000</v>
      </c>
      <c r="K57"/>
    </row>
    <row r="58" spans="1:11" s="2" customFormat="1" ht="14.25" customHeight="1">
      <c r="A58" s="15" t="s">
        <v>33</v>
      </c>
      <c r="B58" s="16"/>
      <c r="C58" s="16"/>
      <c r="D58" s="16"/>
      <c r="E58" s="16"/>
      <c r="F58" s="17"/>
      <c r="G58" s="9">
        <v>3000</v>
      </c>
      <c r="H58" s="10" t="s">
        <v>6</v>
      </c>
      <c r="I58" s="14">
        <v>1</v>
      </c>
      <c r="J58" s="11">
        <f t="shared" si="8"/>
        <v>3000</v>
      </c>
      <c r="K58"/>
    </row>
    <row r="59" spans="1:11" s="2" customFormat="1" ht="14.25" customHeight="1">
      <c r="A59" s="15" t="s">
        <v>34</v>
      </c>
      <c r="B59" s="16"/>
      <c r="C59" s="16"/>
      <c r="D59" s="16"/>
      <c r="E59" s="16"/>
      <c r="F59" s="17"/>
      <c r="G59" s="9">
        <v>1500</v>
      </c>
      <c r="H59" s="10" t="s">
        <v>6</v>
      </c>
      <c r="I59" s="14">
        <v>1</v>
      </c>
      <c r="J59" s="11">
        <f t="shared" si="8"/>
        <v>1500</v>
      </c>
      <c r="K59"/>
    </row>
    <row r="60" spans="1:11" ht="14.25" customHeight="1">
      <c r="A60" s="15" t="s">
        <v>36</v>
      </c>
      <c r="B60" s="16"/>
      <c r="C60" s="16"/>
      <c r="D60" s="16"/>
      <c r="E60" s="16"/>
      <c r="F60" s="17"/>
      <c r="G60" s="9">
        <v>1500</v>
      </c>
      <c r="H60" s="10" t="s">
        <v>7</v>
      </c>
      <c r="I60" s="14">
        <v>5.6</v>
      </c>
      <c r="J60" s="11">
        <f t="shared" si="8"/>
        <v>8400</v>
      </c>
    </row>
    <row r="61" spans="1:11" s="2" customFormat="1" ht="14.25" customHeight="1">
      <c r="A61" s="15" t="s">
        <v>37</v>
      </c>
      <c r="B61" s="16"/>
      <c r="C61" s="16"/>
      <c r="D61" s="16"/>
      <c r="E61" s="16"/>
      <c r="F61" s="17"/>
      <c r="G61" s="9">
        <v>400</v>
      </c>
      <c r="H61" s="10" t="s">
        <v>7</v>
      </c>
      <c r="I61" s="14">
        <v>5.6</v>
      </c>
      <c r="J61" s="11">
        <f t="shared" ref="J61:J62" si="9">G61*I61</f>
        <v>2240</v>
      </c>
      <c r="K61"/>
    </row>
    <row r="62" spans="1:11" s="2" customFormat="1" ht="14.25" customHeight="1">
      <c r="A62" s="15" t="s">
        <v>45</v>
      </c>
      <c r="B62" s="16"/>
      <c r="C62" s="16"/>
      <c r="D62" s="16"/>
      <c r="E62" s="16"/>
      <c r="F62" s="17"/>
      <c r="G62" s="9">
        <v>1500</v>
      </c>
      <c r="H62" s="10" t="s">
        <v>7</v>
      </c>
      <c r="I62" s="14">
        <v>5.4</v>
      </c>
      <c r="J62" s="11">
        <f t="shared" si="9"/>
        <v>8100.0000000000009</v>
      </c>
      <c r="K62"/>
    </row>
    <row r="63" spans="1:11" s="2" customFormat="1" ht="14.25" customHeight="1">
      <c r="A63" s="15" t="s">
        <v>46</v>
      </c>
      <c r="B63" s="16"/>
      <c r="C63" s="16"/>
      <c r="D63" s="16"/>
      <c r="E63" s="16"/>
      <c r="F63" s="17"/>
      <c r="G63" s="9">
        <v>400</v>
      </c>
      <c r="H63" s="10" t="s">
        <v>7</v>
      </c>
      <c r="I63" s="14">
        <v>5.4</v>
      </c>
      <c r="J63" s="11">
        <f t="shared" ref="J63" si="10">G63*I63</f>
        <v>2160</v>
      </c>
      <c r="K63"/>
    </row>
    <row r="64" spans="1:11" ht="14.25" customHeight="1">
      <c r="A64" s="28" t="s">
        <v>8</v>
      </c>
      <c r="B64" s="29"/>
      <c r="C64" s="29"/>
      <c r="D64" s="29"/>
      <c r="E64" s="29"/>
      <c r="F64" s="29"/>
      <c r="G64" s="29"/>
      <c r="H64" s="29"/>
      <c r="I64" s="30"/>
      <c r="J64" s="12">
        <f>SUM(J49:J63)</f>
        <v>109810</v>
      </c>
    </row>
    <row r="65" spans="1:11" ht="14.25" customHeight="1">
      <c r="A65" s="23" t="s">
        <v>18</v>
      </c>
      <c r="B65" s="26"/>
      <c r="C65" s="26"/>
      <c r="D65" s="26"/>
      <c r="E65" s="26"/>
      <c r="F65" s="26"/>
      <c r="G65" s="26"/>
      <c r="H65" s="26"/>
      <c r="I65" s="26"/>
      <c r="J65" s="27"/>
    </row>
    <row r="66" spans="1:11" ht="14.25" customHeight="1">
      <c r="A66" s="15" t="s">
        <v>26</v>
      </c>
      <c r="B66" s="16"/>
      <c r="C66" s="16"/>
      <c r="D66" s="16"/>
      <c r="E66" s="16"/>
      <c r="F66" s="17"/>
      <c r="G66" s="9">
        <v>70</v>
      </c>
      <c r="H66" s="10" t="s">
        <v>5</v>
      </c>
      <c r="I66" s="14">
        <v>35</v>
      </c>
      <c r="J66" s="11">
        <f t="shared" ref="J66:J80" si="11">G66*I66</f>
        <v>2450</v>
      </c>
    </row>
    <row r="67" spans="1:11" ht="14.25" customHeight="1">
      <c r="A67" s="15" t="s">
        <v>27</v>
      </c>
      <c r="B67" s="16"/>
      <c r="C67" s="16"/>
      <c r="D67" s="16"/>
      <c r="E67" s="16"/>
      <c r="F67" s="17"/>
      <c r="G67" s="9">
        <v>500</v>
      </c>
      <c r="H67" s="10" t="s">
        <v>5</v>
      </c>
      <c r="I67" s="14">
        <v>35</v>
      </c>
      <c r="J67" s="11">
        <f t="shared" si="11"/>
        <v>17500</v>
      </c>
    </row>
    <row r="68" spans="1:11" s="2" customFormat="1" ht="14.25" customHeight="1">
      <c r="A68" s="15" t="s">
        <v>28</v>
      </c>
      <c r="B68" s="16"/>
      <c r="C68" s="16"/>
      <c r="D68" s="16"/>
      <c r="E68" s="16"/>
      <c r="F68" s="17"/>
      <c r="G68" s="9">
        <v>200</v>
      </c>
      <c r="H68" s="10" t="s">
        <v>5</v>
      </c>
      <c r="I68" s="14">
        <v>35</v>
      </c>
      <c r="J68" s="11">
        <f t="shared" si="11"/>
        <v>7000</v>
      </c>
      <c r="K68"/>
    </row>
    <row r="69" spans="1:11" s="2" customFormat="1" ht="14.25" customHeight="1">
      <c r="A69" s="15" t="s">
        <v>29</v>
      </c>
      <c r="B69" s="16"/>
      <c r="C69" s="16"/>
      <c r="D69" s="16"/>
      <c r="E69" s="16"/>
      <c r="F69" s="17"/>
      <c r="G69" s="9">
        <v>300</v>
      </c>
      <c r="H69" s="10" t="s">
        <v>5</v>
      </c>
      <c r="I69" s="14">
        <v>28</v>
      </c>
      <c r="J69" s="11">
        <f t="shared" si="11"/>
        <v>8400</v>
      </c>
      <c r="K69"/>
    </row>
    <row r="70" spans="1:11" s="2" customFormat="1" ht="14.25" customHeight="1">
      <c r="A70" s="15" t="s">
        <v>30</v>
      </c>
      <c r="B70" s="16"/>
      <c r="C70" s="16"/>
      <c r="D70" s="16"/>
      <c r="E70" s="16"/>
      <c r="F70" s="17"/>
      <c r="G70" s="9">
        <v>350</v>
      </c>
      <c r="H70" s="10" t="s">
        <v>5</v>
      </c>
      <c r="I70" s="14">
        <v>28</v>
      </c>
      <c r="J70" s="11">
        <f t="shared" si="11"/>
        <v>9800</v>
      </c>
      <c r="K70"/>
    </row>
    <row r="71" spans="1:11" s="2" customFormat="1" ht="14.25" customHeight="1">
      <c r="A71" s="15" t="s">
        <v>31</v>
      </c>
      <c r="B71" s="16"/>
      <c r="C71" s="16"/>
      <c r="D71" s="16"/>
      <c r="E71" s="16"/>
      <c r="F71" s="17"/>
      <c r="G71" s="9">
        <v>250</v>
      </c>
      <c r="H71" s="10" t="s">
        <v>5</v>
      </c>
      <c r="I71" s="14">
        <v>28</v>
      </c>
      <c r="J71" s="11">
        <f t="shared" si="11"/>
        <v>7000</v>
      </c>
      <c r="K71"/>
    </row>
    <row r="72" spans="1:11" s="2" customFormat="1" ht="14.25" customHeight="1">
      <c r="A72" s="15" t="s">
        <v>26</v>
      </c>
      <c r="B72" s="16"/>
      <c r="C72" s="16"/>
      <c r="D72" s="16"/>
      <c r="E72" s="16"/>
      <c r="F72" s="17"/>
      <c r="G72" s="9">
        <v>70</v>
      </c>
      <c r="H72" s="10" t="s">
        <v>5</v>
      </c>
      <c r="I72" s="14">
        <v>28</v>
      </c>
      <c r="J72" s="11">
        <f t="shared" si="11"/>
        <v>1960</v>
      </c>
      <c r="K72"/>
    </row>
    <row r="73" spans="1:11" s="2" customFormat="1" ht="14.25" customHeight="1">
      <c r="A73" s="15" t="s">
        <v>32</v>
      </c>
      <c r="B73" s="16"/>
      <c r="C73" s="16"/>
      <c r="D73" s="16"/>
      <c r="E73" s="16"/>
      <c r="F73" s="17"/>
      <c r="G73" s="9">
        <v>400</v>
      </c>
      <c r="H73" s="10" t="s">
        <v>5</v>
      </c>
      <c r="I73" s="14">
        <v>28</v>
      </c>
      <c r="J73" s="11">
        <f t="shared" si="11"/>
        <v>11200</v>
      </c>
      <c r="K73"/>
    </row>
    <row r="74" spans="1:11" s="2" customFormat="1" ht="14.25" customHeight="1">
      <c r="A74" s="38" t="s">
        <v>49</v>
      </c>
      <c r="B74" s="39"/>
      <c r="C74" s="39"/>
      <c r="D74" s="39"/>
      <c r="E74" s="39"/>
      <c r="F74" s="40"/>
      <c r="G74" s="41">
        <v>4000</v>
      </c>
      <c r="H74" s="42" t="s">
        <v>5</v>
      </c>
      <c r="I74" s="42">
        <v>7</v>
      </c>
      <c r="J74" s="43">
        <f t="shared" ref="J74" si="12">G74*I74</f>
        <v>28000</v>
      </c>
      <c r="K74"/>
    </row>
    <row r="75" spans="1:11" s="2" customFormat="1" ht="14.25" customHeight="1">
      <c r="A75" s="15" t="s">
        <v>33</v>
      </c>
      <c r="B75" s="16"/>
      <c r="C75" s="16"/>
      <c r="D75" s="16"/>
      <c r="E75" s="16"/>
      <c r="F75" s="17"/>
      <c r="G75" s="9">
        <v>3000</v>
      </c>
      <c r="H75" s="10" t="s">
        <v>6</v>
      </c>
      <c r="I75" s="14">
        <v>1</v>
      </c>
      <c r="J75" s="11">
        <f t="shared" si="11"/>
        <v>3000</v>
      </c>
      <c r="K75"/>
    </row>
    <row r="76" spans="1:11" s="2" customFormat="1" ht="14.25" customHeight="1">
      <c r="A76" s="15" t="s">
        <v>34</v>
      </c>
      <c r="B76" s="16"/>
      <c r="C76" s="16"/>
      <c r="D76" s="16"/>
      <c r="E76" s="16"/>
      <c r="F76" s="17"/>
      <c r="G76" s="9">
        <v>1500</v>
      </c>
      <c r="H76" s="10" t="s">
        <v>6</v>
      </c>
      <c r="I76" s="14">
        <v>1</v>
      </c>
      <c r="J76" s="11">
        <f t="shared" si="11"/>
        <v>1500</v>
      </c>
      <c r="K76"/>
    </row>
    <row r="77" spans="1:11" s="2" customFormat="1" ht="14.25" customHeight="1">
      <c r="A77" s="15" t="s">
        <v>36</v>
      </c>
      <c r="B77" s="16"/>
      <c r="C77" s="16"/>
      <c r="D77" s="16"/>
      <c r="E77" s="16"/>
      <c r="F77" s="17"/>
      <c r="G77" s="9">
        <v>1500</v>
      </c>
      <c r="H77" s="10" t="s">
        <v>7</v>
      </c>
      <c r="I77" s="14">
        <v>6.7</v>
      </c>
      <c r="J77" s="11">
        <f t="shared" si="11"/>
        <v>10050</v>
      </c>
      <c r="K77"/>
    </row>
    <row r="78" spans="1:11" ht="14.25" customHeight="1">
      <c r="A78" s="15" t="s">
        <v>37</v>
      </c>
      <c r="B78" s="16"/>
      <c r="C78" s="16"/>
      <c r="D78" s="16"/>
      <c r="E78" s="16"/>
      <c r="F78" s="17"/>
      <c r="G78" s="9">
        <v>400</v>
      </c>
      <c r="H78" s="10" t="s">
        <v>7</v>
      </c>
      <c r="I78" s="14">
        <v>6.7</v>
      </c>
      <c r="J78" s="11">
        <f t="shared" si="11"/>
        <v>2680</v>
      </c>
    </row>
    <row r="79" spans="1:11" s="2" customFormat="1" ht="14.25" customHeight="1">
      <c r="A79" s="15" t="s">
        <v>45</v>
      </c>
      <c r="B79" s="16"/>
      <c r="C79" s="16"/>
      <c r="D79" s="16"/>
      <c r="E79" s="16"/>
      <c r="F79" s="17"/>
      <c r="G79" s="9">
        <v>1500</v>
      </c>
      <c r="H79" s="10" t="s">
        <v>7</v>
      </c>
      <c r="I79" s="14">
        <v>5.4</v>
      </c>
      <c r="J79" s="11">
        <f t="shared" si="11"/>
        <v>8100.0000000000009</v>
      </c>
      <c r="K79"/>
    </row>
    <row r="80" spans="1:11" s="2" customFormat="1" ht="14.25" customHeight="1">
      <c r="A80" s="15" t="s">
        <v>46</v>
      </c>
      <c r="B80" s="16"/>
      <c r="C80" s="16"/>
      <c r="D80" s="16"/>
      <c r="E80" s="16"/>
      <c r="F80" s="17"/>
      <c r="G80" s="9">
        <v>400</v>
      </c>
      <c r="H80" s="10" t="s">
        <v>7</v>
      </c>
      <c r="I80" s="14">
        <v>5.4</v>
      </c>
      <c r="J80" s="11">
        <f t="shared" si="11"/>
        <v>2160</v>
      </c>
      <c r="K80"/>
    </row>
    <row r="81" spans="1:11" ht="14.25" customHeight="1">
      <c r="A81" s="28" t="s">
        <v>8</v>
      </c>
      <c r="B81" s="29"/>
      <c r="C81" s="29"/>
      <c r="D81" s="29"/>
      <c r="E81" s="29"/>
      <c r="F81" s="29"/>
      <c r="G81" s="29"/>
      <c r="H81" s="29"/>
      <c r="I81" s="30"/>
      <c r="J81" s="12">
        <f>SUM(J66:J80)</f>
        <v>120800</v>
      </c>
    </row>
    <row r="82" spans="1:11" ht="14.25" customHeight="1">
      <c r="A82" s="34" t="s">
        <v>19</v>
      </c>
      <c r="B82" s="35"/>
      <c r="C82" s="35"/>
      <c r="D82" s="35"/>
      <c r="E82" s="35"/>
      <c r="F82" s="35"/>
      <c r="G82" s="35"/>
      <c r="H82" s="35"/>
      <c r="I82" s="35"/>
      <c r="J82" s="36"/>
    </row>
    <row r="83" spans="1:11" ht="14.25" customHeight="1">
      <c r="A83" s="15" t="s">
        <v>39</v>
      </c>
      <c r="B83" s="16"/>
      <c r="C83" s="16"/>
      <c r="D83" s="16"/>
      <c r="E83" s="16"/>
      <c r="F83" s="17"/>
      <c r="G83" s="9">
        <v>350</v>
      </c>
      <c r="H83" s="10" t="s">
        <v>5</v>
      </c>
      <c r="I83" s="10">
        <v>4</v>
      </c>
      <c r="J83" s="11">
        <f t="shared" ref="J83:J86" si="13">G83*I83</f>
        <v>1400</v>
      </c>
    </row>
    <row r="84" spans="1:11" ht="14.25" customHeight="1">
      <c r="A84" s="15" t="s">
        <v>40</v>
      </c>
      <c r="B84" s="16"/>
      <c r="C84" s="16"/>
      <c r="D84" s="16"/>
      <c r="E84" s="16"/>
      <c r="F84" s="17"/>
      <c r="G84" s="9">
        <v>2500</v>
      </c>
      <c r="H84" s="10" t="s">
        <v>7</v>
      </c>
      <c r="I84" s="10">
        <v>1</v>
      </c>
      <c r="J84" s="11">
        <f t="shared" si="13"/>
        <v>2500</v>
      </c>
    </row>
    <row r="85" spans="1:11" s="2" customFormat="1" ht="14.25" customHeight="1">
      <c r="A85" s="15" t="s">
        <v>41</v>
      </c>
      <c r="B85" s="16"/>
      <c r="C85" s="16"/>
      <c r="D85" s="16"/>
      <c r="E85" s="16"/>
      <c r="F85" s="17"/>
      <c r="G85" s="9">
        <v>7000</v>
      </c>
      <c r="H85" s="10" t="s">
        <v>6</v>
      </c>
      <c r="I85" s="10">
        <v>1</v>
      </c>
      <c r="J85" s="11">
        <f t="shared" ref="J85" si="14">G85*I85</f>
        <v>7000</v>
      </c>
      <c r="K85"/>
    </row>
    <row r="86" spans="1:11" ht="14.25" customHeight="1">
      <c r="A86" s="44" t="s">
        <v>50</v>
      </c>
      <c r="B86" s="16"/>
      <c r="C86" s="16"/>
      <c r="D86" s="16"/>
      <c r="E86" s="16"/>
      <c r="F86" s="17"/>
      <c r="G86" s="9">
        <v>2000</v>
      </c>
      <c r="H86" s="10" t="s">
        <v>23</v>
      </c>
      <c r="I86" s="14">
        <v>3</v>
      </c>
      <c r="J86" s="11">
        <f t="shared" si="13"/>
        <v>6000</v>
      </c>
    </row>
    <row r="87" spans="1:11" ht="14.25" customHeight="1">
      <c r="A87" s="28" t="s">
        <v>8</v>
      </c>
      <c r="B87" s="29"/>
      <c r="C87" s="29"/>
      <c r="D87" s="29"/>
      <c r="E87" s="29"/>
      <c r="F87" s="29"/>
      <c r="G87" s="29"/>
      <c r="H87" s="29"/>
      <c r="I87" s="30"/>
      <c r="J87" s="12">
        <f>SUM(J83:J86)</f>
        <v>16900</v>
      </c>
    </row>
    <row r="88" spans="1:11" ht="14.25" customHeight="1">
      <c r="A88" s="34" t="s">
        <v>20</v>
      </c>
      <c r="B88" s="35"/>
      <c r="C88" s="35"/>
      <c r="D88" s="35"/>
      <c r="E88" s="35"/>
      <c r="F88" s="35"/>
      <c r="G88" s="35"/>
      <c r="H88" s="35"/>
      <c r="I88" s="35"/>
      <c r="J88" s="36"/>
    </row>
    <row r="89" spans="1:11" ht="14.25" customHeight="1">
      <c r="A89" s="15" t="s">
        <v>39</v>
      </c>
      <c r="B89" s="16"/>
      <c r="C89" s="16"/>
      <c r="D89" s="16"/>
      <c r="E89" s="16"/>
      <c r="F89" s="17"/>
      <c r="G89" s="9">
        <v>350</v>
      </c>
      <c r="H89" s="10" t="s">
        <v>5</v>
      </c>
      <c r="I89" s="10">
        <v>12</v>
      </c>
      <c r="J89" s="11">
        <f t="shared" ref="J89:J92" si="15">G89*I89</f>
        <v>4200</v>
      </c>
    </row>
    <row r="90" spans="1:11" s="2" customFormat="1" ht="14.25" customHeight="1">
      <c r="A90" s="15" t="s">
        <v>40</v>
      </c>
      <c r="B90" s="16"/>
      <c r="C90" s="16"/>
      <c r="D90" s="16"/>
      <c r="E90" s="16"/>
      <c r="F90" s="17"/>
      <c r="G90" s="9">
        <v>2500</v>
      </c>
      <c r="H90" s="10" t="s">
        <v>7</v>
      </c>
      <c r="I90" s="10">
        <v>2</v>
      </c>
      <c r="J90" s="11">
        <f t="shared" si="15"/>
        <v>5000</v>
      </c>
      <c r="K90"/>
    </row>
    <row r="91" spans="1:11" s="2" customFormat="1" ht="14.25" customHeight="1">
      <c r="A91" s="15" t="s">
        <v>42</v>
      </c>
      <c r="B91" s="16"/>
      <c r="C91" s="16"/>
      <c r="D91" s="16"/>
      <c r="E91" s="16"/>
      <c r="F91" s="17"/>
      <c r="G91" s="9">
        <v>7000</v>
      </c>
      <c r="H91" s="10" t="s">
        <v>6</v>
      </c>
      <c r="I91" s="10">
        <v>1</v>
      </c>
      <c r="J91" s="11">
        <f t="shared" si="15"/>
        <v>7000</v>
      </c>
      <c r="K91"/>
    </row>
    <row r="92" spans="1:11" s="2" customFormat="1" ht="14.25" customHeight="1">
      <c r="A92" s="45" t="s">
        <v>41</v>
      </c>
      <c r="B92" s="46"/>
      <c r="C92" s="46"/>
      <c r="D92" s="46"/>
      <c r="E92" s="46"/>
      <c r="F92" s="47"/>
      <c r="G92" s="48">
        <v>7000</v>
      </c>
      <c r="H92" s="49" t="s">
        <v>6</v>
      </c>
      <c r="I92" s="49">
        <v>1</v>
      </c>
      <c r="J92" s="50">
        <f t="shared" si="15"/>
        <v>7000</v>
      </c>
      <c r="K92"/>
    </row>
    <row r="93" spans="1:11" s="2" customFormat="1" ht="14.25" customHeight="1">
      <c r="A93" s="51" t="s">
        <v>50</v>
      </c>
      <c r="B93" s="46"/>
      <c r="C93" s="46"/>
      <c r="D93" s="46"/>
      <c r="E93" s="46"/>
      <c r="F93" s="47"/>
      <c r="G93" s="48">
        <v>2000</v>
      </c>
      <c r="H93" s="49" t="s">
        <v>23</v>
      </c>
      <c r="I93" s="49">
        <v>1</v>
      </c>
      <c r="J93" s="50">
        <f t="shared" ref="J93" si="16">G93*I93</f>
        <v>2000</v>
      </c>
      <c r="K93"/>
    </row>
    <row r="94" spans="1:11" ht="14.25" customHeight="1">
      <c r="A94" s="28" t="s">
        <v>8</v>
      </c>
      <c r="B94" s="29"/>
      <c r="C94" s="29"/>
      <c r="D94" s="29"/>
      <c r="E94" s="29"/>
      <c r="F94" s="29"/>
      <c r="G94" s="29"/>
      <c r="H94" s="29"/>
      <c r="I94" s="30"/>
      <c r="J94" s="12">
        <f>SUM(J89:J93)</f>
        <v>25200</v>
      </c>
    </row>
    <row r="95" spans="1:11" ht="14.25" customHeight="1">
      <c r="A95" s="34" t="s">
        <v>21</v>
      </c>
      <c r="B95" s="35"/>
      <c r="C95" s="35"/>
      <c r="D95" s="35"/>
      <c r="E95" s="35"/>
      <c r="F95" s="35"/>
      <c r="G95" s="35"/>
      <c r="H95" s="35"/>
      <c r="I95" s="35"/>
      <c r="J95" s="36"/>
    </row>
    <row r="96" spans="1:11" ht="14.25" customHeight="1">
      <c r="A96" s="15" t="s">
        <v>39</v>
      </c>
      <c r="B96" s="16"/>
      <c r="C96" s="16"/>
      <c r="D96" s="16"/>
      <c r="E96" s="16"/>
      <c r="F96" s="17"/>
      <c r="G96" s="9">
        <v>350</v>
      </c>
      <c r="H96" s="10" t="s">
        <v>5</v>
      </c>
      <c r="I96" s="14">
        <v>5</v>
      </c>
      <c r="J96" s="11">
        <f t="shared" ref="J96" si="17">G96*I96</f>
        <v>1750</v>
      </c>
    </row>
    <row r="97" spans="1:11" ht="14.25" customHeight="1">
      <c r="A97" s="28" t="s">
        <v>8</v>
      </c>
      <c r="B97" s="29"/>
      <c r="C97" s="29"/>
      <c r="D97" s="29"/>
      <c r="E97" s="29"/>
      <c r="F97" s="29"/>
      <c r="G97" s="29"/>
      <c r="H97" s="29"/>
      <c r="I97" s="30"/>
      <c r="J97" s="12">
        <f>SUM(J96:J96)</f>
        <v>1750</v>
      </c>
    </row>
    <row r="98" spans="1:11" ht="14.25" customHeight="1">
      <c r="A98" s="37" t="s">
        <v>43</v>
      </c>
      <c r="B98" s="35"/>
      <c r="C98" s="35"/>
      <c r="D98" s="35"/>
      <c r="E98" s="35"/>
      <c r="F98" s="35"/>
      <c r="G98" s="35"/>
      <c r="H98" s="35"/>
      <c r="I98" s="35"/>
      <c r="J98" s="36"/>
    </row>
    <row r="99" spans="1:11" ht="14.25" customHeight="1">
      <c r="A99" s="52" t="s">
        <v>52</v>
      </c>
      <c r="B99" s="53"/>
      <c r="C99" s="53"/>
      <c r="D99" s="53"/>
      <c r="E99" s="53"/>
      <c r="F99" s="54"/>
      <c r="G99" s="55">
        <v>300</v>
      </c>
      <c r="H99" s="56" t="s">
        <v>7</v>
      </c>
      <c r="I99" s="56">
        <v>70</v>
      </c>
      <c r="J99" s="57">
        <f t="shared" ref="J99" si="18">G99*I99</f>
        <v>21000</v>
      </c>
    </row>
    <row r="100" spans="1:11" s="2" customFormat="1" ht="14.25" customHeight="1">
      <c r="A100" s="15" t="s">
        <v>44</v>
      </c>
      <c r="B100" s="16"/>
      <c r="C100" s="16"/>
      <c r="D100" s="16"/>
      <c r="E100" s="16"/>
      <c r="F100" s="17"/>
      <c r="G100" s="9">
        <v>600</v>
      </c>
      <c r="H100" s="10" t="s">
        <v>6</v>
      </c>
      <c r="I100" s="10">
        <v>6</v>
      </c>
      <c r="J100" s="11">
        <f t="shared" ref="J99:J100" si="19">G100*I100</f>
        <v>3600</v>
      </c>
      <c r="K100"/>
    </row>
    <row r="101" spans="1:11" s="2" customFormat="1" ht="14.25" customHeight="1">
      <c r="A101" s="15" t="s">
        <v>22</v>
      </c>
      <c r="B101" s="16"/>
      <c r="C101" s="16"/>
      <c r="D101" s="16"/>
      <c r="E101" s="16"/>
      <c r="F101" s="17"/>
      <c r="G101" s="9">
        <v>200</v>
      </c>
      <c r="H101" s="10" t="s">
        <v>7</v>
      </c>
      <c r="I101" s="10">
        <v>72</v>
      </c>
      <c r="J101" s="11">
        <f t="shared" ref="J101" si="20">G101*I101</f>
        <v>14400</v>
      </c>
      <c r="K101"/>
    </row>
    <row r="102" spans="1:11" ht="14.25" customHeight="1">
      <c r="A102" s="28" t="s">
        <v>8</v>
      </c>
      <c r="B102" s="29"/>
      <c r="C102" s="29"/>
      <c r="D102" s="29"/>
      <c r="E102" s="29"/>
      <c r="F102" s="29"/>
      <c r="G102" s="29"/>
      <c r="H102" s="29"/>
      <c r="I102" s="30"/>
      <c r="J102" s="12">
        <f>SUM(J99:J101)</f>
        <v>39000</v>
      </c>
    </row>
    <row r="103" spans="1:11" ht="15.75">
      <c r="A103" s="31" t="s">
        <v>9</v>
      </c>
      <c r="B103" s="32"/>
      <c r="C103" s="32"/>
      <c r="D103" s="32"/>
      <c r="E103" s="32"/>
      <c r="F103" s="32"/>
      <c r="G103" s="32"/>
      <c r="H103" s="32"/>
      <c r="I103" s="33"/>
      <c r="J103" s="18">
        <f>J102+J94+J47+J33+J16+J97+J64+J81+J87</f>
        <v>601425</v>
      </c>
    </row>
    <row r="104" spans="1:11" s="2" customFormat="1" ht="15.75">
      <c r="A104" s="31" t="s">
        <v>48</v>
      </c>
      <c r="B104" s="32"/>
      <c r="C104" s="32"/>
      <c r="D104" s="32"/>
      <c r="E104" s="32"/>
      <c r="F104" s="32"/>
      <c r="G104" s="32"/>
      <c r="H104" s="32"/>
      <c r="I104" s="33"/>
      <c r="J104" s="18">
        <f>J103*0.95</f>
        <v>571353.75</v>
      </c>
      <c r="K104"/>
    </row>
    <row r="107" spans="1:11" ht="14.25" customHeight="1">
      <c r="A107" s="13" t="s">
        <v>10</v>
      </c>
      <c r="H107" s="13" t="s">
        <v>11</v>
      </c>
    </row>
    <row r="109" spans="1:11" ht="14.25" customHeight="1">
      <c r="A109" s="13" t="s">
        <v>12</v>
      </c>
      <c r="H109" s="13" t="s">
        <v>13</v>
      </c>
    </row>
  </sheetData>
  <mergeCells count="23">
    <mergeCell ref="A104:I104"/>
    <mergeCell ref="A87:I87"/>
    <mergeCell ref="A48:J48"/>
    <mergeCell ref="A64:I64"/>
    <mergeCell ref="A65:J65"/>
    <mergeCell ref="A81:I81"/>
    <mergeCell ref="A82:J82"/>
    <mergeCell ref="A98:J98"/>
    <mergeCell ref="A102:I102"/>
    <mergeCell ref="A103:I103"/>
    <mergeCell ref="A88:J88"/>
    <mergeCell ref="A94:I94"/>
    <mergeCell ref="A95:J95"/>
    <mergeCell ref="A97:I97"/>
    <mergeCell ref="H3:J3"/>
    <mergeCell ref="A4:J4"/>
    <mergeCell ref="A6:F6"/>
    <mergeCell ref="A7:J7"/>
    <mergeCell ref="A47:I47"/>
    <mergeCell ref="A17:J17"/>
    <mergeCell ref="A34:J34"/>
    <mergeCell ref="A16:I16"/>
    <mergeCell ref="A33:I33"/>
  </mergeCells>
  <pageMargins left="0.69999998807907104" right="0.69999998807907104" top="0.75" bottom="0.75" header="0.30000001192092901" footer="0.30000001192092901"/>
  <pageSetup paperSize="9" scale="7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G24" sqref="G24"/>
    </sheetView>
  </sheetViews>
  <sheetFormatPr defaultColWidth="9.140625" defaultRowHeight="14.25" customHeight="1"/>
  <cols>
    <col min="1" max="16384" width="9.140625" style="1"/>
  </cols>
  <sheetData/>
  <pageMargins left="0.69999998807907104" right="0.69999998807907104" top="0.75" bottom="0.75" header="0.30000001192092901" footer="0.30000001192092901"/>
  <pageSetup paperSize="9" orientation="portrait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.140625" defaultRowHeight="14.25" customHeight="1"/>
  <cols>
    <col min="1" max="16384" width="9.140625" style="1"/>
  </cols>
  <sheetData/>
  <pageMargins left="0.69999998807907104" right="0.69999998807907104" top="0.75" bottom="0.75" header="0.30000001192092901" footer="0.30000001192092901"/>
  <pageSetup paperSize="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Дима</cp:lastModifiedBy>
  <cp:lastPrinted>2024-03-10T13:09:44Z</cp:lastPrinted>
  <dcterms:created xsi:type="dcterms:W3CDTF">2021-12-23T17:14:56Z</dcterms:created>
  <dcterms:modified xsi:type="dcterms:W3CDTF">2024-10-09T17:43:57Z</dcterms:modified>
</cp:coreProperties>
</file>