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0A60412E-E262-4C58-8951-BFBB01B3DD7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0" i="1" l="1"/>
  <c r="D180" i="1"/>
  <c r="E180" i="1"/>
  <c r="F180" i="1"/>
  <c r="G180" i="1"/>
  <c r="H180" i="1"/>
  <c r="I180" i="1"/>
  <c r="J180" i="1"/>
  <c r="C91" i="1"/>
  <c r="D91" i="1"/>
  <c r="E91" i="1"/>
  <c r="F91" i="1"/>
  <c r="G91" i="1"/>
  <c r="H91" i="1"/>
  <c r="I91" i="1"/>
  <c r="J91" i="1"/>
  <c r="C70" i="1" l="1"/>
  <c r="D70" i="1"/>
  <c r="E70" i="1"/>
  <c r="F70" i="1"/>
  <c r="G70" i="1"/>
  <c r="H70" i="1"/>
  <c r="I70" i="1"/>
  <c r="J70" i="1"/>
  <c r="C64" i="1"/>
  <c r="D64" i="1"/>
  <c r="E64" i="1"/>
  <c r="F64" i="1"/>
  <c r="G64" i="1"/>
  <c r="H64" i="1"/>
  <c r="I64" i="1"/>
  <c r="J64" i="1"/>
  <c r="C161" i="1"/>
  <c r="D161" i="1"/>
  <c r="E161" i="1"/>
  <c r="F161" i="1"/>
  <c r="G161" i="1"/>
  <c r="H161" i="1"/>
  <c r="I161" i="1"/>
  <c r="J161" i="1"/>
  <c r="C45" i="1"/>
  <c r="D45" i="1"/>
  <c r="E45" i="1"/>
  <c r="F45" i="1"/>
  <c r="G45" i="1"/>
  <c r="H45" i="1"/>
  <c r="I45" i="1"/>
  <c r="J45" i="1"/>
  <c r="C225" i="1"/>
  <c r="D225" i="1"/>
  <c r="E225" i="1"/>
  <c r="F225" i="1"/>
  <c r="G225" i="1"/>
  <c r="H225" i="1"/>
  <c r="I225" i="1"/>
  <c r="J225" i="1"/>
  <c r="C134" i="1"/>
  <c r="D134" i="1"/>
  <c r="E134" i="1"/>
  <c r="F134" i="1"/>
  <c r="G134" i="1"/>
  <c r="H134" i="1"/>
  <c r="I134" i="1"/>
  <c r="J134" i="1"/>
  <c r="C110" i="1"/>
  <c r="D110" i="1"/>
  <c r="E110" i="1"/>
  <c r="F110" i="1"/>
  <c r="G110" i="1"/>
  <c r="H110" i="1"/>
  <c r="I110" i="1"/>
  <c r="J110" i="1"/>
  <c r="C20" i="1"/>
  <c r="D20" i="1"/>
  <c r="E20" i="1"/>
  <c r="F20" i="1"/>
  <c r="G20" i="1"/>
  <c r="H20" i="1"/>
  <c r="I20" i="1"/>
  <c r="J20" i="1"/>
  <c r="C139" i="1"/>
  <c r="D139" i="1"/>
  <c r="E139" i="1"/>
  <c r="F139" i="1"/>
  <c r="G139" i="1"/>
  <c r="H139" i="1"/>
  <c r="I139" i="1"/>
  <c r="J139" i="1"/>
  <c r="C123" i="1"/>
  <c r="D123" i="1"/>
  <c r="E123" i="1"/>
  <c r="F123" i="1"/>
  <c r="G123" i="1"/>
  <c r="H123" i="1"/>
  <c r="I123" i="1"/>
  <c r="J123" i="1"/>
  <c r="B186" i="1"/>
  <c r="J185" i="1"/>
  <c r="I185" i="1"/>
  <c r="H185" i="1"/>
  <c r="G185" i="1"/>
  <c r="F185" i="1"/>
  <c r="E185" i="1"/>
  <c r="D185" i="1"/>
  <c r="C185" i="1"/>
  <c r="J168" i="1"/>
  <c r="J186" i="1" s="1"/>
  <c r="I168" i="1"/>
  <c r="I186" i="1" s="1"/>
  <c r="H168" i="1"/>
  <c r="H186" i="1" s="1"/>
  <c r="G168" i="1"/>
  <c r="G186" i="1" s="1"/>
  <c r="F168" i="1"/>
  <c r="F186" i="1" s="1"/>
  <c r="E168" i="1"/>
  <c r="E186" i="1" s="1"/>
  <c r="D168" i="1"/>
  <c r="D186" i="1" s="1"/>
  <c r="C168" i="1"/>
  <c r="C186" i="1" s="1"/>
  <c r="B162" i="1"/>
  <c r="J157" i="1"/>
  <c r="I157" i="1"/>
  <c r="H157" i="1"/>
  <c r="G157" i="1"/>
  <c r="F157" i="1"/>
  <c r="E157" i="1"/>
  <c r="D157" i="1"/>
  <c r="C157" i="1"/>
  <c r="J146" i="1"/>
  <c r="J162" i="1" s="1"/>
  <c r="I146" i="1"/>
  <c r="I162" i="1" s="1"/>
  <c r="H146" i="1"/>
  <c r="H162" i="1" s="1"/>
  <c r="G146" i="1"/>
  <c r="G162" i="1" s="1"/>
  <c r="F146" i="1"/>
  <c r="F162" i="1" s="1"/>
  <c r="E146" i="1"/>
  <c r="E162" i="1" s="1"/>
  <c r="D146" i="1"/>
  <c r="D162" i="1" s="1"/>
  <c r="C146" i="1"/>
  <c r="C162" i="1" s="1"/>
  <c r="B140" i="1"/>
  <c r="J140" i="1"/>
  <c r="I140" i="1"/>
  <c r="H140" i="1"/>
  <c r="G140" i="1"/>
  <c r="F140" i="1"/>
  <c r="E140" i="1"/>
  <c r="D140" i="1"/>
  <c r="C140" i="1"/>
  <c r="B116" i="1"/>
  <c r="J115" i="1"/>
  <c r="I115" i="1"/>
  <c r="H115" i="1"/>
  <c r="G115" i="1"/>
  <c r="F115" i="1"/>
  <c r="E115" i="1"/>
  <c r="D115" i="1"/>
  <c r="C115" i="1"/>
  <c r="J98" i="1"/>
  <c r="J116" i="1" s="1"/>
  <c r="I98" i="1"/>
  <c r="I116" i="1" s="1"/>
  <c r="H98" i="1"/>
  <c r="H116" i="1" s="1"/>
  <c r="G98" i="1"/>
  <c r="G116" i="1" s="1"/>
  <c r="F98" i="1"/>
  <c r="F116" i="1" s="1"/>
  <c r="E98" i="1"/>
  <c r="E116" i="1" s="1"/>
  <c r="D98" i="1"/>
  <c r="D116" i="1" s="1"/>
  <c r="C98" i="1"/>
  <c r="C116" i="1" s="1"/>
  <c r="E77" i="1"/>
  <c r="C202" i="1"/>
  <c r="D202" i="1"/>
  <c r="E202" i="1"/>
  <c r="F202" i="1"/>
  <c r="G202" i="1"/>
  <c r="H202" i="1"/>
  <c r="I202" i="1"/>
  <c r="J202" i="1"/>
  <c r="C229" i="1" l="1"/>
  <c r="D229" i="1"/>
  <c r="E229" i="1"/>
  <c r="F229" i="1"/>
  <c r="G229" i="1"/>
  <c r="H229" i="1"/>
  <c r="I229" i="1"/>
  <c r="J229" i="1"/>
  <c r="B92" i="1"/>
  <c r="B71" i="1"/>
  <c r="B46" i="1"/>
  <c r="B24" i="1"/>
  <c r="C7" i="1"/>
  <c r="D7" i="1"/>
  <c r="E7" i="1"/>
  <c r="F7" i="1"/>
  <c r="G7" i="1"/>
  <c r="H7" i="1"/>
  <c r="I7" i="1"/>
  <c r="J7" i="1"/>
  <c r="J213" i="1"/>
  <c r="J230" i="1" s="1"/>
  <c r="J206" i="1"/>
  <c r="J192" i="1"/>
  <c r="J207" i="1" s="1"/>
  <c r="J86" i="1"/>
  <c r="J77" i="1"/>
  <c r="J92" i="1" s="1"/>
  <c r="J52" i="1"/>
  <c r="J71" i="1" s="1"/>
  <c r="J40" i="1"/>
  <c r="J30" i="1"/>
  <c r="J46" i="1" s="1"/>
  <c r="J23" i="1"/>
  <c r="F213" i="1"/>
  <c r="F230" i="1" s="1"/>
  <c r="G213" i="1"/>
  <c r="G230" i="1" s="1"/>
  <c r="H213" i="1"/>
  <c r="H230" i="1" s="1"/>
  <c r="I213" i="1"/>
  <c r="I230" i="1" s="1"/>
  <c r="F206" i="1"/>
  <c r="G206" i="1"/>
  <c r="H206" i="1"/>
  <c r="I206" i="1"/>
  <c r="F192" i="1"/>
  <c r="F207" i="1" s="1"/>
  <c r="G192" i="1"/>
  <c r="G207" i="1" s="1"/>
  <c r="H192" i="1"/>
  <c r="H207" i="1" s="1"/>
  <c r="I192" i="1"/>
  <c r="I207" i="1" s="1"/>
  <c r="F86" i="1"/>
  <c r="G86" i="1"/>
  <c r="H86" i="1"/>
  <c r="I86" i="1"/>
  <c r="F77" i="1"/>
  <c r="F92" i="1" s="1"/>
  <c r="G77" i="1"/>
  <c r="G92" i="1" s="1"/>
  <c r="H77" i="1"/>
  <c r="H92" i="1" s="1"/>
  <c r="I77" i="1"/>
  <c r="I92" i="1" s="1"/>
  <c r="F52" i="1"/>
  <c r="F71" i="1" s="1"/>
  <c r="G52" i="1"/>
  <c r="G71" i="1" s="1"/>
  <c r="H52" i="1"/>
  <c r="H71" i="1" s="1"/>
  <c r="I52" i="1"/>
  <c r="I71" i="1" s="1"/>
  <c r="F40" i="1"/>
  <c r="G40" i="1"/>
  <c r="H40" i="1"/>
  <c r="I40" i="1"/>
  <c r="F30" i="1"/>
  <c r="F46" i="1" s="1"/>
  <c r="G30" i="1"/>
  <c r="G46" i="1" s="1"/>
  <c r="H30" i="1"/>
  <c r="H46" i="1" s="1"/>
  <c r="I30" i="1"/>
  <c r="I46" i="1" s="1"/>
  <c r="F23" i="1"/>
  <c r="G23" i="1"/>
  <c r="H23" i="1"/>
  <c r="I23" i="1"/>
  <c r="J24" i="1" l="1"/>
  <c r="I24" i="1"/>
  <c r="H24" i="1"/>
  <c r="G24" i="1"/>
  <c r="F24" i="1"/>
  <c r="B230" i="1"/>
  <c r="B207" i="1"/>
  <c r="C206" i="1"/>
  <c r="D206" i="1"/>
  <c r="E206" i="1"/>
  <c r="C23" i="1"/>
  <c r="D23" i="1"/>
  <c r="E23" i="1"/>
  <c r="C86" i="1"/>
  <c r="D86" i="1"/>
  <c r="E86" i="1"/>
  <c r="E24" i="1"/>
  <c r="D30" i="1"/>
  <c r="E30" i="1"/>
  <c r="C24" i="1"/>
  <c r="D24" i="1"/>
  <c r="C213" i="1"/>
  <c r="C230" i="1" s="1"/>
  <c r="D213" i="1"/>
  <c r="D230" i="1" s="1"/>
  <c r="E213" i="1"/>
  <c r="E230" i="1" s="1"/>
  <c r="C192" i="1"/>
  <c r="C207" i="1" s="1"/>
  <c r="D192" i="1"/>
  <c r="D207" i="1" s="1"/>
  <c r="E192" i="1"/>
  <c r="E207" i="1" s="1"/>
  <c r="C77" i="1"/>
  <c r="C92" i="1" s="1"/>
  <c r="D77" i="1"/>
  <c r="D92" i="1" s="1"/>
  <c r="E92" i="1"/>
  <c r="C52" i="1"/>
  <c r="C71" i="1" s="1"/>
  <c r="D52" i="1"/>
  <c r="D71" i="1" s="1"/>
  <c r="E52" i="1"/>
  <c r="E71" i="1" s="1"/>
  <c r="C40" i="1"/>
  <c r="D40" i="1"/>
  <c r="E40" i="1"/>
  <c r="C30" i="1"/>
  <c r="C46" i="1" s="1"/>
  <c r="E46" i="1" l="1"/>
  <c r="D46" i="1"/>
</calcChain>
</file>

<file path=xl/sharedStrings.xml><?xml version="1.0" encoding="utf-8"?>
<sst xmlns="http://schemas.openxmlformats.org/spreadsheetml/2006/main" count="276" uniqueCount="118">
  <si>
    <t>I неделя</t>
  </si>
  <si>
    <t xml:space="preserve">                                                                                     Первый день- Понедельник</t>
  </si>
  <si>
    <t>Завтрак</t>
  </si>
  <si>
    <t>Омлет натуральный</t>
  </si>
  <si>
    <t xml:space="preserve"> 35/5</t>
  </si>
  <si>
    <t>Чай с сахаром</t>
  </si>
  <si>
    <t>Сок фруктовый</t>
  </si>
  <si>
    <t>Обед</t>
  </si>
  <si>
    <t>Сосиски отварные</t>
  </si>
  <si>
    <t>Соус томатный</t>
  </si>
  <si>
    <t>Кислота аскорбиновая</t>
  </si>
  <si>
    <t>Хлеб йодированный</t>
  </si>
  <si>
    <t>Полдник</t>
  </si>
  <si>
    <t xml:space="preserve">  150/5</t>
  </si>
  <si>
    <t>Чай с молоком</t>
  </si>
  <si>
    <t>Итого</t>
  </si>
  <si>
    <t xml:space="preserve">                                                                                    Второй день-Вторник</t>
  </si>
  <si>
    <t xml:space="preserve"> 150/5</t>
  </si>
  <si>
    <t>Какао с молоком</t>
  </si>
  <si>
    <t>Расстегай с повидлом</t>
  </si>
  <si>
    <t>Молоко</t>
  </si>
  <si>
    <t>Третий день-Среда</t>
  </si>
  <si>
    <t>150/5</t>
  </si>
  <si>
    <t>Жаркое по-домашнему</t>
  </si>
  <si>
    <t>Омлет с сыром</t>
  </si>
  <si>
    <t>Четвертый день-Четверг</t>
  </si>
  <si>
    <t>Пятый день-Пятница</t>
  </si>
  <si>
    <t>Макароны отварные с сыром</t>
  </si>
  <si>
    <t xml:space="preserve"> 140/15</t>
  </si>
  <si>
    <t>Корж молочный</t>
  </si>
  <si>
    <t>2 неделя</t>
  </si>
  <si>
    <t>Шестой день-Понедельник</t>
  </si>
  <si>
    <t>Седьмой день-Вторник</t>
  </si>
  <si>
    <t xml:space="preserve">   150/5</t>
  </si>
  <si>
    <t>Восьмой день-Среда</t>
  </si>
  <si>
    <t>Девятый день-Четверг</t>
  </si>
  <si>
    <t xml:space="preserve">Бутерброд  с маслом </t>
  </si>
  <si>
    <t>Котлета рубленная из птицы</t>
  </si>
  <si>
    <t>Десятый день-Пятница</t>
  </si>
  <si>
    <t>Суп с рыбными консервами</t>
  </si>
  <si>
    <t>Тефтели мясные</t>
  </si>
  <si>
    <t>Суп картофельный с крупой</t>
  </si>
  <si>
    <t>Гуляш из отварного мяса птицы</t>
  </si>
  <si>
    <t>Суп картофельный с мясными фрикадельками</t>
  </si>
  <si>
    <t xml:space="preserve">Меню разработано на основании рекомендаций Сборника рецептур на продукцию для питания детей в </t>
  </si>
  <si>
    <t>Борщ с фасолью и картофелем со сметаной</t>
  </si>
  <si>
    <t>Чай с лимоном</t>
  </si>
  <si>
    <t>Итого за завтрак</t>
  </si>
  <si>
    <t>Итого за обед</t>
  </si>
  <si>
    <t>Итого за полдник</t>
  </si>
  <si>
    <t>Итого за день</t>
  </si>
  <si>
    <t>Итого на обед</t>
  </si>
  <si>
    <t>вес блюда</t>
  </si>
  <si>
    <t>№ рецептуры</t>
  </si>
  <si>
    <t>Каша рассыпчатая гречневая</t>
  </si>
  <si>
    <t>180/8</t>
  </si>
  <si>
    <t>Борщ с картофелем (со сметаной)</t>
  </si>
  <si>
    <t>180/25</t>
  </si>
  <si>
    <t>Котлеты рыбные запеченные</t>
  </si>
  <si>
    <t>Щи из свежей капусты с картофелем (со сметаной)</t>
  </si>
  <si>
    <t>180/22,5</t>
  </si>
  <si>
    <t>437/500</t>
  </si>
  <si>
    <t>437/495</t>
  </si>
  <si>
    <t>Булочка Дорожная</t>
  </si>
  <si>
    <t>дошкольных образовательных организациях под редакцией Могильного М.П. и Тутельян В.А. Москва 2016</t>
  </si>
  <si>
    <t>льного М.П. и Тутельян В.А. Москва 2016</t>
  </si>
  <si>
    <t>Меню разработано технологом школьного и дошкольного питания детей Тараненко А.Ю.</t>
  </si>
  <si>
    <t>180/6</t>
  </si>
  <si>
    <t>70/25</t>
  </si>
  <si>
    <t>Цикличное двухнедельное меню для ДОУ от 3до 7 лет</t>
  </si>
  <si>
    <t>белки,г</t>
  </si>
  <si>
    <t>жиры,г</t>
  </si>
  <si>
    <t>углеводы,г</t>
  </si>
  <si>
    <t>Ca, мг</t>
  </si>
  <si>
    <t>Mg,мг</t>
  </si>
  <si>
    <t>Fe, мг</t>
  </si>
  <si>
    <t>С, мг</t>
  </si>
  <si>
    <t>Энергетич.ценность</t>
  </si>
  <si>
    <t>180/12/25</t>
  </si>
  <si>
    <t>Кисель из плодов шиповника (витаминный)</t>
  </si>
  <si>
    <t>Каша молочная ячневая с маслом</t>
  </si>
  <si>
    <t>Каша молочная манная с маслом</t>
  </si>
  <si>
    <t>135/5</t>
  </si>
  <si>
    <t>Бутерброд с сыром</t>
  </si>
  <si>
    <t>Бутерброд с повидлом</t>
  </si>
  <si>
    <t>Фрукты свежие</t>
  </si>
  <si>
    <t>Второй завтрак</t>
  </si>
  <si>
    <t>Итого второй завтрак</t>
  </si>
  <si>
    <t>Кисель из повидла</t>
  </si>
  <si>
    <t>Суфле куриное</t>
  </si>
  <si>
    <t>73/5</t>
  </si>
  <si>
    <t>Суп картофельный с бобовыми</t>
  </si>
  <si>
    <t>Суп картофельным с клецками</t>
  </si>
  <si>
    <t>Яйцо вареное</t>
  </si>
  <si>
    <t>Горошек зеленый порционный</t>
  </si>
  <si>
    <t>Печенье</t>
  </si>
  <si>
    <t xml:space="preserve"> </t>
  </si>
  <si>
    <t>Ватрушка с творожным фаршем</t>
  </si>
  <si>
    <t>Пудинг из творога запеченный</t>
  </si>
  <si>
    <t>100/15</t>
  </si>
  <si>
    <t>Лук репчатый порционный</t>
  </si>
  <si>
    <t>Икра свекольная</t>
  </si>
  <si>
    <t>Картофельное пюре</t>
  </si>
  <si>
    <t>Макароны отварные с маслом</t>
  </si>
  <si>
    <t>Каша  ячневая рассыпчатая</t>
  </si>
  <si>
    <t xml:space="preserve">Каша перловая рассыпчатая </t>
  </si>
  <si>
    <t>Каша молочная "Дружба" с маслом</t>
  </si>
  <si>
    <t>Каша  молочная пшённая с маслом</t>
  </si>
  <si>
    <t>Каша молочная  гречневая с маслом</t>
  </si>
  <si>
    <t>Каша молочная с овсяными хлопьями "Геркулес" маслом</t>
  </si>
  <si>
    <t>Компот из сухофруктов</t>
  </si>
  <si>
    <t>Компот из яблок и лимона</t>
  </si>
  <si>
    <t>Кофейный напиток на молоке</t>
  </si>
  <si>
    <t>Снежок</t>
  </si>
  <si>
    <t>Суп молочный с макаронными изделиями с маслом</t>
  </si>
  <si>
    <t>Пирожок печеный с картофелем</t>
  </si>
  <si>
    <t>Пирожок печеный с мясном и рисом</t>
  </si>
  <si>
    <t>Плов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</si>
</sst>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0" xfId="0" applyAlignment="1">
      <alignment horizont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2" fillId="2" borderId="1" xfId="0" applyFont="1" applyFill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6" xfId="0" applyBorder="1"/>
    <xf numFmtId="0" fontId="2" fillId="0" borderId="1" xfId="0" applyFont="1" applyBorder="1" applyAlignment="1">
      <alignment horizontal="left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0" fillId="0" borderId="5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33"/>
  <sheetViews>
    <sheetView tabSelected="1" workbookViewId="0">
      <selection activeCell="N223" sqref="N223"/>
    </sheetView>
  </sheetViews>
  <sheetFormatPr defaultRowHeight="15" x14ac:dyDescent="0.25"/>
  <cols>
    <col min="1" max="1" width="49.28515625" customWidth="1"/>
    <col min="2" max="2" width="9" customWidth="1"/>
    <col min="3" max="3" width="8" customWidth="1"/>
    <col min="4" max="4" width="7.7109375" customWidth="1"/>
    <col min="5" max="5" width="7.140625" customWidth="1"/>
    <col min="6" max="8" width="6.42578125" customWidth="1"/>
    <col min="9" max="9" width="6.5703125" customWidth="1"/>
    <col min="10" max="10" width="9" customWidth="1"/>
    <col min="11" max="11" width="9.5703125" customWidth="1"/>
  </cols>
  <sheetData>
    <row r="1" spans="1:12" ht="31.5" customHeight="1" x14ac:dyDescent="0.25">
      <c r="A1" s="8" t="s">
        <v>69</v>
      </c>
      <c r="B1" s="1" t="s">
        <v>0</v>
      </c>
    </row>
    <row r="2" spans="1:12" x14ac:dyDescent="0.25">
      <c r="A2" s="1" t="s">
        <v>1</v>
      </c>
    </row>
    <row r="3" spans="1:12" ht="45" x14ac:dyDescent="0.25">
      <c r="A3" s="2" t="s">
        <v>2</v>
      </c>
      <c r="B3" s="2" t="s">
        <v>52</v>
      </c>
      <c r="C3" s="2" t="s">
        <v>70</v>
      </c>
      <c r="D3" s="2" t="s">
        <v>71</v>
      </c>
      <c r="E3" s="2" t="s">
        <v>72</v>
      </c>
      <c r="F3" s="2" t="s">
        <v>73</v>
      </c>
      <c r="G3" s="2" t="s">
        <v>74</v>
      </c>
      <c r="H3" s="2" t="s">
        <v>75</v>
      </c>
      <c r="I3" s="2" t="s">
        <v>76</v>
      </c>
      <c r="J3" s="9" t="s">
        <v>77</v>
      </c>
      <c r="K3" s="10" t="s">
        <v>53</v>
      </c>
    </row>
    <row r="4" spans="1:12" ht="27.75" customHeight="1" x14ac:dyDescent="0.25">
      <c r="A4" s="11" t="s">
        <v>3</v>
      </c>
      <c r="B4" s="5">
        <v>150</v>
      </c>
      <c r="C4" s="4">
        <v>13.22</v>
      </c>
      <c r="D4" s="4">
        <v>25.48</v>
      </c>
      <c r="E4" s="4">
        <v>2.54</v>
      </c>
      <c r="F4" s="4">
        <v>107.1</v>
      </c>
      <c r="G4" s="4">
        <v>18</v>
      </c>
      <c r="H4" s="4">
        <v>2.72</v>
      </c>
      <c r="I4" s="4">
        <v>0.23</v>
      </c>
      <c r="J4" s="4">
        <v>323.08</v>
      </c>
      <c r="K4" s="5">
        <v>229</v>
      </c>
    </row>
    <row r="5" spans="1:12" x14ac:dyDescent="0.25">
      <c r="A5" s="11" t="s">
        <v>36</v>
      </c>
      <c r="B5" s="5" t="s">
        <v>4</v>
      </c>
      <c r="C5" s="4">
        <v>2.4500000000000002</v>
      </c>
      <c r="D5" s="4">
        <v>7.55</v>
      </c>
      <c r="E5" s="4">
        <v>14.62</v>
      </c>
      <c r="F5" s="4">
        <v>9.3000000000000007</v>
      </c>
      <c r="G5" s="4">
        <v>9.9</v>
      </c>
      <c r="H5" s="4">
        <v>0.62</v>
      </c>
      <c r="I5" s="4">
        <v>0</v>
      </c>
      <c r="J5" s="4">
        <v>136</v>
      </c>
      <c r="K5" s="5">
        <v>1</v>
      </c>
    </row>
    <row r="6" spans="1:12" x14ac:dyDescent="0.25">
      <c r="A6" s="11" t="s">
        <v>18</v>
      </c>
      <c r="B6" s="5">
        <v>180</v>
      </c>
      <c r="C6" s="4">
        <v>3.67</v>
      </c>
      <c r="D6" s="4">
        <v>3.19</v>
      </c>
      <c r="E6" s="4">
        <v>15.82</v>
      </c>
      <c r="F6" s="4">
        <v>137</v>
      </c>
      <c r="G6" s="4">
        <v>19.2</v>
      </c>
      <c r="H6" s="4">
        <v>0.43</v>
      </c>
      <c r="I6" s="4">
        <v>1.43</v>
      </c>
      <c r="J6" s="4">
        <v>107</v>
      </c>
      <c r="K6" s="5">
        <v>416</v>
      </c>
    </row>
    <row r="7" spans="1:12" x14ac:dyDescent="0.25">
      <c r="A7" s="12" t="s">
        <v>47</v>
      </c>
      <c r="B7" s="3">
        <v>370</v>
      </c>
      <c r="C7" s="2">
        <f t="shared" ref="C7:J7" si="0">SUM(C4:C6)</f>
        <v>19.340000000000003</v>
      </c>
      <c r="D7" s="2">
        <f t="shared" si="0"/>
        <v>36.22</v>
      </c>
      <c r="E7" s="2">
        <f t="shared" si="0"/>
        <v>32.980000000000004</v>
      </c>
      <c r="F7" s="2">
        <f t="shared" si="0"/>
        <v>253.39999999999998</v>
      </c>
      <c r="G7" s="2">
        <f t="shared" si="0"/>
        <v>47.099999999999994</v>
      </c>
      <c r="H7" s="2">
        <f t="shared" si="0"/>
        <v>3.7700000000000005</v>
      </c>
      <c r="I7" s="2">
        <f t="shared" si="0"/>
        <v>1.66</v>
      </c>
      <c r="J7" s="2">
        <f t="shared" si="0"/>
        <v>566.07999999999993</v>
      </c>
      <c r="K7" s="5"/>
    </row>
    <row r="8" spans="1:12" x14ac:dyDescent="0.25">
      <c r="A8" s="12" t="s">
        <v>86</v>
      </c>
      <c r="B8" s="3"/>
      <c r="C8" s="2"/>
      <c r="D8" s="2"/>
      <c r="E8" s="2"/>
      <c r="F8" s="2"/>
      <c r="G8" s="2"/>
      <c r="H8" s="2"/>
      <c r="I8" s="2"/>
      <c r="J8" s="2"/>
      <c r="K8" s="5"/>
    </row>
    <row r="9" spans="1:12" x14ac:dyDescent="0.25">
      <c r="A9" s="11" t="s">
        <v>6</v>
      </c>
      <c r="B9" s="5">
        <v>180</v>
      </c>
      <c r="C9" s="4">
        <v>0.9</v>
      </c>
      <c r="D9" s="4">
        <v>0</v>
      </c>
      <c r="E9" s="4">
        <v>18.18</v>
      </c>
      <c r="F9" s="4">
        <v>12.6</v>
      </c>
      <c r="G9" s="4">
        <v>7.2</v>
      </c>
      <c r="H9" s="4">
        <v>2.52</v>
      </c>
      <c r="I9" s="4">
        <v>3.6</v>
      </c>
      <c r="J9" s="4">
        <v>76</v>
      </c>
      <c r="K9" s="5">
        <v>418</v>
      </c>
    </row>
    <row r="10" spans="1:12" x14ac:dyDescent="0.25">
      <c r="A10" s="12" t="s">
        <v>87</v>
      </c>
      <c r="B10" s="3">
        <v>180</v>
      </c>
      <c r="C10" s="2">
        <v>0.9</v>
      </c>
      <c r="D10" s="2">
        <v>0</v>
      </c>
      <c r="E10" s="2">
        <v>18.18</v>
      </c>
      <c r="F10" s="2">
        <v>12.6</v>
      </c>
      <c r="G10" s="2">
        <v>7.2</v>
      </c>
      <c r="H10" s="2">
        <v>2.52</v>
      </c>
      <c r="I10" s="2">
        <v>3.6</v>
      </c>
      <c r="J10" s="2">
        <v>76</v>
      </c>
      <c r="K10" s="3"/>
    </row>
    <row r="11" spans="1:12" x14ac:dyDescent="0.25">
      <c r="A11" s="12" t="s">
        <v>7</v>
      </c>
      <c r="B11" s="4"/>
      <c r="C11" s="4"/>
      <c r="D11" s="4"/>
      <c r="E11" s="4"/>
      <c r="F11" s="4"/>
      <c r="G11" s="4"/>
      <c r="H11" s="4"/>
      <c r="I11" s="4"/>
      <c r="J11" s="4"/>
      <c r="K11" s="3"/>
    </row>
    <row r="12" spans="1:12" x14ac:dyDescent="0.25">
      <c r="A12" s="11" t="s">
        <v>100</v>
      </c>
      <c r="B12" s="5">
        <v>10</v>
      </c>
      <c r="C12" s="4">
        <v>0.14000000000000001</v>
      </c>
      <c r="D12" s="4">
        <v>0.02</v>
      </c>
      <c r="E12" s="4">
        <v>0.82</v>
      </c>
      <c r="F12" s="4">
        <v>3.1</v>
      </c>
      <c r="G12" s="4">
        <v>1.4</v>
      </c>
      <c r="H12" s="4">
        <v>0.08</v>
      </c>
      <c r="I12" s="4">
        <v>1</v>
      </c>
      <c r="J12" s="4">
        <v>4.0999999999999996</v>
      </c>
      <c r="K12" s="25"/>
      <c r="L12" s="21"/>
    </row>
    <row r="13" spans="1:12" x14ac:dyDescent="0.25">
      <c r="A13" s="11" t="s">
        <v>39</v>
      </c>
      <c r="B13" s="5">
        <v>180</v>
      </c>
      <c r="C13" s="4">
        <v>6.19</v>
      </c>
      <c r="D13" s="6">
        <v>6.05</v>
      </c>
      <c r="E13" s="4">
        <v>10.34</v>
      </c>
      <c r="F13" s="4">
        <v>32.619999999999997</v>
      </c>
      <c r="G13" s="4">
        <v>34.1</v>
      </c>
      <c r="H13" s="4">
        <v>0.91</v>
      </c>
      <c r="I13" s="4">
        <v>6.6</v>
      </c>
      <c r="J13" s="4">
        <v>101.7</v>
      </c>
      <c r="K13" s="5">
        <v>95</v>
      </c>
    </row>
    <row r="14" spans="1:12" x14ac:dyDescent="0.25">
      <c r="A14" s="11" t="s">
        <v>37</v>
      </c>
      <c r="B14" s="5">
        <v>70</v>
      </c>
      <c r="C14" s="4">
        <v>11</v>
      </c>
      <c r="D14" s="4">
        <v>11.26</v>
      </c>
      <c r="E14" s="4">
        <v>11.64</v>
      </c>
      <c r="F14" s="4">
        <v>13.18</v>
      </c>
      <c r="G14" s="4">
        <v>15.87</v>
      </c>
      <c r="H14" s="4">
        <v>1.26</v>
      </c>
      <c r="I14" s="4">
        <v>0.67</v>
      </c>
      <c r="J14" s="4">
        <v>191.33</v>
      </c>
      <c r="K14" s="5">
        <v>322</v>
      </c>
    </row>
    <row r="15" spans="1:12" x14ac:dyDescent="0.25">
      <c r="A15" s="11" t="s">
        <v>54</v>
      </c>
      <c r="B15" s="5">
        <v>130</v>
      </c>
      <c r="C15" s="4">
        <v>7.45</v>
      </c>
      <c r="D15" s="4">
        <v>5.28</v>
      </c>
      <c r="E15" s="4">
        <v>33.49</v>
      </c>
      <c r="F15" s="4">
        <v>73.19</v>
      </c>
      <c r="G15" s="4">
        <v>62.43</v>
      </c>
      <c r="H15" s="4">
        <v>2.1</v>
      </c>
      <c r="I15" s="4">
        <v>0</v>
      </c>
      <c r="J15" s="4">
        <v>211.25</v>
      </c>
      <c r="K15" s="5">
        <v>330</v>
      </c>
    </row>
    <row r="16" spans="1:12" x14ac:dyDescent="0.25">
      <c r="A16" s="11" t="s">
        <v>9</v>
      </c>
      <c r="B16" s="5">
        <v>30</v>
      </c>
      <c r="C16" s="4">
        <v>0.35</v>
      </c>
      <c r="D16" s="4">
        <v>1.27</v>
      </c>
      <c r="E16" s="4">
        <v>2.4</v>
      </c>
      <c r="F16" s="4">
        <v>4.76</v>
      </c>
      <c r="G16" s="4">
        <v>3.46</v>
      </c>
      <c r="H16" s="4">
        <v>0.14000000000000001</v>
      </c>
      <c r="I16" s="4">
        <v>0.71</v>
      </c>
      <c r="J16" s="4">
        <v>22.35</v>
      </c>
      <c r="K16" s="5">
        <v>366</v>
      </c>
    </row>
    <row r="17" spans="1:19" x14ac:dyDescent="0.25">
      <c r="A17" s="11" t="s">
        <v>110</v>
      </c>
      <c r="B17" s="5">
        <v>180</v>
      </c>
      <c r="C17" s="4">
        <v>0.4</v>
      </c>
      <c r="D17" s="4">
        <v>1.7999999999999999E-2</v>
      </c>
      <c r="E17" s="4">
        <v>25</v>
      </c>
      <c r="F17" s="4">
        <v>28.64</v>
      </c>
      <c r="G17" s="4">
        <v>5.4</v>
      </c>
      <c r="H17" s="4">
        <v>1.1200000000000001</v>
      </c>
      <c r="I17" s="4">
        <v>7.2</v>
      </c>
      <c r="J17" s="4">
        <v>101.7</v>
      </c>
      <c r="K17" s="5">
        <v>394</v>
      </c>
    </row>
    <row r="18" spans="1:19" x14ac:dyDescent="0.25">
      <c r="A18" s="11" t="s">
        <v>10</v>
      </c>
      <c r="B18" s="5">
        <v>0.05</v>
      </c>
      <c r="C18" s="4"/>
      <c r="D18" s="4"/>
      <c r="E18" s="4"/>
      <c r="F18" s="4"/>
      <c r="G18" s="4"/>
      <c r="H18" s="4"/>
      <c r="I18" s="4">
        <v>50</v>
      </c>
      <c r="J18" s="4"/>
      <c r="K18" s="5"/>
    </row>
    <row r="19" spans="1:19" x14ac:dyDescent="0.25">
      <c r="A19" s="11" t="s">
        <v>11</v>
      </c>
      <c r="B19" s="5">
        <v>30</v>
      </c>
      <c r="C19" s="4">
        <v>2.7</v>
      </c>
      <c r="D19" s="4">
        <v>1</v>
      </c>
      <c r="E19" s="4">
        <v>14</v>
      </c>
      <c r="F19" s="4">
        <v>43.2</v>
      </c>
      <c r="G19" s="4">
        <v>6.9</v>
      </c>
      <c r="H19" s="4">
        <v>1.08</v>
      </c>
      <c r="I19" s="4">
        <v>0</v>
      </c>
      <c r="J19" s="4">
        <v>79.8</v>
      </c>
      <c r="K19" s="5"/>
    </row>
    <row r="20" spans="1:19" x14ac:dyDescent="0.25">
      <c r="A20" s="13" t="s">
        <v>51</v>
      </c>
      <c r="B20" s="3">
        <v>650</v>
      </c>
      <c r="C20" s="2">
        <f t="shared" ref="C20:I20" si="1">C12+C13+C14+C15+C16+C17+C18+C19</f>
        <v>28.229999999999997</v>
      </c>
      <c r="D20" s="2">
        <f t="shared" si="1"/>
        <v>24.898</v>
      </c>
      <c r="E20" s="2">
        <f t="shared" si="1"/>
        <v>97.69</v>
      </c>
      <c r="F20" s="2">
        <f t="shared" si="1"/>
        <v>198.69</v>
      </c>
      <c r="G20" s="2">
        <f t="shared" si="1"/>
        <v>129.56</v>
      </c>
      <c r="H20" s="2">
        <f t="shared" si="1"/>
        <v>6.6899999999999995</v>
      </c>
      <c r="I20" s="2">
        <f t="shared" si="1"/>
        <v>66.180000000000007</v>
      </c>
      <c r="J20" s="2">
        <f>J12+J13+J14+J15+J16+J17+J18+J19</f>
        <v>712.23</v>
      </c>
      <c r="K20" s="5"/>
    </row>
    <row r="21" spans="1:19" x14ac:dyDescent="0.25">
      <c r="A21" s="11" t="s">
        <v>115</v>
      </c>
      <c r="B21" s="5">
        <v>80</v>
      </c>
      <c r="C21" s="4">
        <v>4.82</v>
      </c>
      <c r="D21" s="4">
        <v>6.08</v>
      </c>
      <c r="E21" s="4">
        <v>29.58</v>
      </c>
      <c r="F21" s="4">
        <v>18.27</v>
      </c>
      <c r="G21" s="4">
        <v>22.4</v>
      </c>
      <c r="H21" s="4">
        <v>1.08</v>
      </c>
      <c r="I21" s="4">
        <v>0.68</v>
      </c>
      <c r="J21" s="4">
        <v>192</v>
      </c>
      <c r="K21" s="5" t="s">
        <v>61</v>
      </c>
    </row>
    <row r="22" spans="1:19" x14ac:dyDescent="0.25">
      <c r="A22" s="11" t="s">
        <v>5</v>
      </c>
      <c r="B22" s="5">
        <v>180</v>
      </c>
      <c r="C22" s="4">
        <v>0.06</v>
      </c>
      <c r="D22" s="4">
        <v>0.02</v>
      </c>
      <c r="E22" s="4">
        <v>9.99</v>
      </c>
      <c r="F22" s="4">
        <v>10</v>
      </c>
      <c r="G22" s="4">
        <v>1.3</v>
      </c>
      <c r="H22" s="4">
        <v>0.28000000000000003</v>
      </c>
      <c r="I22" s="4">
        <v>0.03</v>
      </c>
      <c r="J22" s="4">
        <v>40</v>
      </c>
      <c r="K22" s="5">
        <v>411</v>
      </c>
      <c r="N22" s="7"/>
      <c r="S22" s="7"/>
    </row>
    <row r="23" spans="1:19" x14ac:dyDescent="0.25">
      <c r="A23" s="12" t="s">
        <v>49</v>
      </c>
      <c r="B23" s="3">
        <v>260</v>
      </c>
      <c r="C23" s="2">
        <f t="shared" ref="C23:J23" si="2">C21+C22</f>
        <v>4.88</v>
      </c>
      <c r="D23" s="2">
        <f t="shared" si="2"/>
        <v>6.1</v>
      </c>
      <c r="E23" s="2">
        <f t="shared" si="2"/>
        <v>39.57</v>
      </c>
      <c r="F23" s="2">
        <f t="shared" si="2"/>
        <v>28.27</v>
      </c>
      <c r="G23" s="2">
        <f t="shared" si="2"/>
        <v>23.7</v>
      </c>
      <c r="H23" s="2">
        <f t="shared" si="2"/>
        <v>1.36</v>
      </c>
      <c r="I23" s="2">
        <f t="shared" si="2"/>
        <v>0.71000000000000008</v>
      </c>
      <c r="J23" s="2">
        <f t="shared" si="2"/>
        <v>232</v>
      </c>
      <c r="K23" s="3"/>
      <c r="N23" s="7"/>
      <c r="S23" s="7"/>
    </row>
    <row r="24" spans="1:19" x14ac:dyDescent="0.25">
      <c r="A24" s="14" t="s">
        <v>50</v>
      </c>
      <c r="B24" s="3">
        <f>B7+B10+B20+B23</f>
        <v>1460</v>
      </c>
      <c r="C24" s="2">
        <f t="shared" ref="C24:I24" si="3">C7+C10+C20+C23</f>
        <v>53.35</v>
      </c>
      <c r="D24" s="2">
        <f t="shared" si="3"/>
        <v>67.217999999999989</v>
      </c>
      <c r="E24" s="2">
        <f t="shared" si="3"/>
        <v>188.42</v>
      </c>
      <c r="F24" s="2">
        <f t="shared" si="3"/>
        <v>492.96</v>
      </c>
      <c r="G24" s="2">
        <f t="shared" si="3"/>
        <v>207.56</v>
      </c>
      <c r="H24" s="2">
        <f t="shared" si="3"/>
        <v>14.34</v>
      </c>
      <c r="I24" s="2">
        <f t="shared" si="3"/>
        <v>72.150000000000006</v>
      </c>
      <c r="J24" s="2">
        <f>J7+J10+J20+J23</f>
        <v>1586.31</v>
      </c>
      <c r="K24" s="5"/>
    </row>
    <row r="25" spans="1:19" x14ac:dyDescent="0.25">
      <c r="A25" s="15" t="s">
        <v>16</v>
      </c>
    </row>
    <row r="26" spans="1:19" x14ac:dyDescent="0.25">
      <c r="A26" s="12" t="s">
        <v>2</v>
      </c>
      <c r="B26" s="4"/>
      <c r="C26" s="4"/>
      <c r="D26" s="4"/>
      <c r="E26" s="4"/>
      <c r="F26" s="4"/>
      <c r="G26" s="4"/>
      <c r="H26" s="4"/>
      <c r="I26" s="4"/>
      <c r="J26" s="4"/>
      <c r="K26" s="3"/>
    </row>
    <row r="27" spans="1:19" x14ac:dyDescent="0.25">
      <c r="A27" s="11" t="s">
        <v>106</v>
      </c>
      <c r="B27" s="5" t="s">
        <v>17</v>
      </c>
      <c r="C27" s="4">
        <v>3.68</v>
      </c>
      <c r="D27" s="4">
        <v>4.47</v>
      </c>
      <c r="E27" s="4">
        <v>33.15</v>
      </c>
      <c r="F27" s="4">
        <v>16.600000000000001</v>
      </c>
      <c r="G27" s="4">
        <v>22.1</v>
      </c>
      <c r="H27" s="4">
        <v>1.74</v>
      </c>
      <c r="I27" s="4">
        <v>0</v>
      </c>
      <c r="J27" s="4">
        <v>197.5</v>
      </c>
      <c r="K27" s="5">
        <v>182</v>
      </c>
    </row>
    <row r="28" spans="1:19" x14ac:dyDescent="0.25">
      <c r="A28" s="11" t="s">
        <v>83</v>
      </c>
      <c r="B28" s="5">
        <v>45</v>
      </c>
      <c r="C28" s="4">
        <v>4.7300000000000004</v>
      </c>
      <c r="D28" s="4">
        <v>6.88</v>
      </c>
      <c r="E28" s="4">
        <v>14.56</v>
      </c>
      <c r="F28" s="4">
        <v>96.1</v>
      </c>
      <c r="G28" s="4">
        <v>13.4</v>
      </c>
      <c r="H28" s="4">
        <v>0.71</v>
      </c>
      <c r="I28" s="4">
        <v>7.0000000000000007E-2</v>
      </c>
      <c r="J28" s="4">
        <v>139</v>
      </c>
      <c r="K28" s="5">
        <v>3</v>
      </c>
    </row>
    <row r="29" spans="1:19" x14ac:dyDescent="0.25">
      <c r="A29" s="11" t="s">
        <v>112</v>
      </c>
      <c r="B29" s="5">
        <v>180</v>
      </c>
      <c r="C29" s="4">
        <v>2.85</v>
      </c>
      <c r="D29" s="4">
        <v>2.41</v>
      </c>
      <c r="E29" s="4">
        <v>14.36</v>
      </c>
      <c r="F29" s="4">
        <v>113.2</v>
      </c>
      <c r="G29" s="4">
        <v>12.6</v>
      </c>
      <c r="H29" s="4">
        <v>0.12</v>
      </c>
      <c r="I29" s="4">
        <v>1.17</v>
      </c>
      <c r="J29" s="4">
        <v>91</v>
      </c>
      <c r="K29" s="5">
        <v>414</v>
      </c>
    </row>
    <row r="30" spans="1:19" x14ac:dyDescent="0.25">
      <c r="A30" s="12" t="s">
        <v>47</v>
      </c>
      <c r="B30" s="3">
        <v>380</v>
      </c>
      <c r="C30" s="2">
        <f t="shared" ref="C30" si="4">C27+C29</f>
        <v>6.53</v>
      </c>
      <c r="D30" s="2">
        <f t="shared" ref="D30:J30" si="5">D27+D28+D29</f>
        <v>13.76</v>
      </c>
      <c r="E30" s="2">
        <f t="shared" si="5"/>
        <v>62.07</v>
      </c>
      <c r="F30" s="2">
        <f t="shared" si="5"/>
        <v>225.89999999999998</v>
      </c>
      <c r="G30" s="2">
        <f t="shared" si="5"/>
        <v>48.1</v>
      </c>
      <c r="H30" s="2">
        <f t="shared" si="5"/>
        <v>2.5700000000000003</v>
      </c>
      <c r="I30" s="2">
        <f t="shared" si="5"/>
        <v>1.24</v>
      </c>
      <c r="J30" s="2">
        <f t="shared" si="5"/>
        <v>427.5</v>
      </c>
      <c r="K30" s="3"/>
    </row>
    <row r="31" spans="1:19" x14ac:dyDescent="0.25">
      <c r="A31" s="12" t="s">
        <v>86</v>
      </c>
      <c r="B31" s="3"/>
      <c r="C31" s="2"/>
      <c r="D31" s="2"/>
      <c r="E31" s="2"/>
      <c r="F31" s="2"/>
      <c r="G31" s="2"/>
      <c r="H31" s="2"/>
      <c r="I31" s="2"/>
      <c r="J31" s="2"/>
      <c r="K31" s="5"/>
    </row>
    <row r="32" spans="1:19" x14ac:dyDescent="0.25">
      <c r="A32" s="11" t="s">
        <v>85</v>
      </c>
      <c r="B32" s="19">
        <v>150</v>
      </c>
      <c r="C32" s="11">
        <v>0.6</v>
      </c>
      <c r="D32" s="11">
        <v>0.6</v>
      </c>
      <c r="E32" s="11">
        <v>1.2</v>
      </c>
      <c r="F32" s="11">
        <v>24</v>
      </c>
      <c r="G32" s="11">
        <v>12</v>
      </c>
      <c r="H32" s="11">
        <v>3.3</v>
      </c>
      <c r="I32" s="11">
        <v>15</v>
      </c>
      <c r="J32" s="11">
        <v>66</v>
      </c>
      <c r="K32" s="19">
        <v>386</v>
      </c>
    </row>
    <row r="33" spans="1:11" x14ac:dyDescent="0.25">
      <c r="A33" s="12" t="s">
        <v>87</v>
      </c>
      <c r="B33" s="20">
        <v>150</v>
      </c>
      <c r="C33" s="12">
        <v>0.6</v>
      </c>
      <c r="D33" s="12">
        <v>0.6</v>
      </c>
      <c r="E33" s="12">
        <v>1.2</v>
      </c>
      <c r="F33" s="12">
        <v>24</v>
      </c>
      <c r="G33" s="12">
        <v>12</v>
      </c>
      <c r="H33" s="12">
        <v>3.3</v>
      </c>
      <c r="I33" s="12">
        <v>15</v>
      </c>
      <c r="J33" s="12">
        <v>66</v>
      </c>
      <c r="K33" s="20"/>
    </row>
    <row r="34" spans="1:11" x14ac:dyDescent="0.25">
      <c r="A34" s="12" t="s">
        <v>7</v>
      </c>
      <c r="B34" s="5"/>
      <c r="C34" s="4"/>
      <c r="D34" s="4"/>
      <c r="E34" s="4"/>
      <c r="F34" s="4"/>
      <c r="G34" s="4"/>
      <c r="H34" s="4"/>
      <c r="I34" s="4"/>
      <c r="J34" s="4"/>
      <c r="K34" s="3"/>
    </row>
    <row r="35" spans="1:11" x14ac:dyDescent="0.25">
      <c r="A35" s="11" t="s">
        <v>56</v>
      </c>
      <c r="B35" s="5" t="s">
        <v>55</v>
      </c>
      <c r="C35" s="4">
        <v>1.47</v>
      </c>
      <c r="D35" s="4">
        <v>3.6</v>
      </c>
      <c r="E35" s="4">
        <v>10.16</v>
      </c>
      <c r="F35" s="4">
        <v>26.37</v>
      </c>
      <c r="G35" s="4">
        <v>21.56</v>
      </c>
      <c r="H35" s="4">
        <v>0.96</v>
      </c>
      <c r="I35" s="4">
        <v>6.33</v>
      </c>
      <c r="J35" s="4">
        <v>83.3</v>
      </c>
      <c r="K35" s="5">
        <v>64</v>
      </c>
    </row>
    <row r="36" spans="1:11" x14ac:dyDescent="0.25">
      <c r="A36" s="11" t="s">
        <v>23</v>
      </c>
      <c r="B36" s="5">
        <v>200</v>
      </c>
      <c r="C36" s="4">
        <v>25.02</v>
      </c>
      <c r="D36" s="4">
        <v>6.8</v>
      </c>
      <c r="E36" s="4">
        <v>19.95</v>
      </c>
      <c r="F36" s="4">
        <v>28.27</v>
      </c>
      <c r="G36" s="4">
        <v>59.73</v>
      </c>
      <c r="H36" s="4">
        <v>3.66</v>
      </c>
      <c r="I36" s="4">
        <v>8.15</v>
      </c>
      <c r="J36" s="4">
        <v>241</v>
      </c>
      <c r="K36" s="5">
        <v>292</v>
      </c>
    </row>
    <row r="37" spans="1:11" x14ac:dyDescent="0.25">
      <c r="A37" s="11" t="s">
        <v>94</v>
      </c>
      <c r="B37" s="5">
        <v>15</v>
      </c>
      <c r="C37" s="4">
        <v>0.45</v>
      </c>
      <c r="D37" s="4">
        <v>0.08</v>
      </c>
      <c r="E37" s="4">
        <v>1.1000000000000001</v>
      </c>
      <c r="F37" s="4">
        <v>3</v>
      </c>
      <c r="G37" s="4">
        <v>3</v>
      </c>
      <c r="H37" s="4">
        <v>0.2</v>
      </c>
      <c r="I37" s="4">
        <v>1.2</v>
      </c>
      <c r="J37" s="4">
        <v>8.6999999999999993</v>
      </c>
      <c r="K37" s="5"/>
    </row>
    <row r="38" spans="1:11" x14ac:dyDescent="0.25">
      <c r="A38" s="11" t="s">
        <v>79</v>
      </c>
      <c r="B38" s="5">
        <v>180</v>
      </c>
      <c r="C38" s="4">
        <v>0.22</v>
      </c>
      <c r="D38" s="4">
        <v>0.1</v>
      </c>
      <c r="E38" s="4">
        <v>24.77</v>
      </c>
      <c r="F38" s="4">
        <v>12.19</v>
      </c>
      <c r="G38" s="4">
        <v>0.97</v>
      </c>
      <c r="H38" s="4">
        <v>0.2</v>
      </c>
      <c r="I38" s="4">
        <v>43.92</v>
      </c>
      <c r="J38" s="4">
        <v>100.8</v>
      </c>
      <c r="K38" s="5">
        <v>399</v>
      </c>
    </row>
    <row r="39" spans="1:11" x14ac:dyDescent="0.25">
      <c r="A39" s="11" t="s">
        <v>11</v>
      </c>
      <c r="B39" s="5">
        <v>30</v>
      </c>
      <c r="C39" s="4">
        <v>2.7</v>
      </c>
      <c r="D39" s="4">
        <v>1</v>
      </c>
      <c r="E39" s="4">
        <v>14</v>
      </c>
      <c r="F39" s="4">
        <v>43.2</v>
      </c>
      <c r="G39" s="4">
        <v>6.9</v>
      </c>
      <c r="H39" s="4">
        <v>1.08</v>
      </c>
      <c r="I39" s="4">
        <v>0</v>
      </c>
      <c r="J39" s="4">
        <v>79.8</v>
      </c>
      <c r="K39" s="5"/>
    </row>
    <row r="40" spans="1:11" x14ac:dyDescent="0.25">
      <c r="A40" s="12" t="s">
        <v>48</v>
      </c>
      <c r="B40" s="3">
        <v>613</v>
      </c>
      <c r="C40" s="2">
        <f t="shared" ref="C40:J40" si="6">C35+C36+C38+C39</f>
        <v>29.409999999999997</v>
      </c>
      <c r="D40" s="2">
        <f t="shared" si="6"/>
        <v>11.5</v>
      </c>
      <c r="E40" s="2">
        <f t="shared" si="6"/>
        <v>68.88</v>
      </c>
      <c r="F40" s="2">
        <f t="shared" si="6"/>
        <v>110.03</v>
      </c>
      <c r="G40" s="2">
        <f t="shared" si="6"/>
        <v>89.16</v>
      </c>
      <c r="H40" s="2">
        <f t="shared" si="6"/>
        <v>5.9</v>
      </c>
      <c r="I40" s="2">
        <f t="shared" si="6"/>
        <v>58.400000000000006</v>
      </c>
      <c r="J40" s="2">
        <f t="shared" si="6"/>
        <v>504.90000000000003</v>
      </c>
      <c r="K40" s="3"/>
    </row>
    <row r="41" spans="1:11" x14ac:dyDescent="0.25">
      <c r="A41" s="12" t="s">
        <v>12</v>
      </c>
      <c r="B41" s="5"/>
      <c r="C41" s="4"/>
      <c r="D41" s="4"/>
      <c r="E41" s="4"/>
      <c r="F41" s="4"/>
      <c r="G41" s="4"/>
      <c r="H41" s="4"/>
      <c r="I41" s="4"/>
      <c r="J41" s="4"/>
      <c r="K41" s="3"/>
    </row>
    <row r="42" spans="1:11" x14ac:dyDescent="0.25">
      <c r="A42" s="22" t="s">
        <v>98</v>
      </c>
      <c r="B42" s="19" t="s">
        <v>99</v>
      </c>
      <c r="C42" s="11">
        <v>15.14</v>
      </c>
      <c r="D42" s="11">
        <v>10.76</v>
      </c>
      <c r="E42" s="11">
        <v>24.33</v>
      </c>
      <c r="F42" s="11">
        <v>129.9</v>
      </c>
      <c r="G42" s="11">
        <v>22.9</v>
      </c>
      <c r="H42" s="11">
        <v>0.97</v>
      </c>
      <c r="I42" s="11">
        <v>0.19</v>
      </c>
      <c r="J42" s="11">
        <v>255</v>
      </c>
      <c r="K42" s="19">
        <v>249</v>
      </c>
    </row>
    <row r="43" spans="1:11" x14ac:dyDescent="0.25">
      <c r="A43" s="11" t="s">
        <v>95</v>
      </c>
      <c r="B43" s="5">
        <v>28</v>
      </c>
      <c r="C43" s="4">
        <v>2.1</v>
      </c>
      <c r="D43" s="4">
        <v>1.47</v>
      </c>
      <c r="E43" s="4">
        <v>11.16</v>
      </c>
      <c r="F43" s="4">
        <v>8.1</v>
      </c>
      <c r="G43" s="4">
        <v>5.6</v>
      </c>
      <c r="H43" s="4">
        <v>0.6</v>
      </c>
      <c r="I43" s="4">
        <v>0</v>
      </c>
      <c r="J43" s="4">
        <v>119.8</v>
      </c>
      <c r="K43" s="5"/>
    </row>
    <row r="44" spans="1:11" x14ac:dyDescent="0.25">
      <c r="A44" s="11" t="s">
        <v>5</v>
      </c>
      <c r="B44" s="5">
        <v>180</v>
      </c>
      <c r="C44" s="4">
        <v>0.06</v>
      </c>
      <c r="D44" s="4">
        <v>0.02</v>
      </c>
      <c r="E44" s="4">
        <v>9.99</v>
      </c>
      <c r="F44" s="4">
        <v>10</v>
      </c>
      <c r="G44" s="4">
        <v>1.3</v>
      </c>
      <c r="H44" s="4">
        <v>0.28000000000000003</v>
      </c>
      <c r="I44" s="4">
        <v>0.03</v>
      </c>
      <c r="J44" s="4">
        <v>40</v>
      </c>
      <c r="K44" s="5">
        <v>411</v>
      </c>
    </row>
    <row r="45" spans="1:11" x14ac:dyDescent="0.25">
      <c r="A45" s="12" t="s">
        <v>49</v>
      </c>
      <c r="B45" s="3">
        <v>364</v>
      </c>
      <c r="C45" s="2">
        <f t="shared" ref="C45:I45" si="7">C42+C43+C44</f>
        <v>17.3</v>
      </c>
      <c r="D45" s="2">
        <f t="shared" si="7"/>
        <v>12.25</v>
      </c>
      <c r="E45" s="2">
        <f t="shared" si="7"/>
        <v>45.48</v>
      </c>
      <c r="F45" s="2">
        <f t="shared" si="7"/>
        <v>148</v>
      </c>
      <c r="G45" s="2">
        <f t="shared" si="7"/>
        <v>29.8</v>
      </c>
      <c r="H45" s="2">
        <f t="shared" si="7"/>
        <v>1.8499999999999999</v>
      </c>
      <c r="I45" s="2">
        <f t="shared" si="7"/>
        <v>0.22</v>
      </c>
      <c r="J45" s="2">
        <f>J42+J43+J44</f>
        <v>414.8</v>
      </c>
      <c r="K45" s="3"/>
    </row>
    <row r="46" spans="1:11" x14ac:dyDescent="0.25">
      <c r="A46" s="14" t="s">
        <v>50</v>
      </c>
      <c r="B46" s="2">
        <f t="shared" ref="B46:I46" si="8">B30+B33+B40+B45</f>
        <v>1507</v>
      </c>
      <c r="C46" s="2">
        <f t="shared" si="8"/>
        <v>53.84</v>
      </c>
      <c r="D46" s="2">
        <f t="shared" si="8"/>
        <v>38.11</v>
      </c>
      <c r="E46" s="2">
        <f t="shared" si="8"/>
        <v>177.63</v>
      </c>
      <c r="F46" s="2">
        <f t="shared" si="8"/>
        <v>507.92999999999995</v>
      </c>
      <c r="G46" s="2">
        <f t="shared" si="8"/>
        <v>179.06</v>
      </c>
      <c r="H46" s="2">
        <f t="shared" si="8"/>
        <v>13.62</v>
      </c>
      <c r="I46" s="2">
        <f t="shared" si="8"/>
        <v>74.86</v>
      </c>
      <c r="J46" s="2">
        <f>J30+J33+J40+J45</f>
        <v>1413.2</v>
      </c>
      <c r="K46" s="5"/>
    </row>
    <row r="47" spans="1:11" x14ac:dyDescent="0.25">
      <c r="A47" s="16"/>
      <c r="B47" s="1" t="s">
        <v>21</v>
      </c>
    </row>
    <row r="48" spans="1:11" x14ac:dyDescent="0.25">
      <c r="A48" s="15" t="s">
        <v>2</v>
      </c>
    </row>
    <row r="49" spans="1:15" x14ac:dyDescent="0.25">
      <c r="A49" s="11" t="s">
        <v>81</v>
      </c>
      <c r="B49" s="5" t="s">
        <v>13</v>
      </c>
      <c r="C49" s="4">
        <v>3.4</v>
      </c>
      <c r="D49" s="4">
        <v>3.96</v>
      </c>
      <c r="E49" s="4">
        <v>22.94</v>
      </c>
      <c r="F49" s="4">
        <v>8.6</v>
      </c>
      <c r="G49" s="4">
        <v>5.9</v>
      </c>
      <c r="H49" s="4">
        <v>0.36</v>
      </c>
      <c r="I49" s="4">
        <v>0</v>
      </c>
      <c r="J49" s="4">
        <v>151</v>
      </c>
      <c r="K49" s="5">
        <v>182</v>
      </c>
    </row>
    <row r="50" spans="1:15" x14ac:dyDescent="0.25">
      <c r="A50" s="11" t="s">
        <v>84</v>
      </c>
      <c r="B50" s="5">
        <v>55</v>
      </c>
      <c r="C50" s="4">
        <v>2.4900000000000002</v>
      </c>
      <c r="D50" s="4">
        <v>3.93</v>
      </c>
      <c r="E50" s="4">
        <v>27.56</v>
      </c>
      <c r="F50" s="4">
        <v>10.9</v>
      </c>
      <c r="G50" s="4">
        <v>11.3</v>
      </c>
      <c r="H50" s="4">
        <v>0.87</v>
      </c>
      <c r="I50" s="4">
        <v>0.1</v>
      </c>
      <c r="J50" s="4">
        <v>156</v>
      </c>
      <c r="K50" s="5">
        <v>2</v>
      </c>
      <c r="O50" t="s">
        <v>96</v>
      </c>
    </row>
    <row r="51" spans="1:15" x14ac:dyDescent="0.25">
      <c r="A51" s="11" t="s">
        <v>14</v>
      </c>
      <c r="B51" s="5">
        <v>180</v>
      </c>
      <c r="C51" s="4">
        <v>2.67</v>
      </c>
      <c r="D51" s="4">
        <v>2.34</v>
      </c>
      <c r="E51" s="4">
        <v>14.31</v>
      </c>
      <c r="F51" s="4">
        <v>113.9</v>
      </c>
      <c r="G51" s="4">
        <v>13.9</v>
      </c>
      <c r="H51" s="4">
        <v>0.37</v>
      </c>
      <c r="I51" s="4">
        <v>1.2</v>
      </c>
      <c r="J51" s="4">
        <v>89</v>
      </c>
      <c r="K51" s="5">
        <v>413</v>
      </c>
    </row>
    <row r="52" spans="1:15" x14ac:dyDescent="0.25">
      <c r="A52" s="12" t="s">
        <v>47</v>
      </c>
      <c r="B52" s="3">
        <v>390</v>
      </c>
      <c r="C52" s="2">
        <f t="shared" ref="C52:J52" si="9">C49+C50+C51</f>
        <v>8.56</v>
      </c>
      <c r="D52" s="2">
        <f t="shared" si="9"/>
        <v>10.23</v>
      </c>
      <c r="E52" s="2">
        <f t="shared" si="9"/>
        <v>64.81</v>
      </c>
      <c r="F52" s="2">
        <f t="shared" si="9"/>
        <v>133.4</v>
      </c>
      <c r="G52" s="2">
        <f t="shared" si="9"/>
        <v>31.1</v>
      </c>
      <c r="H52" s="2">
        <f t="shared" si="9"/>
        <v>1.6</v>
      </c>
      <c r="I52" s="2">
        <f t="shared" si="9"/>
        <v>1.3</v>
      </c>
      <c r="J52" s="2">
        <f t="shared" si="9"/>
        <v>396</v>
      </c>
      <c r="K52" s="3"/>
    </row>
    <row r="53" spans="1:15" x14ac:dyDescent="0.25">
      <c r="A53" s="12" t="s">
        <v>86</v>
      </c>
      <c r="B53" s="3"/>
      <c r="C53" s="2"/>
      <c r="D53" s="2"/>
      <c r="E53" s="2"/>
      <c r="F53" s="2"/>
      <c r="G53" s="2"/>
      <c r="H53" s="2"/>
      <c r="I53" s="2"/>
      <c r="J53" s="2"/>
      <c r="K53" s="5"/>
    </row>
    <row r="54" spans="1:15" x14ac:dyDescent="0.25">
      <c r="A54" s="11" t="s">
        <v>6</v>
      </c>
      <c r="B54" s="5">
        <v>180</v>
      </c>
      <c r="C54" s="4">
        <v>0.9</v>
      </c>
      <c r="D54" s="4">
        <v>0</v>
      </c>
      <c r="E54" s="4">
        <v>18.18</v>
      </c>
      <c r="F54" s="4">
        <v>12.6</v>
      </c>
      <c r="G54" s="4">
        <v>7.2</v>
      </c>
      <c r="H54" s="4">
        <v>2.52</v>
      </c>
      <c r="I54" s="4">
        <v>3.6</v>
      </c>
      <c r="J54" s="4">
        <v>76</v>
      </c>
      <c r="K54" s="5">
        <v>418</v>
      </c>
    </row>
    <row r="55" spans="1:15" x14ac:dyDescent="0.25">
      <c r="A55" s="12" t="s">
        <v>87</v>
      </c>
      <c r="B55" s="3">
        <v>180</v>
      </c>
      <c r="C55" s="2">
        <v>0.9</v>
      </c>
      <c r="D55" s="2">
        <v>0</v>
      </c>
      <c r="E55" s="2">
        <v>18.18</v>
      </c>
      <c r="F55" s="2">
        <v>12.6</v>
      </c>
      <c r="G55" s="2">
        <v>7.2</v>
      </c>
      <c r="H55" s="2">
        <v>2.52</v>
      </c>
      <c r="I55" s="2">
        <v>3.6</v>
      </c>
      <c r="J55" s="2">
        <v>76</v>
      </c>
      <c r="K55" s="3"/>
    </row>
    <row r="56" spans="1:15" x14ac:dyDescent="0.25">
      <c r="A56" s="12" t="s">
        <v>7</v>
      </c>
      <c r="B56" s="5"/>
      <c r="C56" s="4"/>
      <c r="D56" s="4"/>
      <c r="E56" s="4"/>
      <c r="F56" s="4"/>
      <c r="G56" s="4"/>
      <c r="H56" s="4"/>
      <c r="I56" s="4"/>
      <c r="J56" s="4"/>
      <c r="K56" s="3"/>
    </row>
    <row r="57" spans="1:15" x14ac:dyDescent="0.25">
      <c r="A57" s="11" t="s">
        <v>43</v>
      </c>
      <c r="B57" s="5" t="s">
        <v>57</v>
      </c>
      <c r="C57" s="4">
        <v>3.77</v>
      </c>
      <c r="D57" s="4">
        <v>2.1800000000000002</v>
      </c>
      <c r="E57" s="4">
        <v>12</v>
      </c>
      <c r="F57" s="4">
        <v>20.03</v>
      </c>
      <c r="G57" s="4">
        <v>25.06</v>
      </c>
      <c r="H57" s="4">
        <v>0.99</v>
      </c>
      <c r="I57" s="4">
        <v>7.97</v>
      </c>
      <c r="J57" s="4">
        <v>93.42</v>
      </c>
      <c r="K57" s="5">
        <v>89</v>
      </c>
    </row>
    <row r="58" spans="1:15" x14ac:dyDescent="0.25">
      <c r="A58" s="11" t="s">
        <v>8</v>
      </c>
      <c r="B58" s="5">
        <v>50</v>
      </c>
      <c r="C58" s="4">
        <v>5.5</v>
      </c>
      <c r="D58" s="4">
        <v>11.95</v>
      </c>
      <c r="E58" s="4">
        <v>0.2</v>
      </c>
      <c r="F58" s="4">
        <v>17.5</v>
      </c>
      <c r="G58" s="4">
        <v>10</v>
      </c>
      <c r="H58" s="4">
        <v>0.9</v>
      </c>
      <c r="I58" s="4">
        <v>0</v>
      </c>
      <c r="J58" s="4">
        <v>130</v>
      </c>
      <c r="K58" s="5">
        <v>291</v>
      </c>
    </row>
    <row r="59" spans="1:15" x14ac:dyDescent="0.25">
      <c r="A59" s="11" t="s">
        <v>103</v>
      </c>
      <c r="B59" s="5" t="s">
        <v>82</v>
      </c>
      <c r="C59" s="4">
        <v>4.76</v>
      </c>
      <c r="D59" s="4">
        <v>3.66</v>
      </c>
      <c r="E59" s="4">
        <v>22</v>
      </c>
      <c r="F59" s="4">
        <v>0.83</v>
      </c>
      <c r="G59" s="4">
        <v>3.77</v>
      </c>
      <c r="H59" s="4">
        <v>0.2</v>
      </c>
      <c r="I59" s="4">
        <v>0</v>
      </c>
      <c r="J59" s="4">
        <v>124.08</v>
      </c>
      <c r="K59" s="5">
        <v>219</v>
      </c>
    </row>
    <row r="60" spans="1:15" x14ac:dyDescent="0.25">
      <c r="A60" s="11" t="s">
        <v>9</v>
      </c>
      <c r="B60" s="5">
        <v>30</v>
      </c>
      <c r="C60" s="4">
        <v>0.35</v>
      </c>
      <c r="D60" s="4">
        <v>1.26</v>
      </c>
      <c r="E60" s="4">
        <v>2.41</v>
      </c>
      <c r="F60" s="4">
        <v>4.76</v>
      </c>
      <c r="G60" s="4">
        <v>3.46</v>
      </c>
      <c r="H60" s="4">
        <v>0.14000000000000001</v>
      </c>
      <c r="I60" s="4">
        <v>0.71</v>
      </c>
      <c r="J60" s="4">
        <v>22.35</v>
      </c>
      <c r="K60" s="5">
        <v>366</v>
      </c>
    </row>
    <row r="61" spans="1:15" x14ac:dyDescent="0.25">
      <c r="A61" s="11" t="s">
        <v>110</v>
      </c>
      <c r="B61" s="5">
        <v>180</v>
      </c>
      <c r="C61" s="4">
        <v>0.4</v>
      </c>
      <c r="D61" s="4">
        <v>1.7999999999999999E-2</v>
      </c>
      <c r="E61" s="4">
        <v>25</v>
      </c>
      <c r="F61" s="4">
        <v>28.64</v>
      </c>
      <c r="G61" s="4">
        <v>5.4</v>
      </c>
      <c r="H61" s="4">
        <v>1.1200000000000001</v>
      </c>
      <c r="I61" s="4">
        <v>7.2</v>
      </c>
      <c r="J61" s="4">
        <v>101.7</v>
      </c>
      <c r="K61" s="5">
        <v>394</v>
      </c>
    </row>
    <row r="62" spans="1:15" x14ac:dyDescent="0.25">
      <c r="A62" s="11" t="s">
        <v>10</v>
      </c>
      <c r="B62" s="5">
        <v>0.05</v>
      </c>
      <c r="C62" s="4"/>
      <c r="D62" s="4"/>
      <c r="E62" s="4"/>
      <c r="F62" s="4"/>
      <c r="G62" s="4"/>
      <c r="H62" s="4"/>
      <c r="I62" s="4">
        <v>50</v>
      </c>
      <c r="J62" s="4"/>
      <c r="K62" s="5"/>
    </row>
    <row r="63" spans="1:15" x14ac:dyDescent="0.25">
      <c r="A63" s="11" t="s">
        <v>11</v>
      </c>
      <c r="B63" s="5">
        <v>30</v>
      </c>
      <c r="C63" s="4">
        <v>2.7</v>
      </c>
      <c r="D63" s="4">
        <v>1</v>
      </c>
      <c r="E63" s="4">
        <v>14</v>
      </c>
      <c r="F63" s="4">
        <v>43.2</v>
      </c>
      <c r="G63" s="4">
        <v>6.9</v>
      </c>
      <c r="H63" s="4">
        <v>1.08</v>
      </c>
      <c r="I63" s="4">
        <v>0</v>
      </c>
      <c r="J63" s="4">
        <v>79.8</v>
      </c>
      <c r="K63" s="5"/>
    </row>
    <row r="64" spans="1:15" x14ac:dyDescent="0.25">
      <c r="A64" s="12" t="s">
        <v>48</v>
      </c>
      <c r="B64" s="3">
        <v>675</v>
      </c>
      <c r="C64" s="2">
        <f t="shared" ref="C64:I64" si="10">C57+C58+C59+C60+C61+C62+C63</f>
        <v>17.48</v>
      </c>
      <c r="D64" s="2">
        <f t="shared" si="10"/>
        <v>20.068000000000001</v>
      </c>
      <c r="E64" s="2">
        <f t="shared" si="10"/>
        <v>75.61</v>
      </c>
      <c r="F64" s="2">
        <f t="shared" si="10"/>
        <v>114.96</v>
      </c>
      <c r="G64" s="2">
        <f t="shared" si="10"/>
        <v>54.59</v>
      </c>
      <c r="H64" s="2">
        <f t="shared" si="10"/>
        <v>4.4300000000000006</v>
      </c>
      <c r="I64" s="2">
        <f t="shared" si="10"/>
        <v>65.88</v>
      </c>
      <c r="J64" s="2">
        <f>J57+J58+J59+J60+J61+J62+J63</f>
        <v>551.35</v>
      </c>
      <c r="K64" s="5"/>
    </row>
    <row r="65" spans="1:11" x14ac:dyDescent="0.25">
      <c r="A65" s="12" t="s">
        <v>12</v>
      </c>
      <c r="B65" s="5"/>
      <c r="C65" s="4"/>
      <c r="D65" s="4"/>
      <c r="E65" s="4"/>
      <c r="F65" s="4"/>
      <c r="G65" s="4"/>
      <c r="H65" s="4"/>
      <c r="I65" s="4"/>
      <c r="J65" s="4"/>
      <c r="K65" s="3"/>
    </row>
    <row r="66" spans="1:11" x14ac:dyDescent="0.25">
      <c r="A66" s="11" t="s">
        <v>102</v>
      </c>
      <c r="B66" s="5">
        <v>130</v>
      </c>
      <c r="C66" s="4">
        <v>3.68</v>
      </c>
      <c r="D66" s="4">
        <v>5.76</v>
      </c>
      <c r="E66" s="4">
        <v>24.53</v>
      </c>
      <c r="F66" s="4">
        <v>32.049999999999997</v>
      </c>
      <c r="G66" s="4">
        <v>24.05</v>
      </c>
      <c r="H66" s="4">
        <v>0.87</v>
      </c>
      <c r="I66" s="4">
        <v>15.74</v>
      </c>
      <c r="J66" s="4">
        <v>164.7</v>
      </c>
      <c r="K66" s="5">
        <v>339</v>
      </c>
    </row>
    <row r="67" spans="1:11" x14ac:dyDescent="0.25">
      <c r="A67" s="11" t="s">
        <v>101</v>
      </c>
      <c r="B67" s="26">
        <v>30</v>
      </c>
      <c r="C67" s="27">
        <v>0.7</v>
      </c>
      <c r="D67" s="27">
        <v>1.4</v>
      </c>
      <c r="E67" s="27">
        <v>3.7</v>
      </c>
      <c r="F67" s="27">
        <v>11.5</v>
      </c>
      <c r="G67" s="27">
        <v>8.9</v>
      </c>
      <c r="H67" s="27">
        <v>0.08</v>
      </c>
      <c r="I67" s="27">
        <v>2</v>
      </c>
      <c r="J67" s="27">
        <v>30</v>
      </c>
      <c r="K67" s="27">
        <v>55</v>
      </c>
    </row>
    <row r="68" spans="1:11" x14ac:dyDescent="0.25">
      <c r="A68" s="11" t="s">
        <v>11</v>
      </c>
      <c r="B68" s="5">
        <v>30</v>
      </c>
      <c r="C68" s="4">
        <v>2.7</v>
      </c>
      <c r="D68" s="4">
        <v>1</v>
      </c>
      <c r="E68" s="4">
        <v>14</v>
      </c>
      <c r="F68" s="4">
        <v>43.2</v>
      </c>
      <c r="G68" s="4">
        <v>6.9</v>
      </c>
      <c r="H68" s="4">
        <v>1.08</v>
      </c>
      <c r="I68" s="4">
        <v>0</v>
      </c>
      <c r="J68" s="4">
        <v>79.8</v>
      </c>
      <c r="K68" s="5"/>
    </row>
    <row r="69" spans="1:11" x14ac:dyDescent="0.25">
      <c r="A69" s="11" t="s">
        <v>5</v>
      </c>
      <c r="B69" s="5">
        <v>180</v>
      </c>
      <c r="C69" s="4">
        <v>0.06</v>
      </c>
      <c r="D69" s="4">
        <v>0.02</v>
      </c>
      <c r="E69" s="4">
        <v>9.99</v>
      </c>
      <c r="F69" s="4">
        <v>10</v>
      </c>
      <c r="G69" s="4">
        <v>1.3</v>
      </c>
      <c r="H69" s="4">
        <v>0.28000000000000003</v>
      </c>
      <c r="I69" s="4">
        <v>0.03</v>
      </c>
      <c r="J69" s="4">
        <v>40</v>
      </c>
      <c r="K69" s="5">
        <v>411</v>
      </c>
    </row>
    <row r="70" spans="1:11" x14ac:dyDescent="0.25">
      <c r="A70" s="12" t="s">
        <v>49</v>
      </c>
      <c r="B70" s="3">
        <v>370</v>
      </c>
      <c r="C70" s="2">
        <f t="shared" ref="C70:I70" si="11">C66+C67+C68+C69</f>
        <v>7.14</v>
      </c>
      <c r="D70" s="2">
        <f t="shared" si="11"/>
        <v>8.18</v>
      </c>
      <c r="E70" s="2">
        <f t="shared" si="11"/>
        <v>52.220000000000006</v>
      </c>
      <c r="F70" s="2">
        <f t="shared" si="11"/>
        <v>96.75</v>
      </c>
      <c r="G70" s="2">
        <f t="shared" si="11"/>
        <v>41.15</v>
      </c>
      <c r="H70" s="2">
        <f t="shared" si="11"/>
        <v>2.3100000000000005</v>
      </c>
      <c r="I70" s="2">
        <f t="shared" si="11"/>
        <v>17.770000000000003</v>
      </c>
      <c r="J70" s="2">
        <f>J66+J67+J68+J69</f>
        <v>314.5</v>
      </c>
      <c r="K70" s="5"/>
    </row>
    <row r="71" spans="1:11" x14ac:dyDescent="0.25">
      <c r="A71" s="14" t="s">
        <v>15</v>
      </c>
      <c r="B71" s="2">
        <f t="shared" ref="B71:J71" si="12">B52+B55+B64+B70</f>
        <v>1615</v>
      </c>
      <c r="C71" s="2">
        <f t="shared" si="12"/>
        <v>34.08</v>
      </c>
      <c r="D71" s="2">
        <f t="shared" si="12"/>
        <v>38.478000000000002</v>
      </c>
      <c r="E71" s="2">
        <f t="shared" si="12"/>
        <v>210.82000000000002</v>
      </c>
      <c r="F71" s="2">
        <f t="shared" si="12"/>
        <v>357.71</v>
      </c>
      <c r="G71" s="2">
        <f t="shared" si="12"/>
        <v>134.04000000000002</v>
      </c>
      <c r="H71" s="2">
        <f t="shared" si="12"/>
        <v>10.860000000000001</v>
      </c>
      <c r="I71" s="2">
        <f t="shared" si="12"/>
        <v>88.550000000000011</v>
      </c>
      <c r="J71" s="2">
        <f t="shared" si="12"/>
        <v>1337.85</v>
      </c>
      <c r="K71" s="5"/>
    </row>
    <row r="72" spans="1:11" x14ac:dyDescent="0.25">
      <c r="A72" s="16"/>
      <c r="B72" s="1" t="s">
        <v>25</v>
      </c>
    </row>
    <row r="73" spans="1:11" x14ac:dyDescent="0.25">
      <c r="A73" s="12" t="s">
        <v>2</v>
      </c>
      <c r="B73" s="4"/>
      <c r="C73" s="4"/>
      <c r="D73" s="4"/>
      <c r="E73" s="4"/>
      <c r="F73" s="4"/>
      <c r="G73" s="4"/>
      <c r="H73" s="4"/>
      <c r="I73" s="4"/>
      <c r="J73" s="4"/>
      <c r="K73" s="3"/>
    </row>
    <row r="74" spans="1:11" x14ac:dyDescent="0.25">
      <c r="A74" s="11" t="s">
        <v>109</v>
      </c>
      <c r="B74" s="5" t="s">
        <v>17</v>
      </c>
      <c r="C74" s="4">
        <v>4.05</v>
      </c>
      <c r="D74" s="4">
        <v>5.69</v>
      </c>
      <c r="E74" s="4">
        <v>20.36</v>
      </c>
      <c r="F74" s="4">
        <v>19</v>
      </c>
      <c r="G74" s="4">
        <v>42.1</v>
      </c>
      <c r="H74" s="4">
        <v>1.17</v>
      </c>
      <c r="I74" s="4">
        <v>0</v>
      </c>
      <c r="J74" s="4">
        <v>159</v>
      </c>
      <c r="K74" s="5">
        <v>182</v>
      </c>
    </row>
    <row r="75" spans="1:11" x14ac:dyDescent="0.25">
      <c r="A75" s="11" t="s">
        <v>83</v>
      </c>
      <c r="B75" s="5">
        <v>45</v>
      </c>
      <c r="C75" s="4">
        <v>4.7300000000000004</v>
      </c>
      <c r="D75" s="4">
        <v>6.88</v>
      </c>
      <c r="E75" s="4">
        <v>14.56</v>
      </c>
      <c r="F75" s="4">
        <v>96.1</v>
      </c>
      <c r="G75" s="4">
        <v>13.4</v>
      </c>
      <c r="H75" s="4">
        <v>0.71</v>
      </c>
      <c r="I75" s="4">
        <v>7.0000000000000007E-2</v>
      </c>
      <c r="J75" s="4">
        <v>139</v>
      </c>
      <c r="K75" s="5">
        <v>3</v>
      </c>
    </row>
    <row r="76" spans="1:11" x14ac:dyDescent="0.25">
      <c r="A76" s="11" t="s">
        <v>18</v>
      </c>
      <c r="B76" s="5">
        <v>180</v>
      </c>
      <c r="C76" s="4">
        <v>3.67</v>
      </c>
      <c r="D76" s="4">
        <v>3.19</v>
      </c>
      <c r="E76" s="4">
        <v>15.82</v>
      </c>
      <c r="F76" s="4">
        <v>137</v>
      </c>
      <c r="G76" s="4">
        <v>19.2</v>
      </c>
      <c r="H76" s="4">
        <v>0.43</v>
      </c>
      <c r="I76" s="4">
        <v>1.43</v>
      </c>
      <c r="J76" s="4">
        <v>107</v>
      </c>
      <c r="K76" s="5">
        <v>416</v>
      </c>
    </row>
    <row r="77" spans="1:11" x14ac:dyDescent="0.25">
      <c r="A77" s="12" t="s">
        <v>47</v>
      </c>
      <c r="B77" s="3">
        <v>380</v>
      </c>
      <c r="C77" s="2">
        <f t="shared" ref="C77:J77" si="13">C74+C75+C76</f>
        <v>12.450000000000001</v>
      </c>
      <c r="D77" s="2">
        <f t="shared" si="13"/>
        <v>15.76</v>
      </c>
      <c r="E77" s="2">
        <f>E74+E75+E76</f>
        <v>50.74</v>
      </c>
      <c r="F77" s="2">
        <f t="shared" si="13"/>
        <v>252.1</v>
      </c>
      <c r="G77" s="2">
        <f t="shared" si="13"/>
        <v>74.7</v>
      </c>
      <c r="H77" s="2">
        <f t="shared" si="13"/>
        <v>2.31</v>
      </c>
      <c r="I77" s="2">
        <f t="shared" si="13"/>
        <v>1.5</v>
      </c>
      <c r="J77" s="2">
        <f t="shared" si="13"/>
        <v>405</v>
      </c>
      <c r="K77" s="5"/>
    </row>
    <row r="78" spans="1:11" x14ac:dyDescent="0.25">
      <c r="A78" s="12" t="s">
        <v>86</v>
      </c>
      <c r="B78" s="3"/>
      <c r="C78" s="2"/>
      <c r="D78" s="2"/>
      <c r="E78" s="2"/>
      <c r="F78" s="2"/>
      <c r="G78" s="2"/>
      <c r="H78" s="2"/>
      <c r="I78" s="2"/>
      <c r="J78" s="2"/>
      <c r="K78" s="5"/>
    </row>
    <row r="79" spans="1:11" x14ac:dyDescent="0.25">
      <c r="A79" s="11" t="s">
        <v>85</v>
      </c>
      <c r="B79" s="19">
        <v>150</v>
      </c>
      <c r="C79" s="11">
        <v>0.6</v>
      </c>
      <c r="D79" s="11">
        <v>0.6</v>
      </c>
      <c r="E79" s="11">
        <v>1.2</v>
      </c>
      <c r="F79" s="11">
        <v>24</v>
      </c>
      <c r="G79" s="11">
        <v>12</v>
      </c>
      <c r="H79" s="11">
        <v>3.3</v>
      </c>
      <c r="I79" s="11">
        <v>15</v>
      </c>
      <c r="J79" s="11">
        <v>66</v>
      </c>
      <c r="K79" s="19">
        <v>386</v>
      </c>
    </row>
    <row r="80" spans="1:11" x14ac:dyDescent="0.25">
      <c r="A80" s="12" t="s">
        <v>87</v>
      </c>
      <c r="B80" s="20">
        <v>150</v>
      </c>
      <c r="C80" s="12">
        <v>0.6</v>
      </c>
      <c r="D80" s="12">
        <v>0.6</v>
      </c>
      <c r="E80" s="12">
        <v>1.2</v>
      </c>
      <c r="F80" s="12">
        <v>24</v>
      </c>
      <c r="G80" s="12">
        <v>12</v>
      </c>
      <c r="H80" s="12">
        <v>3.3</v>
      </c>
      <c r="I80" s="12">
        <v>15</v>
      </c>
      <c r="J80" s="12">
        <v>66</v>
      </c>
      <c r="K80" s="20"/>
    </row>
    <row r="81" spans="1:19" x14ac:dyDescent="0.25">
      <c r="A81" s="12" t="s">
        <v>7</v>
      </c>
      <c r="B81" s="5"/>
      <c r="C81" s="4"/>
      <c r="D81" s="4"/>
      <c r="E81" s="4"/>
      <c r="F81" s="4"/>
      <c r="G81" s="4"/>
      <c r="H81" s="4"/>
      <c r="I81" s="4"/>
      <c r="J81" s="4"/>
      <c r="K81" s="3"/>
    </row>
    <row r="82" spans="1:19" x14ac:dyDescent="0.25">
      <c r="A82" s="11" t="s">
        <v>59</v>
      </c>
      <c r="B82" s="5" t="s">
        <v>55</v>
      </c>
      <c r="C82" s="4">
        <v>1.25</v>
      </c>
      <c r="D82" s="4">
        <v>3.5</v>
      </c>
      <c r="E82" s="4">
        <v>6.11</v>
      </c>
      <c r="F82" s="4">
        <v>31.2</v>
      </c>
      <c r="G82" s="4">
        <v>16.02</v>
      </c>
      <c r="H82" s="4">
        <v>0.56999999999999995</v>
      </c>
      <c r="I82" s="4">
        <v>13.29</v>
      </c>
      <c r="J82" s="4">
        <v>61.02</v>
      </c>
      <c r="K82" s="5">
        <v>73</v>
      </c>
    </row>
    <row r="83" spans="1:19" x14ac:dyDescent="0.25">
      <c r="A83" s="11" t="s">
        <v>117</v>
      </c>
      <c r="B83" s="5">
        <v>210</v>
      </c>
      <c r="C83" s="4">
        <v>16</v>
      </c>
      <c r="D83" s="4">
        <v>14.78</v>
      </c>
      <c r="E83" s="4">
        <v>26.76</v>
      </c>
      <c r="F83" s="4">
        <v>20.7</v>
      </c>
      <c r="G83" s="4">
        <v>52.2</v>
      </c>
      <c r="H83" s="4">
        <v>1.87</v>
      </c>
      <c r="I83" s="4">
        <v>1.01</v>
      </c>
      <c r="J83" s="4">
        <v>304</v>
      </c>
      <c r="K83" s="5">
        <v>321</v>
      </c>
    </row>
    <row r="84" spans="1:19" x14ac:dyDescent="0.25">
      <c r="A84" s="11" t="s">
        <v>111</v>
      </c>
      <c r="B84" s="5">
        <v>180</v>
      </c>
      <c r="C84" s="4">
        <v>0.14399999999999999</v>
      </c>
      <c r="D84" s="4">
        <v>0.14399999999999999</v>
      </c>
      <c r="E84" s="4">
        <v>21.5</v>
      </c>
      <c r="F84" s="4">
        <v>13.03</v>
      </c>
      <c r="G84" s="4">
        <v>3.24</v>
      </c>
      <c r="H84" s="4">
        <v>0.85</v>
      </c>
      <c r="I84" s="4">
        <v>1.55</v>
      </c>
      <c r="J84" s="4">
        <v>87.84</v>
      </c>
      <c r="K84" s="5">
        <v>390</v>
      </c>
      <c r="N84" s="7"/>
      <c r="S84" s="7"/>
    </row>
    <row r="85" spans="1:19" x14ac:dyDescent="0.25">
      <c r="A85" s="11" t="s">
        <v>11</v>
      </c>
      <c r="B85" s="5">
        <v>30</v>
      </c>
      <c r="C85" s="4">
        <v>2.7</v>
      </c>
      <c r="D85" s="4">
        <v>1</v>
      </c>
      <c r="E85" s="4">
        <v>14</v>
      </c>
      <c r="F85" s="4">
        <v>43.2</v>
      </c>
      <c r="G85" s="4">
        <v>6.9</v>
      </c>
      <c r="H85" s="4">
        <v>1.08</v>
      </c>
      <c r="I85" s="4">
        <v>0</v>
      </c>
      <c r="J85" s="4">
        <v>79.8</v>
      </c>
      <c r="K85" s="5"/>
    </row>
    <row r="86" spans="1:19" x14ac:dyDescent="0.25">
      <c r="A86" s="12" t="s">
        <v>48</v>
      </c>
      <c r="B86" s="3">
        <v>608</v>
      </c>
      <c r="C86" s="2">
        <f>C82+C83+C84+C85</f>
        <v>20.093999999999998</v>
      </c>
      <c r="D86" s="2">
        <f>D82+D83+D84+D85</f>
        <v>19.423999999999999</v>
      </c>
      <c r="E86" s="2">
        <f>E82+E83+E84+E85</f>
        <v>68.37</v>
      </c>
      <c r="F86" s="2">
        <f>F82+F83+F84+F85</f>
        <v>108.13</v>
      </c>
      <c r="G86" s="2">
        <f>G82+G83+G84+G85</f>
        <v>78.36</v>
      </c>
      <c r="H86" s="2">
        <f>H82+H83+H84+H85</f>
        <v>4.37</v>
      </c>
      <c r="I86" s="2">
        <f>I82+I83+I84+I85</f>
        <v>15.85</v>
      </c>
      <c r="J86" s="2">
        <f>J82+J83+J84+J85</f>
        <v>532.66</v>
      </c>
      <c r="K86" s="5"/>
    </row>
    <row r="87" spans="1:19" x14ac:dyDescent="0.25">
      <c r="A87" s="12" t="s">
        <v>12</v>
      </c>
    </row>
    <row r="88" spans="1:19" x14ac:dyDescent="0.25">
      <c r="A88" s="11" t="s">
        <v>93</v>
      </c>
      <c r="B88" s="5">
        <v>40</v>
      </c>
      <c r="C88" s="4">
        <v>5.08</v>
      </c>
      <c r="D88" s="4">
        <v>4.5999999999999996</v>
      </c>
      <c r="E88" s="4">
        <v>0.28000000000000003</v>
      </c>
      <c r="F88" s="4">
        <v>22</v>
      </c>
      <c r="G88" s="4">
        <v>4.8</v>
      </c>
      <c r="H88" s="4">
        <v>1</v>
      </c>
      <c r="I88" s="4">
        <v>0</v>
      </c>
      <c r="J88" s="4">
        <v>63</v>
      </c>
      <c r="K88" s="5">
        <v>227</v>
      </c>
    </row>
    <row r="89" spans="1:19" x14ac:dyDescent="0.25">
      <c r="A89" s="11" t="s">
        <v>63</v>
      </c>
      <c r="B89" s="5">
        <v>80</v>
      </c>
      <c r="C89" s="4">
        <v>5.82</v>
      </c>
      <c r="D89" s="4">
        <v>10.02</v>
      </c>
      <c r="E89" s="4">
        <v>43.14</v>
      </c>
      <c r="F89" s="4">
        <v>12.4</v>
      </c>
      <c r="G89" s="4">
        <v>17.47</v>
      </c>
      <c r="H89" s="4">
        <v>0.8</v>
      </c>
      <c r="I89" s="4">
        <v>0</v>
      </c>
      <c r="J89" s="4">
        <v>286.39999999999998</v>
      </c>
      <c r="K89" s="5">
        <v>453</v>
      </c>
    </row>
    <row r="90" spans="1:19" x14ac:dyDescent="0.25">
      <c r="A90" s="11" t="s">
        <v>20</v>
      </c>
      <c r="B90" s="5">
        <v>180</v>
      </c>
      <c r="C90" s="4">
        <v>6.08</v>
      </c>
      <c r="D90" s="4">
        <v>5.42</v>
      </c>
      <c r="E90" s="4">
        <v>10.08</v>
      </c>
      <c r="F90" s="4">
        <v>226.8</v>
      </c>
      <c r="G90" s="4">
        <v>26.5</v>
      </c>
      <c r="H90" s="4">
        <v>0.19</v>
      </c>
      <c r="I90" s="4">
        <v>2.46</v>
      </c>
      <c r="J90" s="4">
        <v>113.3</v>
      </c>
      <c r="K90" s="5">
        <v>419</v>
      </c>
    </row>
    <row r="91" spans="1:19" x14ac:dyDescent="0.25">
      <c r="A91" s="12" t="s">
        <v>49</v>
      </c>
      <c r="B91" s="3">
        <v>300</v>
      </c>
      <c r="C91" s="2">
        <f t="shared" ref="C91:I91" si="14">C88+C89+C90</f>
        <v>16.98</v>
      </c>
      <c r="D91" s="2">
        <f t="shared" si="14"/>
        <v>20.04</v>
      </c>
      <c r="E91" s="2">
        <f t="shared" si="14"/>
        <v>53.5</v>
      </c>
      <c r="F91" s="2">
        <f t="shared" si="14"/>
        <v>261.2</v>
      </c>
      <c r="G91" s="2">
        <f t="shared" si="14"/>
        <v>48.769999999999996</v>
      </c>
      <c r="H91" s="2">
        <f t="shared" si="14"/>
        <v>1.99</v>
      </c>
      <c r="I91" s="2">
        <f t="shared" si="14"/>
        <v>2.46</v>
      </c>
      <c r="J91" s="2">
        <f>J88+J89+J90</f>
        <v>462.7</v>
      </c>
      <c r="K91" s="5"/>
    </row>
    <row r="92" spans="1:19" x14ac:dyDescent="0.25">
      <c r="A92" s="14" t="s">
        <v>15</v>
      </c>
      <c r="B92" s="2">
        <f>B77+B80+B86+B91</f>
        <v>1438</v>
      </c>
      <c r="C92" s="2">
        <f>C77+C80+C86+C91</f>
        <v>50.123999999999995</v>
      </c>
      <c r="D92" s="2">
        <f>D77+D80+D86+D91</f>
        <v>55.823999999999998</v>
      </c>
      <c r="E92" s="2">
        <f>E77+E80+E86+E91</f>
        <v>173.81</v>
      </c>
      <c r="F92" s="2">
        <f>F77+F80+F86+F91</f>
        <v>645.43000000000006</v>
      </c>
      <c r="G92" s="2">
        <f>G77+G80+G86+G91</f>
        <v>213.82999999999998</v>
      </c>
      <c r="H92" s="2">
        <f>H77+H80+H86+H91</f>
        <v>11.97</v>
      </c>
      <c r="I92" s="2">
        <f>I77+I80+I86+I91</f>
        <v>34.81</v>
      </c>
      <c r="J92" s="2">
        <f>J77+J80+J86+J91</f>
        <v>1466.36</v>
      </c>
      <c r="K92" s="5"/>
    </row>
    <row r="93" spans="1:19" x14ac:dyDescent="0.25">
      <c r="A93" s="16"/>
    </row>
    <row r="94" spans="1:19" x14ac:dyDescent="0.25">
      <c r="A94" s="12" t="s">
        <v>2</v>
      </c>
      <c r="B94" s="1" t="s">
        <v>26</v>
      </c>
    </row>
    <row r="95" spans="1:19" x14ac:dyDescent="0.25">
      <c r="A95" s="11" t="s">
        <v>80</v>
      </c>
      <c r="B95" s="5" t="s">
        <v>33</v>
      </c>
      <c r="C95" s="4">
        <v>3.3</v>
      </c>
      <c r="D95" s="4">
        <v>4.0599999999999996</v>
      </c>
      <c r="E95" s="4">
        <v>21.24</v>
      </c>
      <c r="F95" s="4">
        <v>28.2</v>
      </c>
      <c r="G95" s="4">
        <v>16.399999999999999</v>
      </c>
      <c r="H95" s="4">
        <v>0.62</v>
      </c>
      <c r="I95" s="4">
        <v>0</v>
      </c>
      <c r="J95" s="4">
        <v>145</v>
      </c>
      <c r="K95" s="5">
        <v>182</v>
      </c>
    </row>
    <row r="96" spans="1:19" x14ac:dyDescent="0.25">
      <c r="A96" s="11" t="s">
        <v>84</v>
      </c>
      <c r="B96" s="5">
        <v>55</v>
      </c>
      <c r="C96" s="4">
        <v>2.4900000000000002</v>
      </c>
      <c r="D96" s="4">
        <v>3.93</v>
      </c>
      <c r="E96" s="4">
        <v>27.56</v>
      </c>
      <c r="F96" s="4">
        <v>10.9</v>
      </c>
      <c r="G96" s="4">
        <v>11.3</v>
      </c>
      <c r="H96" s="4">
        <v>0.87</v>
      </c>
      <c r="I96" s="4">
        <v>0.1</v>
      </c>
      <c r="J96" s="4">
        <v>156</v>
      </c>
      <c r="K96" s="5">
        <v>2</v>
      </c>
    </row>
    <row r="97" spans="1:19" x14ac:dyDescent="0.25">
      <c r="A97" s="11" t="s">
        <v>112</v>
      </c>
      <c r="B97" s="5">
        <v>180</v>
      </c>
      <c r="C97" s="4">
        <v>2.85</v>
      </c>
      <c r="D97" s="4">
        <v>2.41</v>
      </c>
      <c r="E97" s="4">
        <v>14.36</v>
      </c>
      <c r="F97" s="4">
        <v>113.2</v>
      </c>
      <c r="G97" s="4">
        <v>12.6</v>
      </c>
      <c r="H97" s="4">
        <v>0.12</v>
      </c>
      <c r="I97" s="4">
        <v>1.17</v>
      </c>
      <c r="J97" s="4">
        <v>91</v>
      </c>
      <c r="K97" s="5">
        <v>414</v>
      </c>
      <c r="N97" s="7"/>
      <c r="S97" s="7"/>
    </row>
    <row r="98" spans="1:19" x14ac:dyDescent="0.25">
      <c r="A98" s="12" t="s">
        <v>47</v>
      </c>
      <c r="B98" s="3">
        <v>390</v>
      </c>
      <c r="C98" s="2">
        <f t="shared" ref="C98:J98" si="15">C95+C96+C97</f>
        <v>8.64</v>
      </c>
      <c r="D98" s="2">
        <f t="shared" si="15"/>
        <v>10.4</v>
      </c>
      <c r="E98" s="2">
        <f t="shared" si="15"/>
        <v>63.16</v>
      </c>
      <c r="F98" s="2">
        <f t="shared" si="15"/>
        <v>152.30000000000001</v>
      </c>
      <c r="G98" s="2">
        <f t="shared" si="15"/>
        <v>40.299999999999997</v>
      </c>
      <c r="H98" s="2">
        <f t="shared" si="15"/>
        <v>1.6099999999999999</v>
      </c>
      <c r="I98" s="2">
        <f t="shared" si="15"/>
        <v>1.27</v>
      </c>
      <c r="J98" s="2">
        <f t="shared" si="15"/>
        <v>392</v>
      </c>
      <c r="K98" s="5"/>
    </row>
    <row r="99" spans="1:19" x14ac:dyDescent="0.25">
      <c r="A99" s="12" t="s">
        <v>86</v>
      </c>
      <c r="B99" s="3"/>
      <c r="C99" s="2"/>
      <c r="D99" s="2"/>
      <c r="E99" s="2"/>
      <c r="F99" s="2"/>
      <c r="G99" s="2"/>
      <c r="H99" s="2"/>
      <c r="I99" s="2"/>
      <c r="J99" s="2"/>
      <c r="K99" s="5"/>
    </row>
    <row r="100" spans="1:19" x14ac:dyDescent="0.25">
      <c r="A100" s="11" t="s">
        <v>6</v>
      </c>
      <c r="B100" s="5">
        <v>180</v>
      </c>
      <c r="C100" s="4">
        <v>0.9</v>
      </c>
      <c r="D100" s="4">
        <v>0</v>
      </c>
      <c r="E100" s="4">
        <v>18.18</v>
      </c>
      <c r="F100" s="4">
        <v>12.6</v>
      </c>
      <c r="G100" s="4">
        <v>7.2</v>
      </c>
      <c r="H100" s="4">
        <v>2.52</v>
      </c>
      <c r="I100" s="4">
        <v>3.6</v>
      </c>
      <c r="J100" s="4">
        <v>76</v>
      </c>
      <c r="K100" s="5">
        <v>418</v>
      </c>
    </row>
    <row r="101" spans="1:19" x14ac:dyDescent="0.25">
      <c r="A101" s="12" t="s">
        <v>87</v>
      </c>
      <c r="B101" s="3">
        <v>180</v>
      </c>
      <c r="C101" s="2">
        <v>0.9</v>
      </c>
      <c r="D101" s="2">
        <v>0</v>
      </c>
      <c r="E101" s="2">
        <v>18.18</v>
      </c>
      <c r="F101" s="2">
        <v>12.6</v>
      </c>
      <c r="G101" s="2">
        <v>7.2</v>
      </c>
      <c r="H101" s="2">
        <v>2.52</v>
      </c>
      <c r="I101" s="2">
        <v>3.6</v>
      </c>
      <c r="J101" s="2">
        <v>76</v>
      </c>
      <c r="K101" s="3"/>
    </row>
    <row r="102" spans="1:19" x14ac:dyDescent="0.25">
      <c r="A102" s="12" t="s">
        <v>7</v>
      </c>
      <c r="B102" s="5"/>
      <c r="C102" s="4"/>
      <c r="D102" s="4"/>
      <c r="E102" s="4"/>
      <c r="F102" s="4"/>
      <c r="G102" s="4"/>
      <c r="H102" s="4"/>
      <c r="I102" s="4"/>
      <c r="J102" s="4"/>
      <c r="K102" s="3"/>
    </row>
    <row r="103" spans="1:19" x14ac:dyDescent="0.25">
      <c r="A103" s="11" t="s">
        <v>100</v>
      </c>
      <c r="B103" s="5">
        <v>10</v>
      </c>
      <c r="C103" s="4">
        <v>0.14000000000000001</v>
      </c>
      <c r="D103" s="4">
        <v>0.02</v>
      </c>
      <c r="E103" s="4">
        <v>0.82</v>
      </c>
      <c r="F103" s="4">
        <v>3.1</v>
      </c>
      <c r="G103" s="4">
        <v>1.4</v>
      </c>
      <c r="H103" s="4">
        <v>0.08</v>
      </c>
      <c r="I103" s="4">
        <v>1</v>
      </c>
      <c r="J103" s="4">
        <v>4.0999999999999996</v>
      </c>
      <c r="K103" s="4"/>
    </row>
    <row r="104" spans="1:19" x14ac:dyDescent="0.25">
      <c r="A104" s="11" t="s">
        <v>91</v>
      </c>
      <c r="B104" s="5" t="s">
        <v>78</v>
      </c>
      <c r="C104" s="4">
        <v>4.3899999999999997</v>
      </c>
      <c r="D104" s="4">
        <v>4.22</v>
      </c>
      <c r="E104" s="4">
        <v>13.06</v>
      </c>
      <c r="F104" s="4">
        <v>27.41</v>
      </c>
      <c r="G104" s="4">
        <v>25.42</v>
      </c>
      <c r="H104" s="4">
        <v>1.46</v>
      </c>
      <c r="I104" s="4">
        <v>4.1900000000000004</v>
      </c>
      <c r="J104" s="4">
        <v>200.3</v>
      </c>
      <c r="K104" s="5">
        <v>87</v>
      </c>
    </row>
    <row r="105" spans="1:19" x14ac:dyDescent="0.25">
      <c r="A105" s="11" t="s">
        <v>58</v>
      </c>
      <c r="B105" s="5" t="s">
        <v>68</v>
      </c>
      <c r="C105" s="4">
        <v>10.4</v>
      </c>
      <c r="D105" s="4">
        <v>6.06</v>
      </c>
      <c r="E105" s="4">
        <v>10</v>
      </c>
      <c r="F105" s="4">
        <v>19.899999999999999</v>
      </c>
      <c r="G105" s="4">
        <v>21.3</v>
      </c>
      <c r="H105" s="4">
        <v>0.56999999999999995</v>
      </c>
      <c r="I105" s="4">
        <v>0.24</v>
      </c>
      <c r="J105" s="4">
        <v>134.46</v>
      </c>
      <c r="K105" s="5">
        <v>271</v>
      </c>
    </row>
    <row r="106" spans="1:19" x14ac:dyDescent="0.25">
      <c r="A106" s="11" t="s">
        <v>102</v>
      </c>
      <c r="B106" s="5">
        <v>130</v>
      </c>
      <c r="C106" s="4">
        <v>3.68</v>
      </c>
      <c r="D106" s="4">
        <v>5.76</v>
      </c>
      <c r="E106" s="4">
        <v>24.53</v>
      </c>
      <c r="F106" s="4">
        <v>32.049999999999997</v>
      </c>
      <c r="G106" s="4">
        <v>24.05</v>
      </c>
      <c r="H106" s="4">
        <v>0.87</v>
      </c>
      <c r="I106" s="4">
        <v>15.74</v>
      </c>
      <c r="J106" s="4">
        <v>164.7</v>
      </c>
      <c r="K106" s="5">
        <v>339</v>
      </c>
    </row>
    <row r="107" spans="1:19" x14ac:dyDescent="0.25">
      <c r="A107" s="11" t="s">
        <v>110</v>
      </c>
      <c r="B107" s="5">
        <v>180</v>
      </c>
      <c r="C107" s="4">
        <v>0.4</v>
      </c>
      <c r="D107" s="4">
        <v>1.7999999999999999E-2</v>
      </c>
      <c r="E107" s="4">
        <v>25</v>
      </c>
      <c r="F107" s="4">
        <v>28.64</v>
      </c>
      <c r="G107" s="4">
        <v>5.4</v>
      </c>
      <c r="H107" s="4">
        <v>1.1200000000000001</v>
      </c>
      <c r="I107" s="4">
        <v>7.2</v>
      </c>
      <c r="J107" s="4">
        <v>101.7</v>
      </c>
      <c r="K107" s="5">
        <v>394</v>
      </c>
    </row>
    <row r="108" spans="1:19" x14ac:dyDescent="0.25">
      <c r="A108" s="11" t="s">
        <v>10</v>
      </c>
      <c r="B108" s="5">
        <v>0.05</v>
      </c>
      <c r="C108" s="4"/>
      <c r="D108" s="4"/>
      <c r="E108" s="4"/>
      <c r="F108" s="4"/>
      <c r="G108" s="4"/>
      <c r="H108" s="4"/>
      <c r="I108" s="4">
        <v>50</v>
      </c>
      <c r="J108" s="4"/>
      <c r="K108" s="5"/>
    </row>
    <row r="109" spans="1:19" x14ac:dyDescent="0.25">
      <c r="A109" s="11" t="s">
        <v>11</v>
      </c>
      <c r="B109" s="5">
        <v>30</v>
      </c>
      <c r="C109" s="4">
        <v>2.7</v>
      </c>
      <c r="D109" s="4">
        <v>1</v>
      </c>
      <c r="E109" s="4">
        <v>14</v>
      </c>
      <c r="F109" s="4">
        <v>43.2</v>
      </c>
      <c r="G109" s="4">
        <v>6.9</v>
      </c>
      <c r="H109" s="4">
        <v>1.08</v>
      </c>
      <c r="I109" s="4">
        <v>0</v>
      </c>
      <c r="J109" s="4">
        <v>79.8</v>
      </c>
      <c r="K109" s="5"/>
    </row>
    <row r="110" spans="1:19" x14ac:dyDescent="0.25">
      <c r="A110" s="12" t="s">
        <v>48</v>
      </c>
      <c r="B110" s="3">
        <v>692</v>
      </c>
      <c r="C110" s="2">
        <f t="shared" ref="C110:I110" si="16">C103+C104+C105+C106+C107+C108+C109</f>
        <v>21.709999999999997</v>
      </c>
      <c r="D110" s="2">
        <f t="shared" si="16"/>
        <v>17.077999999999999</v>
      </c>
      <c r="E110" s="2">
        <f t="shared" si="16"/>
        <v>87.41</v>
      </c>
      <c r="F110" s="2">
        <f t="shared" si="16"/>
        <v>154.30000000000001</v>
      </c>
      <c r="G110" s="2">
        <f t="shared" si="16"/>
        <v>84.470000000000013</v>
      </c>
      <c r="H110" s="2">
        <f t="shared" si="16"/>
        <v>5.18</v>
      </c>
      <c r="I110" s="2">
        <f t="shared" si="16"/>
        <v>78.37</v>
      </c>
      <c r="J110" s="2">
        <f>J103+J104+J105+J106+J107+J108+J109</f>
        <v>685.06</v>
      </c>
      <c r="K110" s="5"/>
    </row>
    <row r="111" spans="1:19" x14ac:dyDescent="0.25">
      <c r="A111" s="12" t="s">
        <v>12</v>
      </c>
      <c r="B111" s="5"/>
      <c r="C111" s="4"/>
      <c r="D111" s="4"/>
      <c r="E111" s="4"/>
      <c r="F111" s="4"/>
      <c r="G111" s="4"/>
      <c r="H111" s="4"/>
      <c r="I111" s="4"/>
      <c r="J111" s="4"/>
      <c r="K111" s="3"/>
    </row>
    <row r="112" spans="1:19" x14ac:dyDescent="0.25">
      <c r="A112" s="11" t="s">
        <v>29</v>
      </c>
      <c r="B112" s="5">
        <v>50</v>
      </c>
      <c r="C112" s="4">
        <v>3.26</v>
      </c>
      <c r="D112" s="4">
        <v>5.62</v>
      </c>
      <c r="E112" s="4">
        <v>30.99</v>
      </c>
      <c r="F112" s="4">
        <v>12.8</v>
      </c>
      <c r="G112" s="4">
        <v>11.87</v>
      </c>
      <c r="H112" s="4">
        <v>0.56999999999999995</v>
      </c>
      <c r="I112" s="4">
        <v>0.02</v>
      </c>
      <c r="J112" s="4">
        <v>187.33</v>
      </c>
      <c r="K112" s="5">
        <v>492</v>
      </c>
    </row>
    <row r="113" spans="1:11" x14ac:dyDescent="0.25">
      <c r="A113" s="11" t="s">
        <v>107</v>
      </c>
      <c r="B113" s="5" t="s">
        <v>22</v>
      </c>
      <c r="C113" s="4">
        <v>4.2699999999999996</v>
      </c>
      <c r="D113" s="4">
        <v>4.8600000000000003</v>
      </c>
      <c r="E113" s="4">
        <v>29.32</v>
      </c>
      <c r="F113" s="4">
        <v>11.8</v>
      </c>
      <c r="G113" s="4">
        <v>30.5</v>
      </c>
      <c r="H113" s="4">
        <v>1.01</v>
      </c>
      <c r="I113" s="4">
        <v>0</v>
      </c>
      <c r="J113" s="4">
        <v>178</v>
      </c>
      <c r="K113" s="5">
        <v>182</v>
      </c>
    </row>
    <row r="114" spans="1:11" x14ac:dyDescent="0.25">
      <c r="A114" s="11" t="s">
        <v>5</v>
      </c>
      <c r="B114" s="5">
        <v>180</v>
      </c>
      <c r="C114" s="4">
        <v>0.06</v>
      </c>
      <c r="D114" s="4">
        <v>0.02</v>
      </c>
      <c r="E114" s="4">
        <v>9.99</v>
      </c>
      <c r="F114" s="4">
        <v>10</v>
      </c>
      <c r="G114" s="4">
        <v>1.3</v>
      </c>
      <c r="H114" s="4">
        <v>0.28000000000000003</v>
      </c>
      <c r="I114" s="4">
        <v>0.03</v>
      </c>
      <c r="J114" s="4">
        <v>40</v>
      </c>
      <c r="K114" s="5">
        <v>411</v>
      </c>
    </row>
    <row r="115" spans="1:11" x14ac:dyDescent="0.25">
      <c r="A115" s="12" t="s">
        <v>49</v>
      </c>
      <c r="B115" s="3">
        <v>385</v>
      </c>
      <c r="C115" s="2">
        <f t="shared" ref="C115:I115" si="17">C112+C113+C114</f>
        <v>7.589999999999999</v>
      </c>
      <c r="D115" s="2">
        <f t="shared" si="17"/>
        <v>10.5</v>
      </c>
      <c r="E115" s="2">
        <f t="shared" si="17"/>
        <v>70.3</v>
      </c>
      <c r="F115" s="2">
        <f t="shared" si="17"/>
        <v>34.6</v>
      </c>
      <c r="G115" s="2">
        <f t="shared" si="17"/>
        <v>43.669999999999995</v>
      </c>
      <c r="H115" s="2">
        <f t="shared" si="17"/>
        <v>1.86</v>
      </c>
      <c r="I115" s="2">
        <f t="shared" si="17"/>
        <v>0.05</v>
      </c>
      <c r="J115" s="2">
        <f>J112+J113+J114</f>
        <v>405.33000000000004</v>
      </c>
      <c r="K115" s="5"/>
    </row>
    <row r="116" spans="1:11" x14ac:dyDescent="0.25">
      <c r="A116" s="14" t="s">
        <v>15</v>
      </c>
      <c r="B116" s="2">
        <f t="shared" ref="B116:I116" si="18">B98+B110+B115</f>
        <v>1467</v>
      </c>
      <c r="C116" s="2">
        <f t="shared" si="18"/>
        <v>37.94</v>
      </c>
      <c r="D116" s="2">
        <f t="shared" si="18"/>
        <v>37.978000000000002</v>
      </c>
      <c r="E116" s="2">
        <f t="shared" si="18"/>
        <v>220.87</v>
      </c>
      <c r="F116" s="2">
        <f t="shared" si="18"/>
        <v>341.20000000000005</v>
      </c>
      <c r="G116" s="2">
        <f t="shared" si="18"/>
        <v>168.44</v>
      </c>
      <c r="H116" s="2">
        <f t="shared" si="18"/>
        <v>8.6499999999999986</v>
      </c>
      <c r="I116" s="2">
        <f t="shared" si="18"/>
        <v>79.69</v>
      </c>
      <c r="J116" s="2">
        <f>J98+J101+J110+J115</f>
        <v>1558.3899999999999</v>
      </c>
      <c r="K116" s="5"/>
    </row>
    <row r="117" spans="1:11" x14ac:dyDescent="0.25">
      <c r="A117" s="17"/>
      <c r="B117" s="1" t="s">
        <v>30</v>
      </c>
      <c r="C117" s="1"/>
      <c r="D117" s="1"/>
      <c r="E117" s="1"/>
      <c r="F117" s="1"/>
      <c r="G117" s="1"/>
      <c r="H117" s="1"/>
      <c r="I117" s="1"/>
      <c r="J117" s="1"/>
      <c r="K117" s="7"/>
    </row>
    <row r="118" spans="1:11" x14ac:dyDescent="0.25">
      <c r="A118" s="16"/>
      <c r="B118" s="1" t="s">
        <v>31</v>
      </c>
      <c r="C118" s="1"/>
      <c r="D118" s="1"/>
      <c r="E118" s="1"/>
      <c r="F118" s="1"/>
      <c r="G118" s="1"/>
      <c r="H118" s="1"/>
      <c r="I118" s="1"/>
      <c r="J118" s="1"/>
    </row>
    <row r="119" spans="1:11" x14ac:dyDescent="0.25">
      <c r="A119" s="12" t="s">
        <v>2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 spans="1:11" x14ac:dyDescent="0.25">
      <c r="A120" s="11" t="s">
        <v>93</v>
      </c>
      <c r="B120" s="5">
        <v>40</v>
      </c>
      <c r="C120" s="4">
        <v>5.08</v>
      </c>
      <c r="D120" s="4">
        <v>4.5999999999999996</v>
      </c>
      <c r="E120" s="4">
        <v>0.28000000000000003</v>
      </c>
      <c r="F120" s="4">
        <v>22</v>
      </c>
      <c r="G120" s="4">
        <v>4.8</v>
      </c>
      <c r="H120" s="4">
        <v>1</v>
      </c>
      <c r="I120" s="4">
        <v>0</v>
      </c>
      <c r="J120" s="4">
        <v>63</v>
      </c>
      <c r="K120" s="5">
        <v>227</v>
      </c>
    </row>
    <row r="121" spans="1:11" x14ac:dyDescent="0.25">
      <c r="A121" s="11" t="s">
        <v>27</v>
      </c>
      <c r="B121" s="5" t="s">
        <v>28</v>
      </c>
      <c r="C121" s="4">
        <v>8.66</v>
      </c>
      <c r="D121" s="4">
        <v>7.97</v>
      </c>
      <c r="E121" s="4">
        <v>24.63</v>
      </c>
      <c r="F121" s="4">
        <v>104.6</v>
      </c>
      <c r="G121" s="4">
        <v>24.9</v>
      </c>
      <c r="H121" s="4">
        <v>1.1399999999999999</v>
      </c>
      <c r="I121" s="4">
        <v>0.14000000000000001</v>
      </c>
      <c r="J121" s="4">
        <v>204.6</v>
      </c>
      <c r="K121" s="5">
        <v>220</v>
      </c>
    </row>
    <row r="122" spans="1:11" x14ac:dyDescent="0.25">
      <c r="A122" s="11" t="s">
        <v>18</v>
      </c>
      <c r="B122" s="5">
        <v>180</v>
      </c>
      <c r="C122" s="4">
        <v>3.67</v>
      </c>
      <c r="D122" s="4">
        <v>3.19</v>
      </c>
      <c r="E122" s="4">
        <v>15.82</v>
      </c>
      <c r="F122" s="4">
        <v>137</v>
      </c>
      <c r="G122" s="4">
        <v>19.2</v>
      </c>
      <c r="H122" s="4">
        <v>0.43</v>
      </c>
      <c r="I122" s="4">
        <v>1.43</v>
      </c>
      <c r="J122" s="4">
        <v>107</v>
      </c>
      <c r="K122" s="5">
        <v>416</v>
      </c>
    </row>
    <row r="123" spans="1:11" x14ac:dyDescent="0.25">
      <c r="A123" s="12" t="s">
        <v>47</v>
      </c>
      <c r="B123" s="3">
        <v>375</v>
      </c>
      <c r="C123" s="2">
        <f t="shared" ref="C123:I123" si="19">C120+C121+C122</f>
        <v>17.41</v>
      </c>
      <c r="D123" s="2">
        <f t="shared" si="19"/>
        <v>15.76</v>
      </c>
      <c r="E123" s="2">
        <f t="shared" si="19"/>
        <v>40.730000000000004</v>
      </c>
      <c r="F123" s="2">
        <f t="shared" si="19"/>
        <v>263.60000000000002</v>
      </c>
      <c r="G123" s="2">
        <f t="shared" si="19"/>
        <v>48.9</v>
      </c>
      <c r="H123" s="2">
        <f t="shared" si="19"/>
        <v>2.57</v>
      </c>
      <c r="I123" s="2">
        <f t="shared" si="19"/>
        <v>1.5699999999999998</v>
      </c>
      <c r="J123" s="2">
        <f>J120+J121+J122</f>
        <v>374.6</v>
      </c>
      <c r="K123" s="5"/>
    </row>
    <row r="124" spans="1:11" x14ac:dyDescent="0.25">
      <c r="A124" s="12" t="s">
        <v>86</v>
      </c>
      <c r="B124" s="3"/>
      <c r="C124" s="2"/>
      <c r="D124" s="2"/>
      <c r="E124" s="2"/>
      <c r="F124" s="2"/>
      <c r="G124" s="2"/>
      <c r="H124" s="2"/>
      <c r="I124" s="2"/>
      <c r="J124" s="2"/>
      <c r="K124" s="5"/>
    </row>
    <row r="125" spans="1:11" x14ac:dyDescent="0.25">
      <c r="A125" s="11" t="s">
        <v>6</v>
      </c>
      <c r="B125" s="5">
        <v>180</v>
      </c>
      <c r="C125" s="4">
        <v>0.9</v>
      </c>
      <c r="D125" s="4">
        <v>0</v>
      </c>
      <c r="E125" s="4">
        <v>18.18</v>
      </c>
      <c r="F125" s="4">
        <v>12.6</v>
      </c>
      <c r="G125" s="4">
        <v>7.2</v>
      </c>
      <c r="H125" s="4">
        <v>2.52</v>
      </c>
      <c r="I125" s="4">
        <v>3.6</v>
      </c>
      <c r="J125" s="4">
        <v>76</v>
      </c>
      <c r="K125" s="5">
        <v>418</v>
      </c>
    </row>
    <row r="126" spans="1:11" x14ac:dyDescent="0.25">
      <c r="A126" s="12" t="s">
        <v>87</v>
      </c>
      <c r="B126" s="3">
        <v>180</v>
      </c>
      <c r="C126" s="2">
        <v>0.9</v>
      </c>
      <c r="D126" s="2">
        <v>0</v>
      </c>
      <c r="E126" s="2">
        <v>18.18</v>
      </c>
      <c r="F126" s="2">
        <v>12.6</v>
      </c>
      <c r="G126" s="2">
        <v>7.2</v>
      </c>
      <c r="H126" s="2">
        <v>2.52</v>
      </c>
      <c r="I126" s="2">
        <v>3.6</v>
      </c>
      <c r="J126" s="2">
        <v>76</v>
      </c>
      <c r="K126" s="3"/>
    </row>
    <row r="127" spans="1:11" x14ac:dyDescent="0.25">
      <c r="A127" s="12" t="s">
        <v>7</v>
      </c>
      <c r="B127" s="5"/>
      <c r="C127" s="4"/>
      <c r="D127" s="4"/>
      <c r="E127" s="4"/>
      <c r="F127" s="4"/>
      <c r="G127" s="4"/>
      <c r="H127" s="4"/>
      <c r="I127" s="4"/>
      <c r="J127" s="4"/>
      <c r="K127" s="3"/>
    </row>
    <row r="128" spans="1:11" x14ac:dyDescent="0.25">
      <c r="A128" s="11" t="s">
        <v>100</v>
      </c>
      <c r="B128" s="5">
        <v>10</v>
      </c>
      <c r="C128" s="4">
        <v>0.14000000000000001</v>
      </c>
      <c r="D128" s="4">
        <v>0.02</v>
      </c>
      <c r="E128" s="4">
        <v>0.82</v>
      </c>
      <c r="F128" s="4">
        <v>3.1</v>
      </c>
      <c r="G128" s="4">
        <v>1.4</v>
      </c>
      <c r="H128" s="4">
        <v>0.08</v>
      </c>
      <c r="I128" s="4">
        <v>1</v>
      </c>
      <c r="J128" s="4">
        <v>4.0999999999999996</v>
      </c>
      <c r="K128" s="4"/>
    </row>
    <row r="129" spans="1:11" x14ac:dyDescent="0.25">
      <c r="A129" s="11" t="s">
        <v>41</v>
      </c>
      <c r="B129" s="5">
        <v>180</v>
      </c>
      <c r="C129" s="4">
        <v>2.13</v>
      </c>
      <c r="D129" s="4">
        <v>2.25</v>
      </c>
      <c r="E129" s="4">
        <v>13.7</v>
      </c>
      <c r="F129" s="4">
        <v>16.600000000000001</v>
      </c>
      <c r="G129" s="4">
        <v>18</v>
      </c>
      <c r="H129" s="4">
        <v>0.63</v>
      </c>
      <c r="I129" s="4">
        <v>5.94</v>
      </c>
      <c r="J129" s="4">
        <v>92</v>
      </c>
      <c r="K129" s="5">
        <v>86</v>
      </c>
    </row>
    <row r="130" spans="1:11" x14ac:dyDescent="0.25">
      <c r="A130" s="11" t="s">
        <v>42</v>
      </c>
      <c r="B130" s="5">
        <v>70</v>
      </c>
      <c r="C130" s="4">
        <v>9</v>
      </c>
      <c r="D130" s="4">
        <v>7.24</v>
      </c>
      <c r="E130" s="4">
        <v>2.31</v>
      </c>
      <c r="F130" s="4">
        <v>17.03</v>
      </c>
      <c r="G130" s="4">
        <v>17</v>
      </c>
      <c r="H130" s="4">
        <v>0.67</v>
      </c>
      <c r="I130" s="4">
        <v>0.35</v>
      </c>
      <c r="J130" s="4">
        <v>110.25</v>
      </c>
      <c r="K130" s="5">
        <v>293</v>
      </c>
    </row>
    <row r="131" spans="1:11" x14ac:dyDescent="0.25">
      <c r="A131" s="11" t="s">
        <v>105</v>
      </c>
      <c r="B131" s="5">
        <v>130</v>
      </c>
      <c r="C131" s="4">
        <v>3.87</v>
      </c>
      <c r="D131" s="4">
        <v>2.76</v>
      </c>
      <c r="E131" s="4">
        <v>27.6</v>
      </c>
      <c r="F131" s="4">
        <v>20.49</v>
      </c>
      <c r="G131" s="4">
        <v>19.809999999999999</v>
      </c>
      <c r="H131" s="4">
        <v>0.92</v>
      </c>
      <c r="I131" s="4">
        <v>0</v>
      </c>
      <c r="J131" s="4">
        <v>150.9</v>
      </c>
      <c r="K131" s="5">
        <v>179</v>
      </c>
    </row>
    <row r="132" spans="1:11" x14ac:dyDescent="0.25">
      <c r="A132" s="11" t="s">
        <v>88</v>
      </c>
      <c r="B132" s="5">
        <v>180</v>
      </c>
      <c r="C132" s="4">
        <v>0.08</v>
      </c>
      <c r="D132" s="4"/>
      <c r="E132" s="4">
        <v>20.03</v>
      </c>
      <c r="F132" s="4">
        <v>12.6</v>
      </c>
      <c r="G132" s="4">
        <v>9.4499999999999993</v>
      </c>
      <c r="H132" s="4">
        <v>1.21</v>
      </c>
      <c r="I132" s="4">
        <v>0.7</v>
      </c>
      <c r="J132" s="4">
        <v>80.5</v>
      </c>
      <c r="K132" s="5">
        <v>401</v>
      </c>
    </row>
    <row r="133" spans="1:11" x14ac:dyDescent="0.25">
      <c r="A133" s="11" t="s">
        <v>11</v>
      </c>
      <c r="B133" s="5">
        <v>30</v>
      </c>
      <c r="C133" s="4">
        <v>2.7</v>
      </c>
      <c r="D133" s="4">
        <v>1</v>
      </c>
      <c r="E133" s="4">
        <v>14</v>
      </c>
      <c r="F133" s="4">
        <v>43.2</v>
      </c>
      <c r="G133" s="4">
        <v>6.9</v>
      </c>
      <c r="H133" s="4">
        <v>1.08</v>
      </c>
      <c r="I133" s="4">
        <v>0</v>
      </c>
      <c r="J133" s="4">
        <v>79.8</v>
      </c>
      <c r="K133" s="5"/>
    </row>
    <row r="134" spans="1:11" x14ac:dyDescent="0.25">
      <c r="A134" s="12" t="s">
        <v>48</v>
      </c>
      <c r="B134" s="3">
        <v>620</v>
      </c>
      <c r="C134" s="2">
        <f t="shared" ref="C134:I134" si="20">C128+C129+C130+C131+C132+C133</f>
        <v>17.920000000000002</v>
      </c>
      <c r="D134" s="2">
        <f t="shared" si="20"/>
        <v>13.27</v>
      </c>
      <c r="E134" s="2">
        <f t="shared" si="20"/>
        <v>78.460000000000008</v>
      </c>
      <c r="F134" s="2">
        <f t="shared" si="20"/>
        <v>113.02</v>
      </c>
      <c r="G134" s="2">
        <f t="shared" si="20"/>
        <v>72.56</v>
      </c>
      <c r="H134" s="2">
        <f t="shared" si="20"/>
        <v>4.59</v>
      </c>
      <c r="I134" s="2">
        <f t="shared" si="20"/>
        <v>7.99</v>
      </c>
      <c r="J134" s="2">
        <f>J128+J129+J130+J131+J132+J133</f>
        <v>517.54999999999995</v>
      </c>
      <c r="K134" s="5"/>
    </row>
    <row r="135" spans="1:11" x14ac:dyDescent="0.25">
      <c r="A135" s="12" t="s">
        <v>12</v>
      </c>
      <c r="B135" s="5"/>
      <c r="C135" s="4"/>
      <c r="D135" s="4"/>
      <c r="E135" s="4"/>
      <c r="F135" s="4"/>
      <c r="G135" s="4"/>
      <c r="H135" s="4"/>
      <c r="I135" s="4"/>
      <c r="J135" s="4"/>
      <c r="K135" s="3"/>
    </row>
    <row r="136" spans="1:11" x14ac:dyDescent="0.25">
      <c r="A136" s="11" t="s">
        <v>81</v>
      </c>
      <c r="B136" s="5" t="s">
        <v>13</v>
      </c>
      <c r="C136" s="4">
        <v>3.4</v>
      </c>
      <c r="D136" s="4">
        <v>3.96</v>
      </c>
      <c r="E136" s="4">
        <v>22.94</v>
      </c>
      <c r="F136" s="4">
        <v>8.6</v>
      </c>
      <c r="G136" s="4">
        <v>5.9</v>
      </c>
      <c r="H136" s="4">
        <v>0.36</v>
      </c>
      <c r="I136" s="4">
        <v>0</v>
      </c>
      <c r="J136" s="4">
        <v>151</v>
      </c>
      <c r="K136" s="5">
        <v>182</v>
      </c>
    </row>
    <row r="137" spans="1:11" x14ac:dyDescent="0.25">
      <c r="A137" s="11" t="s">
        <v>95</v>
      </c>
      <c r="B137" s="5">
        <v>28</v>
      </c>
      <c r="C137" s="4">
        <v>2.1</v>
      </c>
      <c r="D137" s="4">
        <v>1.47</v>
      </c>
      <c r="E137" s="4">
        <v>11.16</v>
      </c>
      <c r="F137" s="4">
        <v>8.1</v>
      </c>
      <c r="G137" s="4">
        <v>5.6</v>
      </c>
      <c r="H137" s="4">
        <v>0.6</v>
      </c>
      <c r="I137" s="4">
        <v>0</v>
      </c>
      <c r="J137" s="4">
        <v>119.8</v>
      </c>
      <c r="K137" s="5"/>
    </row>
    <row r="138" spans="1:11" x14ac:dyDescent="0.25">
      <c r="A138" s="11" t="s">
        <v>46</v>
      </c>
      <c r="B138" s="5" t="s">
        <v>67</v>
      </c>
      <c r="C138" s="4">
        <v>0.12</v>
      </c>
      <c r="D138" s="4">
        <v>0.02</v>
      </c>
      <c r="E138" s="4">
        <v>10.199999999999999</v>
      </c>
      <c r="F138" s="4">
        <v>12.8</v>
      </c>
      <c r="G138" s="4">
        <v>2.2000000000000002</v>
      </c>
      <c r="H138" s="4">
        <v>0.32</v>
      </c>
      <c r="I138" s="4">
        <v>2.83</v>
      </c>
      <c r="J138" s="4">
        <v>41</v>
      </c>
      <c r="K138" s="5">
        <v>412</v>
      </c>
    </row>
    <row r="139" spans="1:11" x14ac:dyDescent="0.25">
      <c r="A139" s="12" t="s">
        <v>49</v>
      </c>
      <c r="B139" s="3">
        <v>384</v>
      </c>
      <c r="C139" s="2">
        <f t="shared" ref="C139:I139" si="21">C136+C137+C138</f>
        <v>5.62</v>
      </c>
      <c r="D139" s="2">
        <f t="shared" si="21"/>
        <v>5.4499999999999993</v>
      </c>
      <c r="E139" s="2">
        <f t="shared" si="21"/>
        <v>44.3</v>
      </c>
      <c r="F139" s="2">
        <f t="shared" si="21"/>
        <v>29.5</v>
      </c>
      <c r="G139" s="2">
        <f t="shared" si="21"/>
        <v>13.7</v>
      </c>
      <c r="H139" s="2">
        <f t="shared" si="21"/>
        <v>1.28</v>
      </c>
      <c r="I139" s="2">
        <f t="shared" si="21"/>
        <v>2.83</v>
      </c>
      <c r="J139" s="2">
        <f>J136+J137+J138</f>
        <v>311.8</v>
      </c>
      <c r="K139" s="5"/>
    </row>
    <row r="140" spans="1:11" x14ac:dyDescent="0.25">
      <c r="A140" s="14" t="s">
        <v>15</v>
      </c>
      <c r="B140" s="2">
        <f>B123+B134+B139</f>
        <v>1379</v>
      </c>
      <c r="C140" s="2">
        <f t="shared" ref="C140:I140" si="22">C123+C126+C134+C139</f>
        <v>41.85</v>
      </c>
      <c r="D140" s="2">
        <f t="shared" si="22"/>
        <v>34.480000000000004</v>
      </c>
      <c r="E140" s="2">
        <f t="shared" si="22"/>
        <v>181.67000000000002</v>
      </c>
      <c r="F140" s="2">
        <f t="shared" si="22"/>
        <v>418.72</v>
      </c>
      <c r="G140" s="2">
        <f t="shared" si="22"/>
        <v>142.35999999999999</v>
      </c>
      <c r="H140" s="2">
        <f t="shared" si="22"/>
        <v>10.959999999999999</v>
      </c>
      <c r="I140" s="2">
        <f t="shared" si="22"/>
        <v>15.99</v>
      </c>
      <c r="J140" s="2">
        <f>J123+J126+J134+J139</f>
        <v>1279.95</v>
      </c>
      <c r="K140" s="5"/>
    </row>
    <row r="141" spans="1:11" x14ac:dyDescent="0.25">
      <c r="A141" s="16"/>
      <c r="B141" s="2"/>
      <c r="C141" s="2"/>
      <c r="D141" s="2"/>
      <c r="E141" s="2"/>
      <c r="F141" s="2"/>
      <c r="G141" s="2"/>
      <c r="H141" s="2"/>
      <c r="I141" s="2"/>
      <c r="J141" s="2"/>
      <c r="K141" s="5"/>
    </row>
    <row r="142" spans="1:11" x14ac:dyDescent="0.25">
      <c r="A142" s="12" t="s">
        <v>2</v>
      </c>
      <c r="B142" s="1" t="s">
        <v>32</v>
      </c>
      <c r="C142" s="1"/>
      <c r="D142" s="1"/>
    </row>
    <row r="143" spans="1:11" x14ac:dyDescent="0.25">
      <c r="A143" s="11" t="s">
        <v>107</v>
      </c>
      <c r="B143" s="5" t="s">
        <v>22</v>
      </c>
      <c r="C143" s="4">
        <v>4.2699999999999996</v>
      </c>
      <c r="D143" s="4">
        <v>4.8600000000000003</v>
      </c>
      <c r="E143" s="4">
        <v>29.32</v>
      </c>
      <c r="F143" s="4">
        <v>11.8</v>
      </c>
      <c r="G143" s="4">
        <v>30.5</v>
      </c>
      <c r="H143" s="4">
        <v>1.01</v>
      </c>
      <c r="I143" s="4">
        <v>0</v>
      </c>
      <c r="J143" s="4">
        <v>178</v>
      </c>
      <c r="K143" s="5">
        <v>182</v>
      </c>
    </row>
    <row r="144" spans="1:11" x14ac:dyDescent="0.25">
      <c r="A144" s="11" t="s">
        <v>84</v>
      </c>
      <c r="B144" s="5">
        <v>55</v>
      </c>
      <c r="C144" s="4">
        <v>2.4900000000000002</v>
      </c>
      <c r="D144" s="4">
        <v>3.93</v>
      </c>
      <c r="E144" s="4">
        <v>27.56</v>
      </c>
      <c r="F144" s="4">
        <v>10.9</v>
      </c>
      <c r="G144" s="4">
        <v>11.3</v>
      </c>
      <c r="H144" s="4">
        <v>0.87</v>
      </c>
      <c r="I144" s="4">
        <v>0.1</v>
      </c>
      <c r="J144" s="4">
        <v>156</v>
      </c>
      <c r="K144" s="5">
        <v>2</v>
      </c>
    </row>
    <row r="145" spans="1:23" x14ac:dyDescent="0.25">
      <c r="A145" s="11" t="s">
        <v>14</v>
      </c>
      <c r="B145" s="5">
        <v>180</v>
      </c>
      <c r="C145" s="4">
        <v>2.67</v>
      </c>
      <c r="D145" s="4">
        <v>2.34</v>
      </c>
      <c r="E145" s="4">
        <v>14.31</v>
      </c>
      <c r="F145" s="4">
        <v>113.9</v>
      </c>
      <c r="G145" s="4">
        <v>13.9</v>
      </c>
      <c r="H145" s="4">
        <v>0.37</v>
      </c>
      <c r="I145" s="4">
        <v>1.2</v>
      </c>
      <c r="J145" s="4">
        <v>89</v>
      </c>
      <c r="K145" s="5">
        <v>413</v>
      </c>
    </row>
    <row r="146" spans="1:23" x14ac:dyDescent="0.25">
      <c r="A146" s="12" t="s">
        <v>47</v>
      </c>
      <c r="B146" s="3">
        <v>390</v>
      </c>
      <c r="C146" s="2">
        <f t="shared" ref="C146:J146" si="23">C143+C144+C145</f>
        <v>9.43</v>
      </c>
      <c r="D146" s="2">
        <f t="shared" si="23"/>
        <v>11.13</v>
      </c>
      <c r="E146" s="2">
        <f t="shared" si="23"/>
        <v>71.19</v>
      </c>
      <c r="F146" s="2">
        <f t="shared" si="23"/>
        <v>136.60000000000002</v>
      </c>
      <c r="G146" s="2">
        <f t="shared" si="23"/>
        <v>55.699999999999996</v>
      </c>
      <c r="H146" s="2">
        <f t="shared" si="23"/>
        <v>2.25</v>
      </c>
      <c r="I146" s="2">
        <f t="shared" si="23"/>
        <v>1.3</v>
      </c>
      <c r="J146" s="2">
        <f t="shared" si="23"/>
        <v>423</v>
      </c>
      <c r="K146" s="5"/>
      <c r="N146" s="7"/>
      <c r="W146" s="7"/>
    </row>
    <row r="147" spans="1:23" x14ac:dyDescent="0.25">
      <c r="A147" s="12" t="s">
        <v>86</v>
      </c>
      <c r="B147" s="3"/>
      <c r="C147" s="2"/>
      <c r="D147" s="2"/>
      <c r="E147" s="2"/>
      <c r="F147" s="2"/>
      <c r="G147" s="2"/>
      <c r="H147" s="2"/>
      <c r="I147" s="2"/>
      <c r="J147" s="2"/>
      <c r="K147" s="5"/>
    </row>
    <row r="148" spans="1:23" x14ac:dyDescent="0.25">
      <c r="A148" s="11" t="s">
        <v>85</v>
      </c>
      <c r="B148" s="19">
        <v>150</v>
      </c>
      <c r="C148" s="11">
        <v>0.6</v>
      </c>
      <c r="D148" s="11">
        <v>0.6</v>
      </c>
      <c r="E148" s="11">
        <v>1.2</v>
      </c>
      <c r="F148" s="11">
        <v>24</v>
      </c>
      <c r="G148" s="11">
        <v>12</v>
      </c>
      <c r="H148" s="11">
        <v>3.3</v>
      </c>
      <c r="I148" s="11">
        <v>15</v>
      </c>
      <c r="J148" s="11">
        <v>66</v>
      </c>
      <c r="K148" s="19">
        <v>386</v>
      </c>
    </row>
    <row r="149" spans="1:23" x14ac:dyDescent="0.25">
      <c r="A149" s="12" t="s">
        <v>87</v>
      </c>
      <c r="B149" s="20">
        <v>150</v>
      </c>
      <c r="C149" s="12">
        <v>0.6</v>
      </c>
      <c r="D149" s="12">
        <v>0.6</v>
      </c>
      <c r="E149" s="12">
        <v>1.2</v>
      </c>
      <c r="F149" s="12">
        <v>24</v>
      </c>
      <c r="G149" s="12">
        <v>12</v>
      </c>
      <c r="H149" s="12">
        <v>3.3</v>
      </c>
      <c r="I149" s="12">
        <v>15</v>
      </c>
      <c r="J149" s="12">
        <v>66</v>
      </c>
      <c r="K149" s="20"/>
    </row>
    <row r="150" spans="1:23" x14ac:dyDescent="0.25">
      <c r="A150" s="12" t="s">
        <v>7</v>
      </c>
      <c r="B150" s="5"/>
      <c r="C150" s="4"/>
      <c r="D150" s="4"/>
      <c r="E150" s="4"/>
      <c r="F150" s="4"/>
      <c r="G150" s="4"/>
      <c r="H150" s="4"/>
      <c r="I150" s="4"/>
      <c r="J150" s="4"/>
      <c r="K150" s="3"/>
    </row>
    <row r="151" spans="1:23" x14ac:dyDescent="0.25">
      <c r="A151" s="11" t="s">
        <v>45</v>
      </c>
      <c r="B151" s="5" t="s">
        <v>55</v>
      </c>
      <c r="C151" s="4">
        <v>1.45</v>
      </c>
      <c r="D151" s="4">
        <v>3.92</v>
      </c>
      <c r="E151" s="4">
        <v>10.199999999999999</v>
      </c>
      <c r="F151" s="4">
        <v>36.18</v>
      </c>
      <c r="G151" s="4">
        <v>24.84</v>
      </c>
      <c r="H151" s="4">
        <v>1.23</v>
      </c>
      <c r="I151" s="4">
        <v>4.53</v>
      </c>
      <c r="J151" s="4">
        <v>82</v>
      </c>
      <c r="K151" s="5">
        <v>69</v>
      </c>
    </row>
    <row r="152" spans="1:23" x14ac:dyDescent="0.25">
      <c r="A152" s="18" t="s">
        <v>89</v>
      </c>
      <c r="B152" s="5" t="s">
        <v>90</v>
      </c>
      <c r="C152" s="4">
        <v>9.3000000000000007</v>
      </c>
      <c r="D152" s="4">
        <v>6.2</v>
      </c>
      <c r="E152" s="4">
        <v>2.2000000000000002</v>
      </c>
      <c r="F152" s="4">
        <v>26.3</v>
      </c>
      <c r="G152" s="4">
        <v>13.9</v>
      </c>
      <c r="H152" s="4">
        <v>0.8</v>
      </c>
      <c r="I152" s="4">
        <v>0.03</v>
      </c>
      <c r="J152" s="4">
        <v>114.4</v>
      </c>
      <c r="K152" s="5">
        <v>327</v>
      </c>
    </row>
    <row r="153" spans="1:23" x14ac:dyDescent="0.25">
      <c r="A153" s="11" t="s">
        <v>102</v>
      </c>
      <c r="B153" s="5">
        <v>130</v>
      </c>
      <c r="C153" s="4">
        <v>3.68</v>
      </c>
      <c r="D153" s="4">
        <v>5.76</v>
      </c>
      <c r="E153" s="4">
        <v>24.53</v>
      </c>
      <c r="F153" s="4">
        <v>32.049999999999997</v>
      </c>
      <c r="G153" s="4">
        <v>24.05</v>
      </c>
      <c r="H153" s="4">
        <v>0.87</v>
      </c>
      <c r="I153" s="4">
        <v>15.74</v>
      </c>
      <c r="J153" s="4">
        <v>164.7</v>
      </c>
      <c r="K153" s="5">
        <v>339</v>
      </c>
    </row>
    <row r="154" spans="1:23" x14ac:dyDescent="0.25">
      <c r="A154" s="11" t="s">
        <v>110</v>
      </c>
      <c r="B154" s="5">
        <v>180</v>
      </c>
      <c r="C154" s="4">
        <v>0.4</v>
      </c>
      <c r="D154" s="4">
        <v>1.7999999999999999E-2</v>
      </c>
      <c r="E154" s="4">
        <v>25</v>
      </c>
      <c r="F154" s="4">
        <v>28.64</v>
      </c>
      <c r="G154" s="4">
        <v>5.4</v>
      </c>
      <c r="H154" s="4">
        <v>1.1200000000000001</v>
      </c>
      <c r="I154" s="4">
        <v>7.2</v>
      </c>
      <c r="J154" s="4">
        <v>101.7</v>
      </c>
      <c r="K154" s="5">
        <v>394</v>
      </c>
    </row>
    <row r="155" spans="1:23" x14ac:dyDescent="0.25">
      <c r="A155" s="11" t="s">
        <v>10</v>
      </c>
      <c r="B155" s="5">
        <v>0.05</v>
      </c>
      <c r="C155" s="4"/>
      <c r="D155" s="4"/>
      <c r="E155" s="4"/>
      <c r="F155" s="4"/>
      <c r="G155" s="4"/>
      <c r="H155" s="4"/>
      <c r="I155" s="4">
        <v>50</v>
      </c>
      <c r="J155" s="4"/>
      <c r="K155" s="5"/>
    </row>
    <row r="156" spans="1:23" x14ac:dyDescent="0.25">
      <c r="A156" s="11" t="s">
        <v>11</v>
      </c>
      <c r="B156" s="5">
        <v>30</v>
      </c>
      <c r="C156" s="4">
        <v>2.7</v>
      </c>
      <c r="D156" s="4">
        <v>1</v>
      </c>
      <c r="E156" s="4">
        <v>14</v>
      </c>
      <c r="F156" s="4">
        <v>43.2</v>
      </c>
      <c r="G156" s="4">
        <v>6.9</v>
      </c>
      <c r="H156" s="4">
        <v>1.08</v>
      </c>
      <c r="I156" s="4">
        <v>0</v>
      </c>
      <c r="J156" s="4">
        <v>79.8</v>
      </c>
      <c r="K156" s="5"/>
    </row>
    <row r="157" spans="1:23" x14ac:dyDescent="0.25">
      <c r="A157" s="12" t="s">
        <v>48</v>
      </c>
      <c r="B157" s="3">
        <v>606</v>
      </c>
      <c r="C157" s="2">
        <f t="shared" ref="C157:J157" si="24">C196+C152+C153+C154+C156</f>
        <v>16.080000000000002</v>
      </c>
      <c r="D157" s="2">
        <f t="shared" si="24"/>
        <v>12.978000000000002</v>
      </c>
      <c r="E157" s="2">
        <f t="shared" si="24"/>
        <v>65.73</v>
      </c>
      <c r="F157" s="2">
        <f t="shared" si="24"/>
        <v>130.19</v>
      </c>
      <c r="G157" s="2">
        <f t="shared" si="24"/>
        <v>50.25</v>
      </c>
      <c r="H157" s="2">
        <f t="shared" si="24"/>
        <v>3.87</v>
      </c>
      <c r="I157" s="2">
        <f t="shared" si="24"/>
        <v>22.97</v>
      </c>
      <c r="J157" s="2">
        <f t="shared" si="24"/>
        <v>460.6</v>
      </c>
      <c r="K157" s="5"/>
    </row>
    <row r="158" spans="1:23" ht="15.75" thickBot="1" x14ac:dyDescent="0.3">
      <c r="A158" s="12" t="s">
        <v>12</v>
      </c>
      <c r="B158" s="5"/>
      <c r="C158" s="4"/>
      <c r="D158" s="4"/>
      <c r="E158" s="4"/>
      <c r="F158" s="4"/>
      <c r="G158" s="4"/>
      <c r="H158" s="4"/>
      <c r="I158" s="4"/>
      <c r="J158" s="4"/>
      <c r="K158" s="3"/>
    </row>
    <row r="159" spans="1:23" ht="16.5" thickBot="1" x14ac:dyDescent="0.3">
      <c r="A159" s="11" t="s">
        <v>97</v>
      </c>
      <c r="B159" s="19">
        <v>80</v>
      </c>
      <c r="C159" s="23">
        <v>10.54</v>
      </c>
      <c r="D159" s="24">
        <v>6.26</v>
      </c>
      <c r="E159" s="24">
        <v>33.35</v>
      </c>
      <c r="F159" s="23">
        <v>58.06</v>
      </c>
      <c r="G159" s="24">
        <v>24.69</v>
      </c>
      <c r="H159" s="24">
        <v>0.03</v>
      </c>
      <c r="I159" s="11">
        <v>1</v>
      </c>
      <c r="J159" s="11">
        <v>230.9</v>
      </c>
      <c r="K159" s="19">
        <v>441</v>
      </c>
    </row>
    <row r="160" spans="1:23" x14ac:dyDescent="0.25">
      <c r="A160" s="11" t="s">
        <v>5</v>
      </c>
      <c r="B160" s="5">
        <v>180</v>
      </c>
      <c r="C160" s="4">
        <v>0.06</v>
      </c>
      <c r="D160" s="4">
        <v>0.02</v>
      </c>
      <c r="E160" s="4">
        <v>9.99</v>
      </c>
      <c r="F160" s="4">
        <v>10</v>
      </c>
      <c r="G160" s="4">
        <v>1.3</v>
      </c>
      <c r="H160" s="4">
        <v>0.28000000000000003</v>
      </c>
      <c r="I160" s="4">
        <v>0.03</v>
      </c>
      <c r="J160" s="4">
        <v>40</v>
      </c>
      <c r="K160" s="5">
        <v>411</v>
      </c>
    </row>
    <row r="161" spans="1:11" x14ac:dyDescent="0.25">
      <c r="A161" s="12" t="s">
        <v>49</v>
      </c>
      <c r="B161" s="3">
        <v>380</v>
      </c>
      <c r="C161" s="2">
        <f t="shared" ref="C161:I161" si="25">C159+C160</f>
        <v>10.6</v>
      </c>
      <c r="D161" s="2">
        <f t="shared" si="25"/>
        <v>6.2799999999999994</v>
      </c>
      <c r="E161" s="2">
        <f t="shared" si="25"/>
        <v>43.34</v>
      </c>
      <c r="F161" s="2">
        <f t="shared" si="25"/>
        <v>68.06</v>
      </c>
      <c r="G161" s="2">
        <f t="shared" si="25"/>
        <v>25.990000000000002</v>
      </c>
      <c r="H161" s="2">
        <f t="shared" si="25"/>
        <v>0.31000000000000005</v>
      </c>
      <c r="I161" s="2">
        <f t="shared" si="25"/>
        <v>1.03</v>
      </c>
      <c r="J161" s="2">
        <f>J159+J160</f>
        <v>270.89999999999998</v>
      </c>
      <c r="K161" s="5"/>
    </row>
    <row r="162" spans="1:11" x14ac:dyDescent="0.25">
      <c r="A162" s="14" t="s">
        <v>15</v>
      </c>
      <c r="B162" s="2">
        <f t="shared" ref="B162:J162" si="26">B146+B149+B157+B161</f>
        <v>1526</v>
      </c>
      <c r="C162" s="2">
        <f t="shared" si="26"/>
        <v>36.71</v>
      </c>
      <c r="D162" s="2">
        <f t="shared" si="26"/>
        <v>30.988</v>
      </c>
      <c r="E162" s="2">
        <f t="shared" si="26"/>
        <v>181.46</v>
      </c>
      <c r="F162" s="2">
        <f t="shared" si="26"/>
        <v>358.85</v>
      </c>
      <c r="G162" s="2">
        <f t="shared" si="26"/>
        <v>143.94</v>
      </c>
      <c r="H162" s="2">
        <f t="shared" si="26"/>
        <v>9.73</v>
      </c>
      <c r="I162" s="2">
        <f t="shared" si="26"/>
        <v>40.299999999999997</v>
      </c>
      <c r="J162" s="2">
        <f t="shared" si="26"/>
        <v>1220.5</v>
      </c>
      <c r="K162" s="5"/>
    </row>
    <row r="163" spans="1:11" x14ac:dyDescent="0.25">
      <c r="A163" s="16"/>
      <c r="B163" s="2"/>
      <c r="C163" s="2"/>
      <c r="D163" s="2"/>
      <c r="E163" s="2"/>
      <c r="F163" s="2"/>
      <c r="G163" s="2"/>
      <c r="H163" s="2"/>
      <c r="I163" s="2"/>
      <c r="J163" s="2"/>
      <c r="K163" s="5"/>
    </row>
    <row r="164" spans="1:11" x14ac:dyDescent="0.25">
      <c r="A164" s="12" t="s">
        <v>2</v>
      </c>
      <c r="B164" s="1" t="s">
        <v>34</v>
      </c>
    </row>
    <row r="165" spans="1:11" x14ac:dyDescent="0.25">
      <c r="A165" s="11" t="s">
        <v>108</v>
      </c>
      <c r="B165" s="5" t="s">
        <v>22</v>
      </c>
      <c r="C165" s="4">
        <v>4.58</v>
      </c>
      <c r="D165" s="4">
        <v>3.9</v>
      </c>
      <c r="E165" s="4">
        <v>24.2</v>
      </c>
      <c r="F165" s="4">
        <v>9.1999999999999993</v>
      </c>
      <c r="G165" s="4">
        <v>73.5</v>
      </c>
      <c r="H165" s="4">
        <v>2.48</v>
      </c>
      <c r="I165" s="4">
        <v>0</v>
      </c>
      <c r="J165" s="4">
        <v>149.80000000000001</v>
      </c>
      <c r="K165" s="5">
        <v>182</v>
      </c>
    </row>
    <row r="166" spans="1:11" x14ac:dyDescent="0.25">
      <c r="A166" s="11" t="s">
        <v>36</v>
      </c>
      <c r="B166" s="5" t="s">
        <v>4</v>
      </c>
      <c r="C166" s="4">
        <v>2.4500000000000002</v>
      </c>
      <c r="D166" s="4">
        <v>7.55</v>
      </c>
      <c r="E166" s="4">
        <v>14.62</v>
      </c>
      <c r="F166" s="4">
        <v>9.3000000000000007</v>
      </c>
      <c r="G166" s="4">
        <v>9.9</v>
      </c>
      <c r="H166" s="4">
        <v>0.62</v>
      </c>
      <c r="I166" s="4">
        <v>0</v>
      </c>
      <c r="J166" s="4">
        <v>136</v>
      </c>
      <c r="K166" s="5">
        <v>1</v>
      </c>
    </row>
    <row r="167" spans="1:11" x14ac:dyDescent="0.25">
      <c r="A167" s="11" t="s">
        <v>18</v>
      </c>
      <c r="B167" s="5">
        <v>180</v>
      </c>
      <c r="C167" s="4">
        <v>3.67</v>
      </c>
      <c r="D167" s="4">
        <v>3.19</v>
      </c>
      <c r="E167" s="4">
        <v>15.82</v>
      </c>
      <c r="F167" s="4">
        <v>137</v>
      </c>
      <c r="G167" s="4">
        <v>19.2</v>
      </c>
      <c r="H167" s="4">
        <v>0.43</v>
      </c>
      <c r="I167" s="4">
        <v>1.43</v>
      </c>
      <c r="J167" s="4">
        <v>107</v>
      </c>
      <c r="K167" s="5">
        <v>416</v>
      </c>
    </row>
    <row r="168" spans="1:11" x14ac:dyDescent="0.25">
      <c r="A168" s="12" t="s">
        <v>47</v>
      </c>
      <c r="B168" s="3">
        <v>375</v>
      </c>
      <c r="C168" s="2">
        <f t="shared" ref="C168:J168" si="27">C165+C166+C167</f>
        <v>10.7</v>
      </c>
      <c r="D168" s="2">
        <f t="shared" si="27"/>
        <v>14.639999999999999</v>
      </c>
      <c r="E168" s="2">
        <f t="shared" si="27"/>
        <v>54.64</v>
      </c>
      <c r="F168" s="2">
        <f t="shared" si="27"/>
        <v>155.5</v>
      </c>
      <c r="G168" s="2">
        <f t="shared" si="27"/>
        <v>102.60000000000001</v>
      </c>
      <c r="H168" s="2">
        <f t="shared" si="27"/>
        <v>3.5300000000000002</v>
      </c>
      <c r="I168" s="2">
        <f t="shared" si="27"/>
        <v>1.43</v>
      </c>
      <c r="J168" s="2">
        <f t="shared" si="27"/>
        <v>392.8</v>
      </c>
      <c r="K168" s="5"/>
    </row>
    <row r="169" spans="1:11" x14ac:dyDescent="0.25">
      <c r="A169" s="12" t="s">
        <v>86</v>
      </c>
      <c r="B169" s="3"/>
      <c r="C169" s="2"/>
      <c r="D169" s="2"/>
      <c r="E169" s="2"/>
      <c r="F169" s="2"/>
      <c r="G169" s="2"/>
      <c r="H169" s="2"/>
      <c r="I169" s="2"/>
      <c r="J169" s="2"/>
      <c r="K169" s="5"/>
    </row>
    <row r="170" spans="1:11" x14ac:dyDescent="0.25">
      <c r="A170" s="11" t="s">
        <v>6</v>
      </c>
      <c r="B170" s="5">
        <v>180</v>
      </c>
      <c r="C170" s="4">
        <v>0.9</v>
      </c>
      <c r="D170" s="4">
        <v>0</v>
      </c>
      <c r="E170" s="4">
        <v>18.18</v>
      </c>
      <c r="F170" s="4">
        <v>12.6</v>
      </c>
      <c r="G170" s="4">
        <v>7.2</v>
      </c>
      <c r="H170" s="4">
        <v>2.52</v>
      </c>
      <c r="I170" s="4">
        <v>3.6</v>
      </c>
      <c r="J170" s="4">
        <v>76</v>
      </c>
      <c r="K170" s="5">
        <v>418</v>
      </c>
    </row>
    <row r="171" spans="1:11" x14ac:dyDescent="0.25">
      <c r="A171" s="12" t="s">
        <v>87</v>
      </c>
      <c r="B171" s="3">
        <v>180</v>
      </c>
      <c r="C171" s="2">
        <v>0.9</v>
      </c>
      <c r="D171" s="2">
        <v>0</v>
      </c>
      <c r="E171" s="2">
        <v>18.18</v>
      </c>
      <c r="F171" s="2">
        <v>12.6</v>
      </c>
      <c r="G171" s="2">
        <v>7.2</v>
      </c>
      <c r="H171" s="2">
        <v>2.52</v>
      </c>
      <c r="I171" s="2">
        <v>3.6</v>
      </c>
      <c r="J171" s="2">
        <v>76</v>
      </c>
      <c r="K171" s="3"/>
    </row>
    <row r="172" spans="1:11" x14ac:dyDescent="0.25">
      <c r="A172" s="12" t="s">
        <v>7</v>
      </c>
      <c r="B172" s="5"/>
      <c r="C172" s="4"/>
      <c r="D172" s="4"/>
      <c r="E172" s="4"/>
      <c r="F172" s="4"/>
      <c r="G172" s="4"/>
      <c r="H172" s="4"/>
      <c r="I172" s="4"/>
      <c r="J172" s="4"/>
      <c r="K172" s="3"/>
    </row>
    <row r="173" spans="1:11" x14ac:dyDescent="0.25">
      <c r="A173" s="11" t="s">
        <v>101</v>
      </c>
      <c r="B173" s="5">
        <v>30</v>
      </c>
      <c r="C173" s="4">
        <v>0.7</v>
      </c>
      <c r="D173" s="4">
        <v>1.4</v>
      </c>
      <c r="E173" s="4">
        <v>3.7</v>
      </c>
      <c r="F173" s="4">
        <v>11.5</v>
      </c>
      <c r="G173" s="4">
        <v>8.9</v>
      </c>
      <c r="H173" s="4">
        <v>0.08</v>
      </c>
      <c r="I173" s="4">
        <v>2</v>
      </c>
      <c r="J173" s="4">
        <v>30</v>
      </c>
      <c r="K173" s="4">
        <v>55</v>
      </c>
    </row>
    <row r="174" spans="1:11" x14ac:dyDescent="0.25">
      <c r="A174" s="11" t="s">
        <v>92</v>
      </c>
      <c r="B174" s="5" t="s">
        <v>60</v>
      </c>
      <c r="C174" s="4">
        <v>1.68</v>
      </c>
      <c r="D174" s="4">
        <v>2.69</v>
      </c>
      <c r="E174" s="4">
        <v>9.7100000000000009</v>
      </c>
      <c r="F174" s="4">
        <v>16.899999999999999</v>
      </c>
      <c r="G174" s="4">
        <v>14.36</v>
      </c>
      <c r="H174" s="4">
        <v>0.57999999999999996</v>
      </c>
      <c r="I174" s="4">
        <v>4.1399999999999997</v>
      </c>
      <c r="J174" s="4">
        <v>69.8</v>
      </c>
      <c r="K174" s="5">
        <v>91</v>
      </c>
    </row>
    <row r="175" spans="1:11" x14ac:dyDescent="0.25">
      <c r="A175" s="11" t="s">
        <v>40</v>
      </c>
      <c r="B175" s="5">
        <v>85</v>
      </c>
      <c r="C175" s="4">
        <v>8.5399999999999991</v>
      </c>
      <c r="D175" s="4">
        <v>9.5500000000000007</v>
      </c>
      <c r="E175" s="4">
        <v>11.18</v>
      </c>
      <c r="F175" s="4">
        <v>17.8</v>
      </c>
      <c r="G175" s="4">
        <v>11.67</v>
      </c>
      <c r="H175" s="4">
        <v>0.55000000000000004</v>
      </c>
      <c r="I175" s="4">
        <v>0.46</v>
      </c>
      <c r="J175" s="4">
        <v>165</v>
      </c>
      <c r="K175" s="5">
        <v>303</v>
      </c>
    </row>
    <row r="176" spans="1:11" x14ac:dyDescent="0.25">
      <c r="A176" s="11" t="s">
        <v>104</v>
      </c>
      <c r="B176" s="5">
        <v>130</v>
      </c>
      <c r="C176" s="4">
        <v>8.8000000000000007</v>
      </c>
      <c r="D176" s="4">
        <v>0.6</v>
      </c>
      <c r="E176" s="4">
        <v>17.2</v>
      </c>
      <c r="F176" s="4">
        <v>34</v>
      </c>
      <c r="G176" s="4">
        <v>20.58</v>
      </c>
      <c r="H176" s="4">
        <v>0.75</v>
      </c>
      <c r="I176" s="4">
        <v>0</v>
      </c>
      <c r="J176" s="4">
        <v>109.3</v>
      </c>
      <c r="K176" s="5">
        <v>330</v>
      </c>
    </row>
    <row r="177" spans="1:11" x14ac:dyDescent="0.25">
      <c r="A177" s="11" t="s">
        <v>9</v>
      </c>
      <c r="B177" s="5">
        <v>30</v>
      </c>
      <c r="C177" s="4">
        <v>0.35</v>
      </c>
      <c r="D177" s="4">
        <v>1.26</v>
      </c>
      <c r="E177" s="4">
        <v>2.41</v>
      </c>
      <c r="F177" s="4">
        <v>4.76</v>
      </c>
      <c r="G177" s="4">
        <v>3.46</v>
      </c>
      <c r="H177" s="4">
        <v>0.14000000000000001</v>
      </c>
      <c r="I177" s="4">
        <v>0.71</v>
      </c>
      <c r="J177" s="4">
        <v>22.35</v>
      </c>
      <c r="K177" s="5">
        <v>366</v>
      </c>
    </row>
    <row r="178" spans="1:11" x14ac:dyDescent="0.25">
      <c r="A178" s="11" t="s">
        <v>79</v>
      </c>
      <c r="B178" s="5">
        <v>180</v>
      </c>
      <c r="C178" s="4">
        <v>0.22</v>
      </c>
      <c r="D178" s="4">
        <v>0.1</v>
      </c>
      <c r="E178" s="4">
        <v>24.77</v>
      </c>
      <c r="F178" s="4">
        <v>12.19</v>
      </c>
      <c r="G178" s="4">
        <v>0.97</v>
      </c>
      <c r="H178" s="4">
        <v>0.2</v>
      </c>
      <c r="I178" s="4">
        <v>43.92</v>
      </c>
      <c r="J178" s="4">
        <v>100.8</v>
      </c>
      <c r="K178" s="5">
        <v>399</v>
      </c>
    </row>
    <row r="179" spans="1:11" x14ac:dyDescent="0.25">
      <c r="A179" s="11" t="s">
        <v>11</v>
      </c>
      <c r="B179" s="5">
        <v>30</v>
      </c>
      <c r="C179" s="4">
        <v>2.7</v>
      </c>
      <c r="D179" s="4">
        <v>1</v>
      </c>
      <c r="E179" s="4">
        <v>14</v>
      </c>
      <c r="F179" s="4">
        <v>43.2</v>
      </c>
      <c r="G179" s="4">
        <v>6.9</v>
      </c>
      <c r="H179" s="4">
        <v>1.08</v>
      </c>
      <c r="I179" s="4">
        <v>0</v>
      </c>
      <c r="J179" s="4">
        <v>79.8</v>
      </c>
      <c r="K179" s="5"/>
    </row>
    <row r="180" spans="1:11" x14ac:dyDescent="0.25">
      <c r="A180" s="12" t="s">
        <v>48</v>
      </c>
      <c r="B180" s="3">
        <v>657</v>
      </c>
      <c r="C180" s="2">
        <f t="shared" ref="C180:I180" si="28">C173+C174+C175+C176+C177+C178+C179</f>
        <v>22.99</v>
      </c>
      <c r="D180" s="2">
        <f t="shared" si="28"/>
        <v>16.600000000000001</v>
      </c>
      <c r="E180" s="2">
        <f t="shared" si="28"/>
        <v>82.97</v>
      </c>
      <c r="F180" s="2">
        <f t="shared" si="28"/>
        <v>140.35000000000002</v>
      </c>
      <c r="G180" s="2">
        <f t="shared" si="28"/>
        <v>66.84</v>
      </c>
      <c r="H180" s="2">
        <f t="shared" si="28"/>
        <v>3.3800000000000003</v>
      </c>
      <c r="I180" s="2">
        <f t="shared" si="28"/>
        <v>51.230000000000004</v>
      </c>
      <c r="J180" s="2">
        <f>J173+J174+J175+J176+J177+J178+J179</f>
        <v>577.05000000000007</v>
      </c>
      <c r="K180" s="5"/>
    </row>
    <row r="181" spans="1:11" x14ac:dyDescent="0.25">
      <c r="A181" s="12" t="s">
        <v>12</v>
      </c>
    </row>
    <row r="182" spans="1:11" x14ac:dyDescent="0.25">
      <c r="A182" s="18" t="s">
        <v>24</v>
      </c>
      <c r="B182" s="5">
        <v>150</v>
      </c>
      <c r="C182" s="4">
        <v>16.04</v>
      </c>
      <c r="D182" s="4">
        <v>29.7</v>
      </c>
      <c r="E182" s="4">
        <v>2.4700000000000002</v>
      </c>
      <c r="F182" s="4">
        <v>264.45999999999998</v>
      </c>
      <c r="G182" s="4">
        <v>18.649999999999999</v>
      </c>
      <c r="H182" s="4">
        <v>2.68</v>
      </c>
      <c r="I182" s="4">
        <v>0.24</v>
      </c>
      <c r="J182" s="4">
        <v>341.5</v>
      </c>
      <c r="K182" s="5">
        <v>230</v>
      </c>
    </row>
    <row r="183" spans="1:11" x14ac:dyDescent="0.25">
      <c r="A183" s="11" t="s">
        <v>11</v>
      </c>
      <c r="B183" s="5">
        <v>150</v>
      </c>
      <c r="C183" s="4">
        <v>2.7</v>
      </c>
      <c r="D183" s="4">
        <v>1</v>
      </c>
      <c r="E183" s="4">
        <v>14</v>
      </c>
      <c r="F183" s="4">
        <v>43.2</v>
      </c>
      <c r="G183" s="4">
        <v>6.9</v>
      </c>
      <c r="H183" s="4">
        <v>1.08</v>
      </c>
      <c r="I183" s="4">
        <v>0</v>
      </c>
      <c r="J183" s="4">
        <v>79.8</v>
      </c>
      <c r="K183" s="5"/>
    </row>
    <row r="184" spans="1:11" x14ac:dyDescent="0.25">
      <c r="A184" s="11" t="s">
        <v>46</v>
      </c>
      <c r="B184" s="5" t="s">
        <v>67</v>
      </c>
      <c r="C184" s="4">
        <v>0.12</v>
      </c>
      <c r="D184" s="4">
        <v>0.02</v>
      </c>
      <c r="E184" s="4">
        <v>10.199999999999999</v>
      </c>
      <c r="F184" s="4">
        <v>12.8</v>
      </c>
      <c r="G184" s="4">
        <v>2.2000000000000002</v>
      </c>
      <c r="H184" s="4">
        <v>0.32</v>
      </c>
      <c r="I184" s="4">
        <v>2.83</v>
      </c>
      <c r="J184" s="4">
        <v>41</v>
      </c>
      <c r="K184" s="5">
        <v>412</v>
      </c>
    </row>
    <row r="185" spans="1:11" x14ac:dyDescent="0.25">
      <c r="A185" s="12" t="s">
        <v>49</v>
      </c>
      <c r="B185" s="3">
        <v>366</v>
      </c>
      <c r="C185" s="2">
        <f t="shared" ref="C185:I185" si="29">C182+C183+C184</f>
        <v>18.86</v>
      </c>
      <c r="D185" s="2">
        <f t="shared" si="29"/>
        <v>30.72</v>
      </c>
      <c r="E185" s="2">
        <f t="shared" si="29"/>
        <v>26.669999999999998</v>
      </c>
      <c r="F185" s="2">
        <f t="shared" si="29"/>
        <v>320.45999999999998</v>
      </c>
      <c r="G185" s="2">
        <f t="shared" si="29"/>
        <v>27.749999999999996</v>
      </c>
      <c r="H185" s="2">
        <f t="shared" si="29"/>
        <v>4.08</v>
      </c>
      <c r="I185" s="2">
        <f t="shared" si="29"/>
        <v>3.0700000000000003</v>
      </c>
      <c r="J185" s="2">
        <f>J182+J183+J184</f>
        <v>462.3</v>
      </c>
      <c r="K185" s="5"/>
    </row>
    <row r="186" spans="1:11" x14ac:dyDescent="0.25">
      <c r="A186" s="14" t="s">
        <v>15</v>
      </c>
      <c r="B186" s="2">
        <f>B168+B180+B185</f>
        <v>1398</v>
      </c>
      <c r="C186" s="2">
        <f>C168+C171+C180+C185</f>
        <v>53.449999999999996</v>
      </c>
      <c r="D186" s="2">
        <f>D168+D171+D180+D185</f>
        <v>61.96</v>
      </c>
      <c r="E186" s="2">
        <f>E168+E171+E180+E185</f>
        <v>182.45999999999998</v>
      </c>
      <c r="F186" s="2">
        <f>F168+F171+F180+F185</f>
        <v>628.91000000000008</v>
      </c>
      <c r="G186" s="2">
        <f>G168+G171+G180+G185</f>
        <v>204.39000000000001</v>
      </c>
      <c r="H186" s="2">
        <f>H168+H171+H180+H185</f>
        <v>13.510000000000002</v>
      </c>
      <c r="I186" s="2">
        <f>I168+I171+I180+I185</f>
        <v>59.330000000000005</v>
      </c>
      <c r="J186" s="2">
        <f>J168+J171+J180+J185</f>
        <v>1508.15</v>
      </c>
      <c r="K186" s="5"/>
    </row>
    <row r="187" spans="1:11" x14ac:dyDescent="0.25">
      <c r="A187" s="16"/>
      <c r="B187" s="1" t="s">
        <v>35</v>
      </c>
    </row>
    <row r="188" spans="1:11" x14ac:dyDescent="0.25">
      <c r="A188" s="12" t="s">
        <v>2</v>
      </c>
      <c r="B188" s="4"/>
      <c r="C188" s="4"/>
      <c r="D188" s="4"/>
      <c r="E188" s="4"/>
      <c r="F188" s="4"/>
      <c r="G188" s="4"/>
      <c r="H188" s="4"/>
      <c r="I188" s="4"/>
      <c r="J188" s="4"/>
      <c r="K188" s="3"/>
    </row>
    <row r="189" spans="1:11" x14ac:dyDescent="0.25">
      <c r="A189" s="11" t="s">
        <v>114</v>
      </c>
      <c r="B189" s="5" t="s">
        <v>22</v>
      </c>
      <c r="C189" s="4">
        <v>4.58</v>
      </c>
      <c r="D189" s="4">
        <v>3.9</v>
      </c>
      <c r="E189" s="4">
        <v>24.2</v>
      </c>
      <c r="F189" s="4">
        <v>125.26</v>
      </c>
      <c r="G189" s="4">
        <v>18.71</v>
      </c>
      <c r="H189" s="4">
        <v>0.39</v>
      </c>
      <c r="I189" s="4">
        <v>0.71</v>
      </c>
      <c r="J189" s="4">
        <v>149.80000000000001</v>
      </c>
      <c r="K189" s="5">
        <v>100</v>
      </c>
    </row>
    <row r="190" spans="1:11" x14ac:dyDescent="0.25">
      <c r="A190" s="11" t="s">
        <v>84</v>
      </c>
      <c r="B190" s="5">
        <v>55</v>
      </c>
      <c r="C190" s="4">
        <v>2.4900000000000002</v>
      </c>
      <c r="D190" s="4">
        <v>3.93</v>
      </c>
      <c r="E190" s="4">
        <v>27.56</v>
      </c>
      <c r="F190" s="4">
        <v>10.9</v>
      </c>
      <c r="G190" s="4">
        <v>11.3</v>
      </c>
      <c r="H190" s="4">
        <v>0.87</v>
      </c>
      <c r="I190" s="4">
        <v>0.1</v>
      </c>
      <c r="J190" s="4">
        <v>156</v>
      </c>
      <c r="K190" s="5">
        <v>2</v>
      </c>
    </row>
    <row r="191" spans="1:11" x14ac:dyDescent="0.25">
      <c r="A191" s="11" t="s">
        <v>112</v>
      </c>
      <c r="B191" s="5">
        <v>180</v>
      </c>
      <c r="C191" s="4">
        <v>3.12</v>
      </c>
      <c r="D191" s="4">
        <v>2.67</v>
      </c>
      <c r="E191" s="4">
        <v>14.17</v>
      </c>
      <c r="F191" s="4">
        <v>113.2</v>
      </c>
      <c r="G191" s="4">
        <v>12.6</v>
      </c>
      <c r="H191" s="4">
        <v>0.12</v>
      </c>
      <c r="I191" s="4">
        <v>1.17</v>
      </c>
      <c r="J191" s="4">
        <v>93.33</v>
      </c>
      <c r="K191" s="5">
        <v>414</v>
      </c>
    </row>
    <row r="192" spans="1:11" x14ac:dyDescent="0.25">
      <c r="A192" s="12" t="s">
        <v>47</v>
      </c>
      <c r="B192" s="3">
        <v>390</v>
      </c>
      <c r="C192" s="2">
        <f t="shared" ref="C192:J192" si="30">C189+C190+C191</f>
        <v>10.190000000000001</v>
      </c>
      <c r="D192" s="2">
        <f t="shared" si="30"/>
        <v>10.5</v>
      </c>
      <c r="E192" s="2">
        <f t="shared" si="30"/>
        <v>65.929999999999993</v>
      </c>
      <c r="F192" s="2">
        <f t="shared" si="30"/>
        <v>249.36</v>
      </c>
      <c r="G192" s="2">
        <f t="shared" si="30"/>
        <v>42.61</v>
      </c>
      <c r="H192" s="2">
        <f t="shared" si="30"/>
        <v>1.38</v>
      </c>
      <c r="I192" s="2">
        <f t="shared" si="30"/>
        <v>1.98</v>
      </c>
      <c r="J192" s="2">
        <f t="shared" si="30"/>
        <v>399.13</v>
      </c>
      <c r="K192" s="5"/>
    </row>
    <row r="193" spans="1:11" x14ac:dyDescent="0.25">
      <c r="A193" s="12" t="s">
        <v>86</v>
      </c>
      <c r="B193" s="3"/>
      <c r="C193" s="2"/>
      <c r="D193" s="2"/>
      <c r="E193" s="2"/>
      <c r="F193" s="2"/>
      <c r="G193" s="2"/>
      <c r="H193" s="2"/>
      <c r="I193" s="2"/>
      <c r="J193" s="2"/>
      <c r="K193" s="5"/>
    </row>
    <row r="194" spans="1:11" x14ac:dyDescent="0.25">
      <c r="A194" s="11" t="s">
        <v>85</v>
      </c>
      <c r="B194" s="19">
        <v>150</v>
      </c>
      <c r="C194" s="11">
        <v>0.6</v>
      </c>
      <c r="D194" s="11">
        <v>0.6</v>
      </c>
      <c r="E194" s="11">
        <v>1.2</v>
      </c>
      <c r="F194" s="11">
        <v>24</v>
      </c>
      <c r="G194" s="11">
        <v>12</v>
      </c>
      <c r="H194" s="11">
        <v>3.3</v>
      </c>
      <c r="I194" s="11">
        <v>15</v>
      </c>
      <c r="J194" s="11">
        <v>66</v>
      </c>
      <c r="K194" s="19">
        <v>386</v>
      </c>
    </row>
    <row r="195" spans="1:11" x14ac:dyDescent="0.25">
      <c r="A195" s="12" t="s">
        <v>87</v>
      </c>
      <c r="B195" s="20">
        <v>150</v>
      </c>
      <c r="C195" s="12">
        <v>0.6</v>
      </c>
      <c r="D195" s="12">
        <v>0.6</v>
      </c>
      <c r="E195" s="12">
        <v>1.2</v>
      </c>
      <c r="F195" s="12">
        <v>24</v>
      </c>
      <c r="G195" s="12">
        <v>12</v>
      </c>
      <c r="H195" s="12">
        <v>3.3</v>
      </c>
      <c r="I195" s="12">
        <v>15</v>
      </c>
      <c r="J195" s="12">
        <v>66</v>
      </c>
      <c r="K195" s="20"/>
    </row>
    <row r="196" spans="1:11" x14ac:dyDescent="0.25">
      <c r="A196" s="12" t="s">
        <v>7</v>
      </c>
      <c r="B196" s="5"/>
      <c r="C196" s="4"/>
      <c r="D196" s="4"/>
      <c r="E196" s="4"/>
      <c r="F196" s="4"/>
      <c r="G196" s="4"/>
      <c r="H196" s="4"/>
      <c r="I196" s="4"/>
      <c r="J196" s="4"/>
      <c r="K196" s="3"/>
    </row>
    <row r="197" spans="1:11" x14ac:dyDescent="0.25">
      <c r="A197" s="11" t="s">
        <v>56</v>
      </c>
      <c r="B197" s="5" t="s">
        <v>55</v>
      </c>
      <c r="C197" s="4">
        <v>1.47</v>
      </c>
      <c r="D197" s="4">
        <v>3.6</v>
      </c>
      <c r="E197" s="4">
        <v>10.16</v>
      </c>
      <c r="F197" s="4">
        <v>26.37</v>
      </c>
      <c r="G197" s="4">
        <v>21.56</v>
      </c>
      <c r="H197" s="4">
        <v>0.96</v>
      </c>
      <c r="I197" s="4">
        <v>6.33</v>
      </c>
      <c r="J197" s="4">
        <v>83.3</v>
      </c>
      <c r="K197" s="5">
        <v>64</v>
      </c>
    </row>
    <row r="198" spans="1:11" x14ac:dyDescent="0.25">
      <c r="A198" s="11" t="s">
        <v>23</v>
      </c>
      <c r="B198" s="5">
        <v>200</v>
      </c>
      <c r="C198" s="4">
        <v>25.02</v>
      </c>
      <c r="D198" s="4">
        <v>6.8</v>
      </c>
      <c r="E198" s="4">
        <v>19.95</v>
      </c>
      <c r="F198" s="4">
        <v>28.27</v>
      </c>
      <c r="G198" s="4">
        <v>59.73</v>
      </c>
      <c r="H198" s="4">
        <v>3.66</v>
      </c>
      <c r="I198" s="4">
        <v>8.15</v>
      </c>
      <c r="J198" s="4">
        <v>241</v>
      </c>
      <c r="K198" s="5">
        <v>292</v>
      </c>
    </row>
    <row r="199" spans="1:11" x14ac:dyDescent="0.25">
      <c r="A199" s="11" t="s">
        <v>111</v>
      </c>
      <c r="B199" s="5">
        <v>180</v>
      </c>
      <c r="C199" s="4">
        <v>0.14399999999999999</v>
      </c>
      <c r="D199" s="4">
        <v>0.14399999999999999</v>
      </c>
      <c r="E199" s="4">
        <v>21.5</v>
      </c>
      <c r="F199" s="4">
        <v>13.03</v>
      </c>
      <c r="G199" s="4">
        <v>3.24</v>
      </c>
      <c r="H199" s="4">
        <v>0.85</v>
      </c>
      <c r="I199" s="4">
        <v>1.55</v>
      </c>
      <c r="J199" s="4">
        <v>87.84</v>
      </c>
      <c r="K199" s="5">
        <v>390</v>
      </c>
    </row>
    <row r="200" spans="1:11" x14ac:dyDescent="0.25">
      <c r="A200" s="11" t="s">
        <v>10</v>
      </c>
      <c r="B200" s="5">
        <v>0.05</v>
      </c>
      <c r="C200" s="4"/>
      <c r="D200" s="4"/>
      <c r="E200" s="4"/>
      <c r="F200" s="4"/>
      <c r="G200" s="4"/>
      <c r="H200" s="4"/>
      <c r="I200" s="4">
        <v>50</v>
      </c>
      <c r="J200" s="4"/>
      <c r="K200" s="5"/>
    </row>
    <row r="201" spans="1:11" x14ac:dyDescent="0.25">
      <c r="A201" s="11" t="s">
        <v>11</v>
      </c>
      <c r="B201" s="5">
        <v>30</v>
      </c>
      <c r="C201" s="4">
        <v>2.7</v>
      </c>
      <c r="D201" s="4">
        <v>1</v>
      </c>
      <c r="E201" s="4">
        <v>14</v>
      </c>
      <c r="F201" s="4">
        <v>43.2</v>
      </c>
      <c r="G201" s="4">
        <v>6.9</v>
      </c>
      <c r="H201" s="4">
        <v>1.08</v>
      </c>
      <c r="I201" s="4">
        <v>0</v>
      </c>
      <c r="J201" s="4">
        <v>79.8</v>
      </c>
      <c r="K201" s="5"/>
    </row>
    <row r="202" spans="1:11" x14ac:dyDescent="0.25">
      <c r="A202" s="12" t="s">
        <v>48</v>
      </c>
      <c r="B202" s="3">
        <v>598</v>
      </c>
      <c r="C202" s="2">
        <f t="shared" ref="C202:I202" si="31">C197+C198+C199+C200+C201</f>
        <v>29.333999999999996</v>
      </c>
      <c r="D202" s="2">
        <f t="shared" si="31"/>
        <v>11.544</v>
      </c>
      <c r="E202" s="2">
        <f t="shared" si="31"/>
        <v>65.61</v>
      </c>
      <c r="F202" s="2">
        <f t="shared" si="31"/>
        <v>110.87</v>
      </c>
      <c r="G202" s="2">
        <f t="shared" si="31"/>
        <v>91.429999999999993</v>
      </c>
      <c r="H202" s="2">
        <f t="shared" si="31"/>
        <v>6.55</v>
      </c>
      <c r="I202" s="2">
        <f t="shared" si="31"/>
        <v>66.03</v>
      </c>
      <c r="J202" s="2">
        <f>J197+J198+J199+J200+J201</f>
        <v>491.94</v>
      </c>
      <c r="K202" s="5"/>
    </row>
    <row r="203" spans="1:11" x14ac:dyDescent="0.25">
      <c r="A203" s="12" t="s">
        <v>12</v>
      </c>
      <c r="B203" s="5"/>
      <c r="C203" s="4"/>
      <c r="D203" s="4"/>
      <c r="E203" s="4"/>
      <c r="F203" s="4"/>
      <c r="G203" s="4"/>
      <c r="H203" s="4"/>
      <c r="I203" s="4"/>
      <c r="J203" s="4"/>
      <c r="K203" s="3"/>
    </row>
    <row r="204" spans="1:11" x14ac:dyDescent="0.25">
      <c r="A204" s="11" t="s">
        <v>116</v>
      </c>
      <c r="B204" s="5">
        <v>80</v>
      </c>
      <c r="C204" s="4">
        <v>8.69</v>
      </c>
      <c r="D204" s="4">
        <v>3.62</v>
      </c>
      <c r="E204" s="4">
        <v>29.89</v>
      </c>
      <c r="F204" s="4">
        <v>16.48</v>
      </c>
      <c r="G204" s="4">
        <v>24.16</v>
      </c>
      <c r="H204" s="4">
        <v>1.07</v>
      </c>
      <c r="I204" s="4">
        <v>0.08</v>
      </c>
      <c r="J204" s="4">
        <v>187.2</v>
      </c>
      <c r="K204" s="5" t="s">
        <v>62</v>
      </c>
    </row>
    <row r="205" spans="1:11" x14ac:dyDescent="0.25">
      <c r="A205" s="11" t="s">
        <v>5</v>
      </c>
      <c r="B205" s="5">
        <v>180</v>
      </c>
      <c r="C205" s="4">
        <v>0.06</v>
      </c>
      <c r="D205" s="4">
        <v>0.02</v>
      </c>
      <c r="E205" s="4">
        <v>9.99</v>
      </c>
      <c r="F205" s="4">
        <v>10</v>
      </c>
      <c r="G205" s="4">
        <v>1.3</v>
      </c>
      <c r="H205" s="4">
        <v>0.28000000000000003</v>
      </c>
      <c r="I205" s="4">
        <v>0.03</v>
      </c>
      <c r="J205" s="4">
        <v>40</v>
      </c>
      <c r="K205" s="5">
        <v>411</v>
      </c>
    </row>
    <row r="206" spans="1:11" x14ac:dyDescent="0.25">
      <c r="A206" s="12" t="s">
        <v>49</v>
      </c>
      <c r="B206" s="3">
        <v>260</v>
      </c>
      <c r="C206" s="2">
        <f t="shared" ref="C206:J206" si="32">C204+C205</f>
        <v>8.75</v>
      </c>
      <c r="D206" s="2">
        <f t="shared" si="32"/>
        <v>3.64</v>
      </c>
      <c r="E206" s="2">
        <f t="shared" si="32"/>
        <v>39.880000000000003</v>
      </c>
      <c r="F206" s="2">
        <f t="shared" si="32"/>
        <v>26.48</v>
      </c>
      <c r="G206" s="2">
        <f t="shared" si="32"/>
        <v>25.46</v>
      </c>
      <c r="H206" s="2">
        <f t="shared" si="32"/>
        <v>1.35</v>
      </c>
      <c r="I206" s="2">
        <f t="shared" si="32"/>
        <v>0.11</v>
      </c>
      <c r="J206" s="2">
        <f t="shared" si="32"/>
        <v>227.2</v>
      </c>
      <c r="K206" s="5"/>
    </row>
    <row r="207" spans="1:11" x14ac:dyDescent="0.25">
      <c r="A207" s="14" t="s">
        <v>15</v>
      </c>
      <c r="B207" s="2">
        <f>B192+B202+B206</f>
        <v>1248</v>
      </c>
      <c r="C207" s="2">
        <f t="shared" ref="C207:J207" si="33">C192+C195+C202+C206</f>
        <v>48.873999999999995</v>
      </c>
      <c r="D207" s="2">
        <f t="shared" si="33"/>
        <v>26.283999999999999</v>
      </c>
      <c r="E207" s="2">
        <f t="shared" si="33"/>
        <v>172.62</v>
      </c>
      <c r="F207" s="2">
        <f t="shared" si="33"/>
        <v>410.71000000000004</v>
      </c>
      <c r="G207" s="2">
        <f t="shared" si="33"/>
        <v>171.5</v>
      </c>
      <c r="H207" s="2">
        <f t="shared" si="33"/>
        <v>12.58</v>
      </c>
      <c r="I207" s="2">
        <f t="shared" si="33"/>
        <v>83.12</v>
      </c>
      <c r="J207" s="2">
        <f t="shared" si="33"/>
        <v>1184.27</v>
      </c>
      <c r="K207" s="5"/>
    </row>
    <row r="208" spans="1:11" x14ac:dyDescent="0.25">
      <c r="A208" s="16"/>
      <c r="B208" s="1" t="s">
        <v>38</v>
      </c>
    </row>
    <row r="209" spans="1:16" x14ac:dyDescent="0.25">
      <c r="A209" s="12" t="s">
        <v>2</v>
      </c>
      <c r="B209" s="4"/>
      <c r="C209" s="4"/>
      <c r="D209" s="4"/>
      <c r="E209" s="4"/>
      <c r="F209" s="4"/>
      <c r="G209" s="4"/>
      <c r="H209" s="4"/>
      <c r="I209" s="4"/>
      <c r="J209" s="4"/>
      <c r="K209" s="3"/>
    </row>
    <row r="210" spans="1:16" x14ac:dyDescent="0.25">
      <c r="A210" s="11" t="s">
        <v>81</v>
      </c>
      <c r="B210" s="5" t="s">
        <v>13</v>
      </c>
      <c r="C210" s="4">
        <v>3.4</v>
      </c>
      <c r="D210" s="4">
        <v>3.96</v>
      </c>
      <c r="E210" s="4">
        <v>22.94</v>
      </c>
      <c r="F210" s="4">
        <v>8.6</v>
      </c>
      <c r="G210" s="4">
        <v>5.9</v>
      </c>
      <c r="H210" s="4">
        <v>0.36</v>
      </c>
      <c r="I210" s="4">
        <v>0</v>
      </c>
      <c r="J210" s="4">
        <v>151</v>
      </c>
      <c r="K210" s="5">
        <v>182</v>
      </c>
    </row>
    <row r="211" spans="1:16" x14ac:dyDescent="0.25">
      <c r="A211" s="11" t="s">
        <v>83</v>
      </c>
      <c r="B211" s="5">
        <v>45</v>
      </c>
      <c r="C211" s="4">
        <v>4.7300000000000004</v>
      </c>
      <c r="D211" s="4">
        <v>6.88</v>
      </c>
      <c r="E211" s="4">
        <v>14.56</v>
      </c>
      <c r="F211" s="4">
        <v>96.1</v>
      </c>
      <c r="G211" s="4">
        <v>13.4</v>
      </c>
      <c r="H211" s="4">
        <v>0.71</v>
      </c>
      <c r="I211" s="4">
        <v>7.0000000000000007E-2</v>
      </c>
      <c r="J211" s="4">
        <v>139</v>
      </c>
      <c r="K211" s="5">
        <v>3</v>
      </c>
      <c r="P211" t="s">
        <v>96</v>
      </c>
    </row>
    <row r="212" spans="1:16" x14ac:dyDescent="0.25">
      <c r="A212" s="11" t="s">
        <v>5</v>
      </c>
      <c r="B212" s="5">
        <v>180</v>
      </c>
      <c r="C212" s="4">
        <v>0.06</v>
      </c>
      <c r="D212" s="4">
        <v>0.02</v>
      </c>
      <c r="E212" s="4">
        <v>9.99</v>
      </c>
      <c r="F212" s="4">
        <v>10</v>
      </c>
      <c r="G212" s="4">
        <v>1.3</v>
      </c>
      <c r="H212" s="4">
        <v>0.28000000000000003</v>
      </c>
      <c r="I212" s="4">
        <v>0.03</v>
      </c>
      <c r="J212" s="4">
        <v>40</v>
      </c>
      <c r="K212" s="5">
        <v>411</v>
      </c>
    </row>
    <row r="213" spans="1:16" x14ac:dyDescent="0.25">
      <c r="A213" s="12" t="s">
        <v>47</v>
      </c>
      <c r="B213" s="3">
        <v>380</v>
      </c>
      <c r="C213" s="2">
        <f t="shared" ref="C213:J213" si="34">C210+C212+C211</f>
        <v>8.1900000000000013</v>
      </c>
      <c r="D213" s="2">
        <f t="shared" si="34"/>
        <v>10.86</v>
      </c>
      <c r="E213" s="2">
        <f t="shared" si="34"/>
        <v>47.49</v>
      </c>
      <c r="F213" s="2">
        <f t="shared" si="34"/>
        <v>114.69999999999999</v>
      </c>
      <c r="G213" s="2">
        <f t="shared" si="34"/>
        <v>20.6</v>
      </c>
      <c r="H213" s="2">
        <f t="shared" si="34"/>
        <v>1.35</v>
      </c>
      <c r="I213" s="2">
        <f t="shared" si="34"/>
        <v>0.1</v>
      </c>
      <c r="J213" s="2">
        <f t="shared" si="34"/>
        <v>330</v>
      </c>
      <c r="K213" s="5"/>
    </row>
    <row r="214" spans="1:16" x14ac:dyDescent="0.25">
      <c r="A214" s="12" t="s">
        <v>86</v>
      </c>
      <c r="B214" s="3"/>
      <c r="C214" s="2"/>
      <c r="D214" s="2"/>
      <c r="E214" s="2"/>
      <c r="F214" s="2"/>
      <c r="G214" s="2"/>
      <c r="H214" s="2"/>
      <c r="I214" s="2"/>
      <c r="J214" s="2"/>
      <c r="K214" s="5"/>
    </row>
    <row r="215" spans="1:16" x14ac:dyDescent="0.25">
      <c r="A215" s="11" t="s">
        <v>6</v>
      </c>
      <c r="B215" s="5">
        <v>180</v>
      </c>
      <c r="C215" s="4">
        <v>0.9</v>
      </c>
      <c r="D215" s="4">
        <v>0</v>
      </c>
      <c r="E215" s="4">
        <v>18.18</v>
      </c>
      <c r="F215" s="4">
        <v>12.6</v>
      </c>
      <c r="G215" s="4">
        <v>7.2</v>
      </c>
      <c r="H215" s="4">
        <v>2.52</v>
      </c>
      <c r="I215" s="4">
        <v>3.6</v>
      </c>
      <c r="J215" s="4">
        <v>76</v>
      </c>
      <c r="K215" s="5">
        <v>418</v>
      </c>
    </row>
    <row r="216" spans="1:16" x14ac:dyDescent="0.25">
      <c r="A216" s="12" t="s">
        <v>87</v>
      </c>
      <c r="B216" s="3">
        <v>180</v>
      </c>
      <c r="C216" s="2">
        <v>0.9</v>
      </c>
      <c r="D216" s="2">
        <v>0</v>
      </c>
      <c r="E216" s="2">
        <v>18.18</v>
      </c>
      <c r="F216" s="2">
        <v>12.6</v>
      </c>
      <c r="G216" s="2">
        <v>7.2</v>
      </c>
      <c r="H216" s="2">
        <v>2.52</v>
      </c>
      <c r="I216" s="2">
        <v>3.6</v>
      </c>
      <c r="J216" s="2">
        <v>76</v>
      </c>
      <c r="K216" s="3"/>
    </row>
    <row r="217" spans="1:16" x14ac:dyDescent="0.25">
      <c r="A217" s="12" t="s">
        <v>7</v>
      </c>
      <c r="B217" s="5"/>
      <c r="C217" s="4"/>
      <c r="D217" s="4"/>
      <c r="E217" s="4"/>
      <c r="F217" s="4"/>
      <c r="G217" s="4"/>
      <c r="H217" s="4"/>
      <c r="I217" s="4"/>
      <c r="J217" s="4"/>
      <c r="K217" s="3"/>
    </row>
    <row r="218" spans="1:16" x14ac:dyDescent="0.25">
      <c r="A218" s="11" t="s">
        <v>100</v>
      </c>
      <c r="B218" s="5">
        <v>10</v>
      </c>
      <c r="C218" s="4">
        <v>0.14000000000000001</v>
      </c>
      <c r="D218" s="4">
        <v>0.02</v>
      </c>
      <c r="E218" s="4">
        <v>0.82</v>
      </c>
      <c r="F218" s="4">
        <v>3.1</v>
      </c>
      <c r="G218" s="4">
        <v>1.4</v>
      </c>
      <c r="H218" s="4">
        <v>0.08</v>
      </c>
      <c r="I218" s="4">
        <v>1</v>
      </c>
      <c r="J218" s="4">
        <v>4.0999999999999996</v>
      </c>
      <c r="K218" s="4"/>
    </row>
    <row r="219" spans="1:16" x14ac:dyDescent="0.25">
      <c r="A219" s="11" t="s">
        <v>43</v>
      </c>
      <c r="B219" s="5" t="s">
        <v>57</v>
      </c>
      <c r="C219" s="4">
        <v>3.77</v>
      </c>
      <c r="D219" s="4">
        <v>2.1800000000000002</v>
      </c>
      <c r="E219" s="4">
        <v>12</v>
      </c>
      <c r="F219" s="4">
        <v>20.03</v>
      </c>
      <c r="G219" s="4">
        <v>25.06</v>
      </c>
      <c r="H219" s="4">
        <v>1</v>
      </c>
      <c r="I219" s="4">
        <v>8</v>
      </c>
      <c r="J219" s="4">
        <v>93.42</v>
      </c>
      <c r="K219" s="5">
        <v>89</v>
      </c>
    </row>
    <row r="220" spans="1:16" x14ac:dyDescent="0.25">
      <c r="A220" s="11" t="s">
        <v>8</v>
      </c>
      <c r="B220" s="5">
        <v>50</v>
      </c>
      <c r="C220" s="4">
        <v>5.5</v>
      </c>
      <c r="D220" s="4">
        <v>11.95</v>
      </c>
      <c r="E220" s="4">
        <v>0.2</v>
      </c>
      <c r="F220" s="4">
        <v>17.5</v>
      </c>
      <c r="G220" s="4">
        <v>10</v>
      </c>
      <c r="H220" s="4">
        <v>0.9</v>
      </c>
      <c r="I220" s="4">
        <v>0</v>
      </c>
      <c r="J220" s="4">
        <v>130</v>
      </c>
      <c r="K220" s="5">
        <v>291</v>
      </c>
    </row>
    <row r="221" spans="1:16" x14ac:dyDescent="0.25">
      <c r="A221" s="11" t="s">
        <v>102</v>
      </c>
      <c r="B221" s="5">
        <v>130</v>
      </c>
      <c r="C221" s="4">
        <v>3.68</v>
      </c>
      <c r="D221" s="4">
        <v>5.76</v>
      </c>
      <c r="E221" s="4">
        <v>24.53</v>
      </c>
      <c r="F221" s="4">
        <v>32.049999999999997</v>
      </c>
      <c r="G221" s="4">
        <v>24.05</v>
      </c>
      <c r="H221" s="4">
        <v>0.87</v>
      </c>
      <c r="I221" s="4">
        <v>15.74</v>
      </c>
      <c r="J221" s="4">
        <v>164.7</v>
      </c>
      <c r="K221" s="5">
        <v>339</v>
      </c>
    </row>
    <row r="222" spans="1:16" x14ac:dyDescent="0.25">
      <c r="A222" s="11" t="s">
        <v>9</v>
      </c>
      <c r="B222" s="5">
        <v>30</v>
      </c>
      <c r="C222" s="4">
        <v>0.35</v>
      </c>
      <c r="D222" s="4">
        <v>1.26</v>
      </c>
      <c r="E222" s="4">
        <v>2.4</v>
      </c>
      <c r="F222" s="4">
        <v>4.76</v>
      </c>
      <c r="G222" s="4">
        <v>3.46</v>
      </c>
      <c r="H222" s="4">
        <v>0.14000000000000001</v>
      </c>
      <c r="I222" s="4">
        <v>0.71</v>
      </c>
      <c r="J222" s="4">
        <v>22.35</v>
      </c>
      <c r="K222" s="5">
        <v>366</v>
      </c>
    </row>
    <row r="223" spans="1:16" x14ac:dyDescent="0.25">
      <c r="A223" s="11" t="s">
        <v>110</v>
      </c>
      <c r="B223" s="5">
        <v>180</v>
      </c>
      <c r="C223" s="4">
        <v>0.4</v>
      </c>
      <c r="D223" s="4">
        <v>1.7999999999999999E-2</v>
      </c>
      <c r="E223" s="4">
        <v>25</v>
      </c>
      <c r="F223" s="4">
        <v>28.64</v>
      </c>
      <c r="G223" s="4">
        <v>5.4</v>
      </c>
      <c r="H223" s="4">
        <v>1.1200000000000001</v>
      </c>
      <c r="I223" s="4">
        <v>7.2</v>
      </c>
      <c r="J223" s="4">
        <v>101.7</v>
      </c>
      <c r="K223" s="5">
        <v>394</v>
      </c>
    </row>
    <row r="224" spans="1:16" x14ac:dyDescent="0.25">
      <c r="A224" s="11" t="s">
        <v>11</v>
      </c>
      <c r="B224" s="5">
        <v>30</v>
      </c>
      <c r="C224" s="4">
        <v>2.7</v>
      </c>
      <c r="D224" s="4">
        <v>1</v>
      </c>
      <c r="E224" s="4">
        <v>14</v>
      </c>
      <c r="F224" s="4">
        <v>43.2</v>
      </c>
      <c r="G224" s="4">
        <v>6.9</v>
      </c>
      <c r="H224" s="4">
        <v>1.08</v>
      </c>
      <c r="I224" s="4">
        <v>0</v>
      </c>
      <c r="J224" s="4">
        <v>79.8</v>
      </c>
      <c r="K224" s="5"/>
    </row>
    <row r="225" spans="1:11" x14ac:dyDescent="0.25">
      <c r="A225" s="12" t="s">
        <v>48</v>
      </c>
      <c r="B225" s="3">
        <v>605</v>
      </c>
      <c r="C225" s="2">
        <f t="shared" ref="C225:I225" si="35">C218+C219+C220+C221+C222+C223+C224</f>
        <v>16.54</v>
      </c>
      <c r="D225" s="2">
        <f t="shared" si="35"/>
        <v>22.187999999999999</v>
      </c>
      <c r="E225" s="2">
        <f t="shared" si="35"/>
        <v>78.949999999999989</v>
      </c>
      <c r="F225" s="2">
        <f t="shared" si="35"/>
        <v>149.28000000000003</v>
      </c>
      <c r="G225" s="2">
        <f t="shared" si="35"/>
        <v>76.27</v>
      </c>
      <c r="H225" s="2">
        <f t="shared" si="35"/>
        <v>5.19</v>
      </c>
      <c r="I225" s="2">
        <f t="shared" si="35"/>
        <v>32.650000000000006</v>
      </c>
      <c r="J225" s="2">
        <f>J218+J219+J220+J221+J222+J223+J224</f>
        <v>596.06999999999994</v>
      </c>
      <c r="K225" s="5"/>
    </row>
    <row r="226" spans="1:11" x14ac:dyDescent="0.25">
      <c r="A226" s="12" t="s">
        <v>12</v>
      </c>
      <c r="B226" s="5"/>
      <c r="C226" s="4"/>
      <c r="D226" s="4"/>
      <c r="E226" s="4"/>
      <c r="F226" s="4"/>
      <c r="G226" s="4"/>
      <c r="H226" s="4"/>
      <c r="I226" s="4"/>
      <c r="J226" s="4"/>
      <c r="K226" s="3"/>
    </row>
    <row r="227" spans="1:11" x14ac:dyDescent="0.25">
      <c r="A227" s="11" t="s">
        <v>19</v>
      </c>
      <c r="B227" s="5">
        <v>80</v>
      </c>
      <c r="C227" s="4">
        <v>4.67</v>
      </c>
      <c r="D227" s="4">
        <v>5.13</v>
      </c>
      <c r="E227" s="4">
        <v>38.5</v>
      </c>
      <c r="F227" s="6">
        <v>15.52</v>
      </c>
      <c r="G227" s="6">
        <v>18.559999999999999</v>
      </c>
      <c r="H227" s="6">
        <v>0.09</v>
      </c>
      <c r="I227" s="6">
        <v>0.03</v>
      </c>
      <c r="J227" s="6">
        <v>212.8</v>
      </c>
      <c r="K227" s="5">
        <v>437</v>
      </c>
    </row>
    <row r="228" spans="1:11" x14ac:dyDescent="0.25">
      <c r="A228" s="11" t="s">
        <v>113</v>
      </c>
      <c r="B228" s="5">
        <v>180</v>
      </c>
      <c r="C228" s="4">
        <v>5.22</v>
      </c>
      <c r="D228" s="4">
        <v>4.5</v>
      </c>
      <c r="E228" s="4">
        <v>7.32</v>
      </c>
      <c r="F228" s="4">
        <v>212.4</v>
      </c>
      <c r="G228" s="4">
        <v>28.8</v>
      </c>
      <c r="H228" s="4">
        <v>0.18</v>
      </c>
      <c r="I228" s="4">
        <v>1.44</v>
      </c>
      <c r="J228" s="4">
        <v>91</v>
      </c>
      <c r="K228" s="5">
        <v>420</v>
      </c>
    </row>
    <row r="229" spans="1:11" x14ac:dyDescent="0.25">
      <c r="A229" s="12" t="s">
        <v>49</v>
      </c>
      <c r="B229" s="3">
        <v>260</v>
      </c>
      <c r="C229" s="2">
        <f t="shared" ref="C229:I229" si="36">C227+C228</f>
        <v>9.89</v>
      </c>
      <c r="D229" s="2">
        <f t="shared" si="36"/>
        <v>9.629999999999999</v>
      </c>
      <c r="E229" s="2">
        <f t="shared" si="36"/>
        <v>45.82</v>
      </c>
      <c r="F229" s="2">
        <f t="shared" si="36"/>
        <v>227.92000000000002</v>
      </c>
      <c r="G229" s="2">
        <f t="shared" si="36"/>
        <v>47.36</v>
      </c>
      <c r="H229" s="2">
        <f t="shared" si="36"/>
        <v>0.27</v>
      </c>
      <c r="I229" s="2">
        <f t="shared" si="36"/>
        <v>1.47</v>
      </c>
      <c r="J229" s="2">
        <f>J227+J228</f>
        <v>303.8</v>
      </c>
      <c r="K229" s="5"/>
    </row>
    <row r="230" spans="1:11" x14ac:dyDescent="0.25">
      <c r="A230" s="14" t="s">
        <v>15</v>
      </c>
      <c r="B230" s="2">
        <f t="shared" ref="B230" si="37">B213+B225+B229</f>
        <v>1245</v>
      </c>
      <c r="C230" s="2">
        <f t="shared" ref="C230:I230" si="38">C213+C216+C225+C229</f>
        <v>35.520000000000003</v>
      </c>
      <c r="D230" s="2">
        <f t="shared" si="38"/>
        <v>42.677999999999997</v>
      </c>
      <c r="E230" s="2">
        <f t="shared" si="38"/>
        <v>190.44</v>
      </c>
      <c r="F230" s="2">
        <f t="shared" si="38"/>
        <v>504.50000000000006</v>
      </c>
      <c r="G230" s="2">
        <f t="shared" si="38"/>
        <v>151.43</v>
      </c>
      <c r="H230" s="2">
        <f t="shared" si="38"/>
        <v>9.33</v>
      </c>
      <c r="I230" s="2">
        <f t="shared" si="38"/>
        <v>37.820000000000007</v>
      </c>
      <c r="J230" s="2">
        <f>J213+J216+J225+J229</f>
        <v>1305.8699999999999</v>
      </c>
      <c r="K230" s="5"/>
    </row>
    <row r="231" spans="1:11" x14ac:dyDescent="0.25">
      <c r="A231" t="s">
        <v>44</v>
      </c>
    </row>
    <row r="232" spans="1:11" x14ac:dyDescent="0.25">
      <c r="A232" t="s">
        <v>64</v>
      </c>
      <c r="B232" t="s">
        <v>65</v>
      </c>
    </row>
    <row r="233" spans="1:11" x14ac:dyDescent="0.25">
      <c r="A233" t="s">
        <v>66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2023-12-11T03:55:17Z</dcterms:modified>
</cp:coreProperties>
</file>