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92" i="1" l="1"/>
  <c r="C192" i="1"/>
  <c r="E192" i="1"/>
  <c r="B173" i="1"/>
  <c r="B155" i="1"/>
  <c r="B135" i="1"/>
  <c r="B116" i="1"/>
  <c r="B96" i="1"/>
  <c r="B77" i="1"/>
  <c r="B59" i="1"/>
  <c r="B38" i="1"/>
  <c r="B21" i="1"/>
  <c r="D21" i="1"/>
  <c r="C90" i="1"/>
  <c r="D90" i="1"/>
  <c r="E90" i="1"/>
  <c r="F90" i="1"/>
  <c r="F191" i="1"/>
  <c r="E191" i="1"/>
  <c r="D191" i="1"/>
  <c r="C191" i="1"/>
  <c r="F187" i="1"/>
  <c r="E187" i="1"/>
  <c r="D187" i="1"/>
  <c r="C187" i="1"/>
  <c r="F179" i="1"/>
  <c r="F192" i="1" s="1"/>
  <c r="E179" i="1"/>
  <c r="D179" i="1"/>
  <c r="D192" i="1" s="1"/>
  <c r="C179" i="1"/>
  <c r="F172" i="1"/>
  <c r="E172" i="1"/>
  <c r="D172" i="1"/>
  <c r="C172" i="1"/>
  <c r="F168" i="1"/>
  <c r="E168" i="1"/>
  <c r="D168" i="1"/>
  <c r="C168" i="1"/>
  <c r="F161" i="1"/>
  <c r="F173" i="1" s="1"/>
  <c r="E161" i="1"/>
  <c r="E173" i="1" s="1"/>
  <c r="D161" i="1"/>
  <c r="D173" i="1" s="1"/>
  <c r="C161" i="1"/>
  <c r="C173" i="1" s="1"/>
  <c r="F154" i="1"/>
  <c r="E154" i="1"/>
  <c r="D154" i="1"/>
  <c r="C154" i="1"/>
  <c r="F149" i="1"/>
  <c r="E149" i="1"/>
  <c r="D149" i="1"/>
  <c r="C149" i="1"/>
  <c r="F141" i="1"/>
  <c r="F155" i="1" s="1"/>
  <c r="E141" i="1"/>
  <c r="E155" i="1" s="1"/>
  <c r="D141" i="1"/>
  <c r="D155" i="1" s="1"/>
  <c r="C141" i="1"/>
  <c r="C155" i="1" s="1"/>
  <c r="F134" i="1"/>
  <c r="E134" i="1"/>
  <c r="D134" i="1"/>
  <c r="C134" i="1"/>
  <c r="F129" i="1"/>
  <c r="E129" i="1"/>
  <c r="D129" i="1"/>
  <c r="C129" i="1"/>
  <c r="F122" i="1"/>
  <c r="F135" i="1" s="1"/>
  <c r="E122" i="1"/>
  <c r="E135" i="1" s="1"/>
  <c r="D122" i="1"/>
  <c r="D135" i="1" s="1"/>
  <c r="C122" i="1"/>
  <c r="C135" i="1" s="1"/>
  <c r="F115" i="1"/>
  <c r="E115" i="1"/>
  <c r="D115" i="1"/>
  <c r="C115" i="1"/>
  <c r="F110" i="1"/>
  <c r="E110" i="1"/>
  <c r="D110" i="1"/>
  <c r="C110" i="1"/>
  <c r="F102" i="1"/>
  <c r="F116" i="1" s="1"/>
  <c r="E102" i="1"/>
  <c r="D102" i="1"/>
  <c r="C102" i="1"/>
  <c r="F95" i="1"/>
  <c r="E95" i="1"/>
  <c r="D95" i="1"/>
  <c r="C95" i="1"/>
  <c r="F83" i="1"/>
  <c r="F96" i="1" s="1"/>
  <c r="E83" i="1"/>
  <c r="E96" i="1" s="1"/>
  <c r="D83" i="1"/>
  <c r="D96" i="1" s="1"/>
  <c r="C83" i="1"/>
  <c r="C96" i="1" s="1"/>
  <c r="F76" i="1"/>
  <c r="E76" i="1"/>
  <c r="D76" i="1"/>
  <c r="C76" i="1"/>
  <c r="F72" i="1"/>
  <c r="E72" i="1"/>
  <c r="D72" i="1"/>
  <c r="C72" i="1"/>
  <c r="F65" i="1"/>
  <c r="F77" i="1" s="1"/>
  <c r="E65" i="1"/>
  <c r="E77" i="1" s="1"/>
  <c r="D65" i="1"/>
  <c r="D77" i="1" s="1"/>
  <c r="C65" i="1"/>
  <c r="C77" i="1" s="1"/>
  <c r="F58" i="1"/>
  <c r="E58" i="1"/>
  <c r="D58" i="1"/>
  <c r="C58" i="1"/>
  <c r="F52" i="1"/>
  <c r="E52" i="1"/>
  <c r="D52" i="1"/>
  <c r="C52" i="1"/>
  <c r="F44" i="1"/>
  <c r="F59" i="1" s="1"/>
  <c r="E44" i="1"/>
  <c r="E59" i="1" s="1"/>
  <c r="D44" i="1"/>
  <c r="D59" i="1" s="1"/>
  <c r="C44" i="1"/>
  <c r="C59" i="1" s="1"/>
  <c r="F37" i="1"/>
  <c r="E37" i="1"/>
  <c r="D37" i="1"/>
  <c r="D38" i="1" s="1"/>
  <c r="F33" i="1"/>
  <c r="E33" i="1"/>
  <c r="D33" i="1"/>
  <c r="C33" i="1"/>
  <c r="F27" i="1"/>
  <c r="E27" i="1"/>
  <c r="E38" i="1" s="1"/>
  <c r="D27" i="1"/>
  <c r="C27" i="1"/>
  <c r="C38" i="1" s="1"/>
  <c r="F20" i="1"/>
  <c r="E20" i="1"/>
  <c r="D20" i="1"/>
  <c r="C20" i="1"/>
  <c r="F17" i="1"/>
  <c r="E17" i="1"/>
  <c r="D17" i="1"/>
  <c r="C17" i="1"/>
  <c r="F8" i="1"/>
  <c r="F21" i="1" s="1"/>
  <c r="E8" i="1"/>
  <c r="E21" i="1" s="1"/>
  <c r="D8" i="1"/>
  <c r="C8" i="1"/>
  <c r="C21" i="1" s="1"/>
  <c r="D116" i="1" l="1"/>
  <c r="F38" i="1"/>
  <c r="C116" i="1"/>
  <c r="E116" i="1"/>
</calcChain>
</file>

<file path=xl/sharedStrings.xml><?xml version="1.0" encoding="utf-8"?>
<sst xmlns="http://schemas.openxmlformats.org/spreadsheetml/2006/main" count="239" uniqueCount="108">
  <si>
    <t>I неделя</t>
  </si>
  <si>
    <t xml:space="preserve">                                                                                     Первый день- Понедельник</t>
  </si>
  <si>
    <t>Завтрак</t>
  </si>
  <si>
    <t>белки</t>
  </si>
  <si>
    <t>жиры</t>
  </si>
  <si>
    <t>углеводыCa</t>
  </si>
  <si>
    <t>Энерг цен</t>
  </si>
  <si>
    <t>Омлет натуральный</t>
  </si>
  <si>
    <t>Бутерброд с маслом</t>
  </si>
  <si>
    <t xml:space="preserve"> 35/5</t>
  </si>
  <si>
    <t>Чай с сахаром</t>
  </si>
  <si>
    <t>Сок фруктовый</t>
  </si>
  <si>
    <t>Обед</t>
  </si>
  <si>
    <t>Сосиски отварные</t>
  </si>
  <si>
    <t>Соус томатный</t>
  </si>
  <si>
    <t>Кислота аскорбиновая</t>
  </si>
  <si>
    <t>Хлеб йодированный</t>
  </si>
  <si>
    <t>Полдник</t>
  </si>
  <si>
    <t>Чай с молоком</t>
  </si>
  <si>
    <t>Итого</t>
  </si>
  <si>
    <t xml:space="preserve">                                                                                    Второй день-Вторник</t>
  </si>
  <si>
    <t>35/5/10</t>
  </si>
  <si>
    <t>Какао с молоком</t>
  </si>
  <si>
    <t>Расстегай с повидлом</t>
  </si>
  <si>
    <t>Молоко</t>
  </si>
  <si>
    <t>Третий день-Среда</t>
  </si>
  <si>
    <t>Каша пшённая молочная</t>
  </si>
  <si>
    <t>150/5</t>
  </si>
  <si>
    <t>Жаркое по-домашнему</t>
  </si>
  <si>
    <t>Омлет с сыром</t>
  </si>
  <si>
    <t>Четвертый день-Четверг</t>
  </si>
  <si>
    <t xml:space="preserve"> 35/5/15</t>
  </si>
  <si>
    <t>Пятый день-Пятница</t>
  </si>
  <si>
    <t>Макароны отварные с сыром</t>
  </si>
  <si>
    <t>Корж молочный</t>
  </si>
  <si>
    <t>2 неделя</t>
  </si>
  <si>
    <t>Шестой день-Понедельник</t>
  </si>
  <si>
    <t>Снежок</t>
  </si>
  <si>
    <t>Седьмой день-Вторник</t>
  </si>
  <si>
    <t>Восьмой день-Среда</t>
  </si>
  <si>
    <t>Девятый день-Четверг</t>
  </si>
  <si>
    <t xml:space="preserve">Бутерброд  с маслом </t>
  </si>
  <si>
    <t>Котлета рубленная из птицы</t>
  </si>
  <si>
    <t>Десятый день-Пятница</t>
  </si>
  <si>
    <t>Суп с рыбными консервами</t>
  </si>
  <si>
    <t xml:space="preserve"> 35/5/10</t>
  </si>
  <si>
    <t>Тефтели мясные</t>
  </si>
  <si>
    <t>Печенье</t>
  </si>
  <si>
    <t>Суп картофельный с крупой</t>
  </si>
  <si>
    <t>Гуляш из отварного мяса птицы</t>
  </si>
  <si>
    <t>Суп картофельный с мясными фрикадельками</t>
  </si>
  <si>
    <t>Суп картофельным с клецками</t>
  </si>
  <si>
    <t xml:space="preserve">Меню разработано на основании рекомендаций Сборника рецептур на продукцию для питания детей в </t>
  </si>
  <si>
    <t>Борщ с фасолью и картофелем со сметаной</t>
  </si>
  <si>
    <t>Каша молочная манная</t>
  </si>
  <si>
    <t>Бутерброд с сыром</t>
  </si>
  <si>
    <t>Чай с лимоном</t>
  </si>
  <si>
    <t xml:space="preserve">Каша гречневая молочная </t>
  </si>
  <si>
    <t>Макаронные изделия отварные с маслом</t>
  </si>
  <si>
    <t>Бутерброд с повидлом</t>
  </si>
  <si>
    <t>Каша молочная Геркулес</t>
  </si>
  <si>
    <t>Итого за завтрак</t>
  </si>
  <si>
    <t>Итого за обед</t>
  </si>
  <si>
    <t>Итого за полдник</t>
  </si>
  <si>
    <t>Итого за день</t>
  </si>
  <si>
    <t>Итого на обед</t>
  </si>
  <si>
    <t>Овощи натуральные (огурец)</t>
  </si>
  <si>
    <t>вес блюда</t>
  </si>
  <si>
    <t>№ рецептуры</t>
  </si>
  <si>
    <t>Каша рассыпчатая гречневая</t>
  </si>
  <si>
    <t>Компот из сушеных фруктов</t>
  </si>
  <si>
    <t>Каша молочная пшенно-рисовая</t>
  </si>
  <si>
    <t>Бутерброд с  сыром</t>
  </si>
  <si>
    <t>Борщ с картофелем (со сметаной)</t>
  </si>
  <si>
    <t>Кофейный напиток с молоком</t>
  </si>
  <si>
    <t>Сырники из творога (со сгущ. мол.)</t>
  </si>
  <si>
    <t>Компот из свежих плодов (яблочный с лимоном)</t>
  </si>
  <si>
    <t>Котлеты рыбные запеченные</t>
  </si>
  <si>
    <t>Щи из свежей капусты с картофелем (со сметаной)</t>
  </si>
  <si>
    <t>Плов из птицы</t>
  </si>
  <si>
    <t>Суп картофельный с бобовыми</t>
  </si>
  <si>
    <t>Пирожки печеные из дрожжевого теста с фаршем картофельным</t>
  </si>
  <si>
    <t>Каша рассыпчатая перловая</t>
  </si>
  <si>
    <t>Суп молочный с макаронными изделиями</t>
  </si>
  <si>
    <t>Каша молочная рисовая</t>
  </si>
  <si>
    <t>Каша молочная ячневая</t>
  </si>
  <si>
    <t>Каша рассыпчатая ячневая</t>
  </si>
  <si>
    <t>130/5</t>
  </si>
  <si>
    <t>150/8</t>
  </si>
  <si>
    <t>115/15</t>
  </si>
  <si>
    <t>150/20</t>
  </si>
  <si>
    <t>50/20</t>
  </si>
  <si>
    <t>120/10</t>
  </si>
  <si>
    <t>Вареники ленивые</t>
  </si>
  <si>
    <t>Пирожок печеный дрожжевой с фаршем мясным с рисом</t>
  </si>
  <si>
    <t>Булочка Дорожная</t>
  </si>
  <si>
    <t>Печень по -строгановски</t>
  </si>
  <si>
    <t>437/500</t>
  </si>
  <si>
    <t>437/495</t>
  </si>
  <si>
    <t>дошкольных образовательных организациях под редакцией Могильного М.П. и Тутельян В.А. Москва 2016</t>
  </si>
  <si>
    <t>льного М.П. и Тутельян В.А. Москва 2016</t>
  </si>
  <si>
    <t xml:space="preserve">Блюдо "Печень по -строгановски" разработано на основании Сборника рецептур блюд и кулинарных изделий </t>
  </si>
  <si>
    <t>для предприятий общественного питания Киев 2001</t>
  </si>
  <si>
    <t>Меню разработано технологом школьного и дошкольного питания детей Тараненко А.Ю.</t>
  </si>
  <si>
    <t>Цикличное двухнедельное меню для ДОУ от 1 до 3 лет</t>
  </si>
  <si>
    <t>150/4</t>
  </si>
  <si>
    <t>Пюре картофельное</t>
  </si>
  <si>
    <t>130/15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</si>
</sst>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left"/>
    </xf>
    <xf numFmtId="0" fontId="0" fillId="0" borderId="2" xfId="0" applyFill="1" applyBorder="1"/>
    <xf numFmtId="0" fontId="0" fillId="2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tabSelected="1" workbookViewId="0">
      <selection activeCell="A112" sqref="A112"/>
    </sheetView>
  </sheetViews>
  <sheetFormatPr defaultRowHeight="15" x14ac:dyDescent="0.25"/>
  <cols>
    <col min="1" max="1" width="61.140625" customWidth="1"/>
    <col min="2" max="2" width="10.7109375" customWidth="1"/>
    <col min="3" max="3" width="8.5703125" customWidth="1"/>
    <col min="4" max="4" width="8.85546875" customWidth="1"/>
    <col min="6" max="6" width="10" customWidth="1"/>
    <col min="7" max="7" width="13.5703125" customWidth="1"/>
  </cols>
  <sheetData>
    <row r="1" spans="1:7" x14ac:dyDescent="0.25">
      <c r="A1" s="1" t="s">
        <v>104</v>
      </c>
      <c r="B1" s="1" t="s">
        <v>0</v>
      </c>
    </row>
    <row r="2" spans="1:7" x14ac:dyDescent="0.25">
      <c r="A2" s="1" t="s">
        <v>1</v>
      </c>
    </row>
    <row r="3" spans="1:7" x14ac:dyDescent="0.25">
      <c r="A3" s="1"/>
    </row>
    <row r="4" spans="1:7" x14ac:dyDescent="0.25">
      <c r="A4" s="2" t="s">
        <v>2</v>
      </c>
      <c r="B4" s="2" t="s">
        <v>67</v>
      </c>
      <c r="C4" s="2" t="s">
        <v>3</v>
      </c>
      <c r="D4" s="2" t="s">
        <v>4</v>
      </c>
      <c r="E4" s="2" t="s">
        <v>5</v>
      </c>
      <c r="F4" s="4" t="s">
        <v>6</v>
      </c>
      <c r="G4" s="3" t="s">
        <v>68</v>
      </c>
    </row>
    <row r="5" spans="1:7" x14ac:dyDescent="0.25">
      <c r="A5" s="5" t="s">
        <v>7</v>
      </c>
      <c r="B5" s="6">
        <v>130</v>
      </c>
      <c r="C5" s="5">
        <v>11.46</v>
      </c>
      <c r="D5" s="5">
        <v>22.08</v>
      </c>
      <c r="E5" s="5">
        <v>2.2000000000000002</v>
      </c>
      <c r="F5" s="5">
        <v>254</v>
      </c>
      <c r="G5" s="6">
        <v>229</v>
      </c>
    </row>
    <row r="6" spans="1:7" x14ac:dyDescent="0.25">
      <c r="A6" s="5" t="s">
        <v>8</v>
      </c>
      <c r="B6" s="6" t="s">
        <v>9</v>
      </c>
      <c r="C6" s="5">
        <v>2.4500000000000002</v>
      </c>
      <c r="D6" s="5">
        <v>7.55</v>
      </c>
      <c r="E6" s="5">
        <v>14.62</v>
      </c>
      <c r="F6" s="5">
        <v>136</v>
      </c>
      <c r="G6" s="6">
        <v>1</v>
      </c>
    </row>
    <row r="7" spans="1:7" x14ac:dyDescent="0.25">
      <c r="A7" s="5" t="s">
        <v>22</v>
      </c>
      <c r="B7" s="6">
        <v>150</v>
      </c>
      <c r="C7" s="5">
        <v>3.06</v>
      </c>
      <c r="D7" s="5">
        <v>2.66</v>
      </c>
      <c r="E7" s="5">
        <v>4.3899999999999997</v>
      </c>
      <c r="F7" s="5">
        <v>89.17</v>
      </c>
      <c r="G7" s="6">
        <v>416</v>
      </c>
    </row>
    <row r="8" spans="1:7" x14ac:dyDescent="0.25">
      <c r="A8" s="2" t="s">
        <v>61</v>
      </c>
      <c r="B8" s="3">
        <v>320</v>
      </c>
      <c r="C8" s="2">
        <f t="shared" ref="C8:E8" si="0">C5+C6+C7</f>
        <v>16.97</v>
      </c>
      <c r="D8" s="2">
        <f t="shared" si="0"/>
        <v>32.29</v>
      </c>
      <c r="E8" s="2">
        <f t="shared" si="0"/>
        <v>21.21</v>
      </c>
      <c r="F8" s="2">
        <f>F5+F6+F7</f>
        <v>479.17</v>
      </c>
      <c r="G8" s="6"/>
    </row>
    <row r="9" spans="1:7" x14ac:dyDescent="0.25">
      <c r="A9" s="2" t="s">
        <v>12</v>
      </c>
      <c r="B9" s="5"/>
      <c r="C9" s="5"/>
      <c r="D9" s="5"/>
      <c r="E9" s="5"/>
      <c r="F9" s="5"/>
      <c r="G9" s="3"/>
    </row>
    <row r="10" spans="1:7" x14ac:dyDescent="0.25">
      <c r="A10" s="5" t="s">
        <v>44</v>
      </c>
      <c r="B10" s="6">
        <v>150</v>
      </c>
      <c r="C10" s="5">
        <v>5.16</v>
      </c>
      <c r="D10" s="13">
        <v>5.04</v>
      </c>
      <c r="E10" s="5">
        <v>8.6199999999999992</v>
      </c>
      <c r="F10" s="5">
        <v>84.75</v>
      </c>
      <c r="G10" s="8">
        <v>95</v>
      </c>
    </row>
    <row r="11" spans="1:7" x14ac:dyDescent="0.25">
      <c r="A11" s="5" t="s">
        <v>42</v>
      </c>
      <c r="B11" s="6">
        <v>50</v>
      </c>
      <c r="C11" s="5">
        <v>7.86</v>
      </c>
      <c r="D11" s="5">
        <v>8.0399999999999991</v>
      </c>
      <c r="E11" s="5">
        <v>8.31</v>
      </c>
      <c r="F11" s="5">
        <v>136.66</v>
      </c>
      <c r="G11" s="6">
        <v>322</v>
      </c>
    </row>
    <row r="12" spans="1:7" x14ac:dyDescent="0.25">
      <c r="A12" s="5" t="s">
        <v>69</v>
      </c>
      <c r="B12" s="6">
        <v>110</v>
      </c>
      <c r="C12" s="5">
        <v>6.3</v>
      </c>
      <c r="D12" s="5">
        <v>4.47</v>
      </c>
      <c r="E12" s="5">
        <v>28.34</v>
      </c>
      <c r="F12" s="5">
        <v>187.21</v>
      </c>
      <c r="G12" s="6">
        <v>330</v>
      </c>
    </row>
    <row r="13" spans="1:7" x14ac:dyDescent="0.25">
      <c r="A13" s="5" t="s">
        <v>14</v>
      </c>
      <c r="B13" s="6">
        <v>30</v>
      </c>
      <c r="C13" s="5">
        <v>0.35</v>
      </c>
      <c r="D13" s="5">
        <v>1.27</v>
      </c>
      <c r="E13" s="5">
        <v>2.4</v>
      </c>
      <c r="F13" s="5">
        <v>22.35</v>
      </c>
      <c r="G13" s="6">
        <v>366</v>
      </c>
    </row>
    <row r="14" spans="1:7" x14ac:dyDescent="0.25">
      <c r="A14" s="5" t="s">
        <v>70</v>
      </c>
      <c r="B14" s="6">
        <v>150</v>
      </c>
      <c r="C14" s="5">
        <v>0.33</v>
      </c>
      <c r="D14" s="5">
        <v>1.4999999999999999E-2</v>
      </c>
      <c r="E14" s="5">
        <v>20.83</v>
      </c>
      <c r="F14" s="5">
        <v>84.75</v>
      </c>
      <c r="G14" s="6">
        <v>394</v>
      </c>
    </row>
    <row r="15" spans="1:7" x14ac:dyDescent="0.25">
      <c r="A15" s="5" t="s">
        <v>15</v>
      </c>
      <c r="B15" s="6">
        <v>0.05</v>
      </c>
      <c r="C15" s="5"/>
      <c r="D15" s="5"/>
      <c r="E15" s="5"/>
      <c r="F15" s="5"/>
      <c r="G15" s="6"/>
    </row>
    <row r="16" spans="1:7" x14ac:dyDescent="0.25">
      <c r="A16" s="5" t="s">
        <v>16</v>
      </c>
      <c r="B16" s="6">
        <v>30</v>
      </c>
      <c r="C16" s="5">
        <v>2.7</v>
      </c>
      <c r="D16" s="5">
        <v>1</v>
      </c>
      <c r="E16" s="5">
        <v>14</v>
      </c>
      <c r="F16" s="5">
        <v>79.8</v>
      </c>
      <c r="G16" s="6"/>
    </row>
    <row r="17" spans="1:7" x14ac:dyDescent="0.25">
      <c r="A17" s="12" t="s">
        <v>65</v>
      </c>
      <c r="B17" s="3">
        <v>520.04999999999995</v>
      </c>
      <c r="C17" s="2">
        <f t="shared" ref="C17" si="1">C10+C11+C12+C13+C14+C15+C16</f>
        <v>22.7</v>
      </c>
      <c r="D17" s="2">
        <f>E10+D11+D12+D13+D14+D15+D16</f>
        <v>23.414999999999996</v>
      </c>
      <c r="E17" s="2">
        <f>E10+E11+E12+E13+E14+E15+E16</f>
        <v>82.5</v>
      </c>
      <c r="F17" s="2">
        <f>F10+F11+F12+F13+F14+F15+F16</f>
        <v>595.52</v>
      </c>
      <c r="G17" s="6"/>
    </row>
    <row r="18" spans="1:7" x14ac:dyDescent="0.25">
      <c r="A18" s="5" t="s">
        <v>81</v>
      </c>
      <c r="B18" s="6">
        <v>60</v>
      </c>
      <c r="C18" s="5">
        <v>4.82</v>
      </c>
      <c r="D18" s="5">
        <v>6.08</v>
      </c>
      <c r="E18" s="5">
        <v>29.58</v>
      </c>
      <c r="F18" s="5">
        <v>192</v>
      </c>
      <c r="G18" s="6" t="s">
        <v>97</v>
      </c>
    </row>
    <row r="19" spans="1:7" x14ac:dyDescent="0.25">
      <c r="A19" s="5" t="s">
        <v>10</v>
      </c>
      <c r="B19" s="6">
        <v>150</v>
      </c>
      <c r="C19" s="5">
        <v>0.05</v>
      </c>
      <c r="D19" s="5">
        <v>0.02</v>
      </c>
      <c r="E19" s="5">
        <v>8.33</v>
      </c>
      <c r="F19" s="5">
        <v>33.33</v>
      </c>
      <c r="G19" s="6">
        <v>411</v>
      </c>
    </row>
    <row r="20" spans="1:7" x14ac:dyDescent="0.25">
      <c r="A20" s="2" t="s">
        <v>63</v>
      </c>
      <c r="B20" s="3">
        <v>230</v>
      </c>
      <c r="C20" s="2">
        <f t="shared" ref="C20:E20" si="2">C18+C19</f>
        <v>4.87</v>
      </c>
      <c r="D20" s="2">
        <f t="shared" si="2"/>
        <v>6.1</v>
      </c>
      <c r="E20" s="2">
        <f t="shared" si="2"/>
        <v>37.909999999999997</v>
      </c>
      <c r="F20" s="2">
        <f>F18+F19</f>
        <v>225.32999999999998</v>
      </c>
      <c r="G20" s="3"/>
    </row>
    <row r="21" spans="1:7" x14ac:dyDescent="0.25">
      <c r="A21" s="9" t="s">
        <v>64</v>
      </c>
      <c r="B21" s="2">
        <f t="shared" ref="B21:E21" si="3">B8+B17+B20</f>
        <v>1070.05</v>
      </c>
      <c r="C21" s="2">
        <f t="shared" si="3"/>
        <v>44.54</v>
      </c>
      <c r="D21" s="2">
        <f t="shared" si="3"/>
        <v>61.805</v>
      </c>
      <c r="E21" s="2">
        <f t="shared" si="3"/>
        <v>141.62</v>
      </c>
      <c r="F21" s="2">
        <f>F8+F17+F20</f>
        <v>1300.02</v>
      </c>
      <c r="G21" s="6"/>
    </row>
    <row r="22" spans="1:7" x14ac:dyDescent="0.25">
      <c r="A22" s="1" t="s">
        <v>20</v>
      </c>
    </row>
    <row r="23" spans="1:7" x14ac:dyDescent="0.25">
      <c r="A23" s="2" t="s">
        <v>2</v>
      </c>
      <c r="B23" s="5"/>
      <c r="C23" s="5"/>
      <c r="D23" s="5"/>
      <c r="E23" s="5"/>
      <c r="F23" s="5"/>
      <c r="G23" s="3"/>
    </row>
    <row r="24" spans="1:7" x14ac:dyDescent="0.25">
      <c r="A24" s="5" t="s">
        <v>71</v>
      </c>
      <c r="B24" s="6" t="s">
        <v>87</v>
      </c>
      <c r="C24" s="5">
        <v>3.21</v>
      </c>
      <c r="D24" s="5">
        <v>3.89</v>
      </c>
      <c r="E24" s="5">
        <v>27.62</v>
      </c>
      <c r="F24" s="5">
        <v>156.25</v>
      </c>
      <c r="G24" s="6">
        <v>182</v>
      </c>
    </row>
    <row r="25" spans="1:7" x14ac:dyDescent="0.25">
      <c r="A25" s="5" t="s">
        <v>72</v>
      </c>
      <c r="B25" s="6" t="s">
        <v>21</v>
      </c>
      <c r="C25" s="5">
        <v>4.7300000000000004</v>
      </c>
      <c r="D25" s="5">
        <v>6.88</v>
      </c>
      <c r="E25" s="5">
        <v>14.56</v>
      </c>
      <c r="F25" s="5">
        <v>139</v>
      </c>
      <c r="G25" s="6">
        <v>3</v>
      </c>
    </row>
    <row r="26" spans="1:7" x14ac:dyDescent="0.25">
      <c r="A26" s="5" t="s">
        <v>74</v>
      </c>
      <c r="B26" s="6">
        <v>150</v>
      </c>
      <c r="C26" s="5">
        <v>2.37</v>
      </c>
      <c r="D26" s="5">
        <v>2</v>
      </c>
      <c r="E26" s="5">
        <v>11.97</v>
      </c>
      <c r="F26" s="5">
        <v>75.83</v>
      </c>
      <c r="G26" s="6">
        <v>414</v>
      </c>
    </row>
    <row r="27" spans="1:7" x14ac:dyDescent="0.25">
      <c r="A27" s="2" t="s">
        <v>61</v>
      </c>
      <c r="B27" s="3">
        <v>335</v>
      </c>
      <c r="C27" s="2">
        <f t="shared" ref="C27" si="4">C24+C26</f>
        <v>5.58</v>
      </c>
      <c r="D27" s="2">
        <f t="shared" ref="D27:E27" si="5">D24+D25+D26</f>
        <v>12.77</v>
      </c>
      <c r="E27" s="2">
        <f t="shared" si="5"/>
        <v>54.15</v>
      </c>
      <c r="F27" s="2">
        <f>F24+F25+F26</f>
        <v>371.08</v>
      </c>
      <c r="G27" s="3"/>
    </row>
    <row r="28" spans="1:7" x14ac:dyDescent="0.25">
      <c r="A28" s="2" t="s">
        <v>12</v>
      </c>
      <c r="B28" s="6"/>
      <c r="C28" s="5"/>
      <c r="D28" s="5"/>
      <c r="E28" s="5"/>
      <c r="F28" s="5"/>
      <c r="G28" s="3"/>
    </row>
    <row r="29" spans="1:7" x14ac:dyDescent="0.25">
      <c r="A29" s="5" t="s">
        <v>73</v>
      </c>
      <c r="B29" s="6" t="s">
        <v>88</v>
      </c>
      <c r="C29" s="5">
        <v>1.22</v>
      </c>
      <c r="D29" s="5">
        <v>3</v>
      </c>
      <c r="E29" s="5">
        <v>8.4700000000000006</v>
      </c>
      <c r="F29" s="5">
        <v>69.42</v>
      </c>
      <c r="G29" s="6">
        <v>64</v>
      </c>
    </row>
    <row r="30" spans="1:7" x14ac:dyDescent="0.25">
      <c r="A30" s="5" t="s">
        <v>28</v>
      </c>
      <c r="B30" s="6">
        <v>150</v>
      </c>
      <c r="C30" s="5">
        <v>18.77</v>
      </c>
      <c r="D30" s="5">
        <v>5.0999999999999996</v>
      </c>
      <c r="E30" s="5">
        <v>14.96</v>
      </c>
      <c r="F30" s="5">
        <v>180.75</v>
      </c>
      <c r="G30" s="6">
        <v>292</v>
      </c>
    </row>
    <row r="31" spans="1:7" x14ac:dyDescent="0.25">
      <c r="A31" s="7" t="s">
        <v>11</v>
      </c>
      <c r="B31" s="6">
        <v>150</v>
      </c>
      <c r="C31" s="5">
        <v>0.75</v>
      </c>
      <c r="D31" s="5"/>
      <c r="E31" s="5">
        <v>15.15</v>
      </c>
      <c r="F31" s="5">
        <v>63.33</v>
      </c>
      <c r="G31" s="8">
        <v>418</v>
      </c>
    </row>
    <row r="32" spans="1:7" x14ac:dyDescent="0.25">
      <c r="A32" s="5" t="s">
        <v>16</v>
      </c>
      <c r="B32" s="6">
        <v>30</v>
      </c>
      <c r="C32" s="5">
        <v>2.7</v>
      </c>
      <c r="D32" s="5">
        <v>1</v>
      </c>
      <c r="E32" s="5">
        <v>14</v>
      </c>
      <c r="F32" s="5">
        <v>79.8</v>
      </c>
      <c r="G32" s="6"/>
    </row>
    <row r="33" spans="1:7" x14ac:dyDescent="0.25">
      <c r="A33" s="2" t="s">
        <v>62</v>
      </c>
      <c r="B33" s="3">
        <v>488</v>
      </c>
      <c r="C33" s="2">
        <f t="shared" ref="C33:E33" si="6">C29+C30+C31+C32</f>
        <v>23.439999999999998</v>
      </c>
      <c r="D33" s="2">
        <f t="shared" si="6"/>
        <v>9.1</v>
      </c>
      <c r="E33" s="2">
        <f t="shared" si="6"/>
        <v>52.58</v>
      </c>
      <c r="F33" s="2">
        <f>F29+F30+F31+F32</f>
        <v>393.3</v>
      </c>
      <c r="G33" s="3"/>
    </row>
    <row r="34" spans="1:7" x14ac:dyDescent="0.25">
      <c r="A34" s="2" t="s">
        <v>17</v>
      </c>
      <c r="B34" s="6"/>
      <c r="C34" s="5"/>
      <c r="D34" s="5"/>
      <c r="E34" s="5"/>
      <c r="F34" s="5"/>
      <c r="G34" s="3"/>
    </row>
    <row r="35" spans="1:7" x14ac:dyDescent="0.25">
      <c r="A35" s="5" t="s">
        <v>75</v>
      </c>
      <c r="B35" s="6" t="s">
        <v>89</v>
      </c>
      <c r="C35" s="5">
        <v>24.29</v>
      </c>
      <c r="D35" s="5">
        <v>16.47</v>
      </c>
      <c r="E35" s="5">
        <v>14.82</v>
      </c>
      <c r="F35" s="5">
        <v>292.5</v>
      </c>
      <c r="G35" s="6">
        <v>245</v>
      </c>
    </row>
    <row r="36" spans="1:7" x14ac:dyDescent="0.25">
      <c r="A36" s="5" t="s">
        <v>56</v>
      </c>
      <c r="B36" s="6" t="s">
        <v>105</v>
      </c>
      <c r="C36" s="5">
        <v>0.1</v>
      </c>
      <c r="D36" s="5">
        <v>0.02</v>
      </c>
      <c r="E36" s="5">
        <v>8.5</v>
      </c>
      <c r="F36" s="5">
        <v>34.17</v>
      </c>
      <c r="G36" s="6">
        <v>412</v>
      </c>
    </row>
    <row r="37" spans="1:7" x14ac:dyDescent="0.25">
      <c r="A37" s="2" t="s">
        <v>63</v>
      </c>
      <c r="B37" s="3">
        <v>285</v>
      </c>
      <c r="C37" s="2"/>
      <c r="D37" s="2">
        <f t="shared" ref="D37:E37" si="7">D35+D36</f>
        <v>16.489999999999998</v>
      </c>
      <c r="E37" s="2">
        <f t="shared" si="7"/>
        <v>23.32</v>
      </c>
      <c r="F37" s="2">
        <f>F35+F36</f>
        <v>326.67</v>
      </c>
      <c r="G37" s="3"/>
    </row>
    <row r="38" spans="1:7" x14ac:dyDescent="0.25">
      <c r="A38" s="9" t="s">
        <v>64</v>
      </c>
      <c r="B38" s="2">
        <f t="shared" ref="B38:E38" si="8">B27+B33+B37</f>
        <v>1108</v>
      </c>
      <c r="C38" s="2">
        <f t="shared" si="8"/>
        <v>29.019999999999996</v>
      </c>
      <c r="D38" s="2">
        <f t="shared" si="8"/>
        <v>38.36</v>
      </c>
      <c r="E38" s="2">
        <f t="shared" si="8"/>
        <v>130.04999999999998</v>
      </c>
      <c r="F38" s="2">
        <f>F27+F33+F37</f>
        <v>1091.05</v>
      </c>
      <c r="G38" s="6"/>
    </row>
    <row r="39" spans="1:7" x14ac:dyDescent="0.25">
      <c r="B39" s="1" t="s">
        <v>25</v>
      </c>
    </row>
    <row r="40" spans="1:7" x14ac:dyDescent="0.25">
      <c r="A40" s="1" t="s">
        <v>2</v>
      </c>
    </row>
    <row r="41" spans="1:7" x14ac:dyDescent="0.25">
      <c r="A41" s="5" t="s">
        <v>54</v>
      </c>
      <c r="B41" s="6" t="s">
        <v>87</v>
      </c>
      <c r="C41" s="5">
        <v>2.96</v>
      </c>
      <c r="D41" s="5">
        <v>3.45</v>
      </c>
      <c r="E41" s="5">
        <v>19.98</v>
      </c>
      <c r="F41" s="5">
        <v>122.81</v>
      </c>
      <c r="G41" s="6">
        <v>182</v>
      </c>
    </row>
    <row r="42" spans="1:7" x14ac:dyDescent="0.25">
      <c r="A42" s="5" t="s">
        <v>59</v>
      </c>
      <c r="B42" s="6" t="s">
        <v>45</v>
      </c>
      <c r="C42" s="5">
        <v>2.4900000000000002</v>
      </c>
      <c r="D42" s="5">
        <v>3.93</v>
      </c>
      <c r="E42" s="5">
        <v>27.56</v>
      </c>
      <c r="F42" s="5">
        <v>156</v>
      </c>
      <c r="G42" s="6">
        <v>2</v>
      </c>
    </row>
    <row r="43" spans="1:7" x14ac:dyDescent="0.25">
      <c r="A43" s="5" t="s">
        <v>18</v>
      </c>
      <c r="B43" s="6">
        <v>150</v>
      </c>
      <c r="C43" s="5">
        <v>2.2200000000000002</v>
      </c>
      <c r="D43" s="5">
        <v>1.95</v>
      </c>
      <c r="E43" s="5">
        <v>11.93</v>
      </c>
      <c r="F43" s="5">
        <v>74.17</v>
      </c>
      <c r="G43" s="6">
        <v>413</v>
      </c>
    </row>
    <row r="44" spans="1:7" x14ac:dyDescent="0.25">
      <c r="A44" s="2" t="s">
        <v>61</v>
      </c>
      <c r="B44" s="3">
        <v>335</v>
      </c>
      <c r="C44" s="2">
        <f t="shared" ref="C44:E44" si="9">C41+C42+C43</f>
        <v>7.67</v>
      </c>
      <c r="D44" s="2">
        <f t="shared" si="9"/>
        <v>9.33</v>
      </c>
      <c r="E44" s="2">
        <f t="shared" si="9"/>
        <v>59.47</v>
      </c>
      <c r="F44" s="2">
        <f>F41+F42+F43</f>
        <v>352.98</v>
      </c>
      <c r="G44" s="3"/>
    </row>
    <row r="45" spans="1:7" x14ac:dyDescent="0.25">
      <c r="A45" s="2" t="s">
        <v>12</v>
      </c>
      <c r="B45" s="6"/>
      <c r="C45" s="5"/>
      <c r="D45" s="5"/>
      <c r="E45" s="5"/>
      <c r="F45" s="5"/>
      <c r="G45" s="3"/>
    </row>
    <row r="46" spans="1:7" x14ac:dyDescent="0.25">
      <c r="A46" s="5" t="s">
        <v>50</v>
      </c>
      <c r="B46" s="6" t="s">
        <v>90</v>
      </c>
      <c r="C46" s="5">
        <v>3.14</v>
      </c>
      <c r="D46" s="5">
        <v>1.82</v>
      </c>
      <c r="E46" s="5">
        <v>10</v>
      </c>
      <c r="F46" s="5">
        <v>77.849999999999994</v>
      </c>
      <c r="G46" s="6">
        <v>89</v>
      </c>
    </row>
    <row r="47" spans="1:7" x14ac:dyDescent="0.25">
      <c r="A47" s="5" t="s">
        <v>13</v>
      </c>
      <c r="B47" s="6">
        <v>50</v>
      </c>
      <c r="C47" s="5">
        <v>5.5</v>
      </c>
      <c r="D47" s="5">
        <v>11.95</v>
      </c>
      <c r="E47" s="5">
        <v>0.2</v>
      </c>
      <c r="F47" s="5">
        <v>130</v>
      </c>
      <c r="G47" s="6">
        <v>291</v>
      </c>
    </row>
    <row r="48" spans="1:7" x14ac:dyDescent="0.25">
      <c r="A48" s="5" t="s">
        <v>58</v>
      </c>
      <c r="B48" s="6">
        <v>110</v>
      </c>
      <c r="C48" s="5">
        <v>4.03</v>
      </c>
      <c r="D48" s="5">
        <v>3.1</v>
      </c>
      <c r="E48" s="5">
        <v>18.62</v>
      </c>
      <c r="F48" s="5">
        <v>103.4</v>
      </c>
      <c r="G48" s="6">
        <v>219</v>
      </c>
    </row>
    <row r="49" spans="1:7" x14ac:dyDescent="0.25">
      <c r="A49" s="5" t="s">
        <v>14</v>
      </c>
      <c r="B49" s="6">
        <v>30</v>
      </c>
      <c r="C49" s="5">
        <v>0.35</v>
      </c>
      <c r="D49" s="5">
        <v>1.26</v>
      </c>
      <c r="E49" s="5">
        <v>2.41</v>
      </c>
      <c r="F49" s="5">
        <v>22.35</v>
      </c>
      <c r="G49" s="6">
        <v>366</v>
      </c>
    </row>
    <row r="50" spans="1:7" x14ac:dyDescent="0.25">
      <c r="A50" s="5" t="s">
        <v>76</v>
      </c>
      <c r="B50" s="6">
        <v>150</v>
      </c>
      <c r="C50" s="5">
        <v>0.12</v>
      </c>
      <c r="D50" s="5">
        <v>0.12</v>
      </c>
      <c r="E50" s="5">
        <v>17.920000000000002</v>
      </c>
      <c r="F50" s="5">
        <v>73.2</v>
      </c>
      <c r="G50" s="8">
        <v>390</v>
      </c>
    </row>
    <row r="51" spans="1:7" x14ac:dyDescent="0.25">
      <c r="A51" s="5" t="s">
        <v>16</v>
      </c>
      <c r="B51" s="6">
        <v>30</v>
      </c>
      <c r="C51" s="5">
        <v>2.7</v>
      </c>
      <c r="D51" s="5">
        <v>1</v>
      </c>
      <c r="E51" s="5">
        <v>14</v>
      </c>
      <c r="F51" s="5">
        <v>79.8</v>
      </c>
      <c r="G51" s="6"/>
    </row>
    <row r="52" spans="1:7" x14ac:dyDescent="0.25">
      <c r="A52" s="2" t="s">
        <v>62</v>
      </c>
      <c r="B52" s="3">
        <v>540</v>
      </c>
      <c r="C52" s="2">
        <f t="shared" ref="C52:E52" si="10">C46+C47+C48+C49+C50+C51</f>
        <v>15.84</v>
      </c>
      <c r="D52" s="2">
        <f t="shared" si="10"/>
        <v>19.250000000000004</v>
      </c>
      <c r="E52" s="2">
        <f t="shared" si="10"/>
        <v>63.150000000000006</v>
      </c>
      <c r="F52" s="2">
        <f>F46+F47+F48+F49+F50+F51</f>
        <v>486.6</v>
      </c>
      <c r="G52" s="6"/>
    </row>
    <row r="53" spans="1:7" x14ac:dyDescent="0.25">
      <c r="A53" s="2" t="s">
        <v>17</v>
      </c>
      <c r="B53" s="6"/>
      <c r="C53" s="5"/>
      <c r="D53" s="5"/>
      <c r="E53" s="5"/>
      <c r="F53" s="5"/>
      <c r="G53" s="3"/>
    </row>
    <row r="54" spans="1:7" x14ac:dyDescent="0.25">
      <c r="A54" s="5" t="s">
        <v>106</v>
      </c>
      <c r="B54" s="6">
        <v>110</v>
      </c>
      <c r="C54" s="5">
        <v>3.11</v>
      </c>
      <c r="D54" s="5">
        <v>4.87</v>
      </c>
      <c r="E54" s="5">
        <v>20.76</v>
      </c>
      <c r="F54" s="5">
        <v>139.36000000000001</v>
      </c>
      <c r="G54" s="6">
        <v>339</v>
      </c>
    </row>
    <row r="55" spans="1:7" x14ac:dyDescent="0.25">
      <c r="A55" s="5" t="s">
        <v>66</v>
      </c>
      <c r="B55" s="6">
        <v>30</v>
      </c>
      <c r="C55" s="7">
        <v>0.4</v>
      </c>
      <c r="D55" s="7">
        <v>0.05</v>
      </c>
      <c r="E55" s="7">
        <v>0.45</v>
      </c>
      <c r="F55" s="7">
        <v>7</v>
      </c>
      <c r="G55" s="3"/>
    </row>
    <row r="56" spans="1:7" x14ac:dyDescent="0.25">
      <c r="A56" s="5" t="s">
        <v>16</v>
      </c>
      <c r="B56" s="6">
        <v>30</v>
      </c>
      <c r="C56" s="5">
        <v>2.7</v>
      </c>
      <c r="D56" s="5">
        <v>1</v>
      </c>
      <c r="E56" s="5">
        <v>14</v>
      </c>
      <c r="F56" s="5">
        <v>79.8</v>
      </c>
      <c r="G56" s="6"/>
    </row>
    <row r="57" spans="1:7" x14ac:dyDescent="0.25">
      <c r="A57" s="5" t="s">
        <v>10</v>
      </c>
      <c r="B57" s="6">
        <v>150</v>
      </c>
      <c r="C57" s="5">
        <v>0.05</v>
      </c>
      <c r="D57" s="5">
        <v>0.02</v>
      </c>
      <c r="E57" s="5">
        <v>8.33</v>
      </c>
      <c r="F57" s="5">
        <v>33.33</v>
      </c>
      <c r="G57" s="6">
        <v>411</v>
      </c>
    </row>
    <row r="58" spans="1:7" x14ac:dyDescent="0.25">
      <c r="A58" s="2" t="s">
        <v>63</v>
      </c>
      <c r="B58" s="3">
        <v>320</v>
      </c>
      <c r="C58" s="2">
        <f t="shared" ref="C58:E58" si="11">C54+C55+C56+C57</f>
        <v>6.26</v>
      </c>
      <c r="D58" s="2">
        <f t="shared" si="11"/>
        <v>5.9399999999999995</v>
      </c>
      <c r="E58" s="2">
        <f t="shared" si="11"/>
        <v>43.54</v>
      </c>
      <c r="F58" s="2">
        <f>F54+F55+F56+F57</f>
        <v>259.49</v>
      </c>
      <c r="G58" s="6"/>
    </row>
    <row r="59" spans="1:7" x14ac:dyDescent="0.25">
      <c r="A59" s="9" t="s">
        <v>19</v>
      </c>
      <c r="B59" s="2">
        <f t="shared" ref="B59:E59" si="12">B44+B52+B58</f>
        <v>1195</v>
      </c>
      <c r="C59" s="2">
        <f t="shared" si="12"/>
        <v>29.769999999999996</v>
      </c>
      <c r="D59" s="2">
        <f t="shared" si="12"/>
        <v>34.520000000000003</v>
      </c>
      <c r="E59" s="2">
        <f t="shared" si="12"/>
        <v>166.16</v>
      </c>
      <c r="F59" s="2">
        <f>F44+F52+F58</f>
        <v>1099.0700000000002</v>
      </c>
      <c r="G59" s="6"/>
    </row>
    <row r="60" spans="1:7" x14ac:dyDescent="0.25">
      <c r="B60" s="1" t="s">
        <v>30</v>
      </c>
    </row>
    <row r="61" spans="1:7" x14ac:dyDescent="0.25">
      <c r="A61" s="2" t="s">
        <v>2</v>
      </c>
      <c r="B61" s="5"/>
      <c r="C61" s="5"/>
      <c r="D61" s="5"/>
      <c r="E61" s="5"/>
      <c r="F61" s="5"/>
      <c r="G61" s="3"/>
    </row>
    <row r="62" spans="1:7" x14ac:dyDescent="0.25">
      <c r="A62" s="5" t="s">
        <v>60</v>
      </c>
      <c r="B62" s="6" t="s">
        <v>87</v>
      </c>
      <c r="C62" s="5">
        <v>3.52</v>
      </c>
      <c r="D62" s="5">
        <v>4.96</v>
      </c>
      <c r="E62" s="5">
        <v>17.73</v>
      </c>
      <c r="F62" s="5">
        <v>129.77000000000001</v>
      </c>
      <c r="G62" s="6">
        <v>182</v>
      </c>
    </row>
    <row r="63" spans="1:7" x14ac:dyDescent="0.25">
      <c r="A63" s="5" t="s">
        <v>55</v>
      </c>
      <c r="B63" s="6" t="s">
        <v>45</v>
      </c>
      <c r="C63" s="5">
        <v>4.7300000000000004</v>
      </c>
      <c r="D63" s="5">
        <v>6.88</v>
      </c>
      <c r="E63" s="5">
        <v>14.56</v>
      </c>
      <c r="F63" s="5">
        <v>139</v>
      </c>
      <c r="G63" s="6">
        <v>3</v>
      </c>
    </row>
    <row r="64" spans="1:7" x14ac:dyDescent="0.25">
      <c r="A64" s="5" t="s">
        <v>22</v>
      </c>
      <c r="B64" s="6">
        <v>150</v>
      </c>
      <c r="C64" s="5">
        <v>3.06</v>
      </c>
      <c r="D64" s="5">
        <v>2.66</v>
      </c>
      <c r="E64" s="5">
        <v>4.3899999999999997</v>
      </c>
      <c r="F64" s="5">
        <v>89.17</v>
      </c>
      <c r="G64" s="6">
        <v>416</v>
      </c>
    </row>
    <row r="65" spans="1:15" x14ac:dyDescent="0.25">
      <c r="A65" s="2" t="s">
        <v>61</v>
      </c>
      <c r="B65" s="3">
        <v>335</v>
      </c>
      <c r="C65" s="2">
        <f t="shared" ref="C65:E65" si="13">C62+C63+C64</f>
        <v>11.31</v>
      </c>
      <c r="D65" s="2">
        <f t="shared" si="13"/>
        <v>14.5</v>
      </c>
      <c r="E65" s="2">
        <f t="shared" si="13"/>
        <v>36.68</v>
      </c>
      <c r="F65" s="2">
        <f>F62+F63+F64</f>
        <v>357.94</v>
      </c>
      <c r="G65" s="6"/>
    </row>
    <row r="66" spans="1:15" x14ac:dyDescent="0.25">
      <c r="A66" s="2" t="s">
        <v>12</v>
      </c>
      <c r="B66" s="6"/>
      <c r="C66" s="5"/>
      <c r="D66" s="5"/>
      <c r="E66" s="5"/>
      <c r="F66" s="5"/>
      <c r="G66" s="3"/>
    </row>
    <row r="67" spans="1:15" x14ac:dyDescent="0.25">
      <c r="A67" s="5" t="s">
        <v>78</v>
      </c>
      <c r="B67" s="6" t="s">
        <v>88</v>
      </c>
      <c r="C67" s="5">
        <v>1.04</v>
      </c>
      <c r="D67" s="5">
        <v>2.92</v>
      </c>
      <c r="E67" s="5">
        <v>5.09</v>
      </c>
      <c r="F67" s="5">
        <v>50.85</v>
      </c>
      <c r="G67" s="6">
        <v>73</v>
      </c>
    </row>
    <row r="68" spans="1:15" x14ac:dyDescent="0.25">
      <c r="A68" s="5" t="s">
        <v>79</v>
      </c>
      <c r="B68" s="6">
        <v>150</v>
      </c>
      <c r="C68" s="5">
        <v>11.43</v>
      </c>
      <c r="D68" s="5">
        <v>10.56</v>
      </c>
      <c r="E68" s="5">
        <v>19.11</v>
      </c>
      <c r="F68" s="5">
        <v>217.14</v>
      </c>
      <c r="G68" s="6">
        <v>321</v>
      </c>
    </row>
    <row r="69" spans="1:15" x14ac:dyDescent="0.25">
      <c r="A69" s="5" t="s">
        <v>70</v>
      </c>
      <c r="B69" s="6">
        <v>150</v>
      </c>
      <c r="C69" s="5">
        <v>0.33</v>
      </c>
      <c r="D69" s="5">
        <v>1.4999999999999999E-2</v>
      </c>
      <c r="E69" s="5">
        <v>20.83</v>
      </c>
      <c r="F69" s="5">
        <v>84.75</v>
      </c>
      <c r="G69" s="6">
        <v>394</v>
      </c>
      <c r="I69" s="15"/>
      <c r="J69" s="16"/>
      <c r="K69" s="15"/>
      <c r="L69" s="15"/>
      <c r="M69" s="15"/>
      <c r="N69" s="15"/>
      <c r="O69" s="16"/>
    </row>
    <row r="70" spans="1:15" x14ac:dyDescent="0.25">
      <c r="A70" s="5" t="s">
        <v>15</v>
      </c>
      <c r="B70" s="6">
        <v>0.05</v>
      </c>
      <c r="C70" s="5"/>
      <c r="D70" s="5"/>
      <c r="E70" s="5"/>
      <c r="F70" s="5"/>
      <c r="G70" s="6"/>
      <c r="I70" s="15"/>
      <c r="J70" s="16"/>
      <c r="K70" s="15"/>
      <c r="L70" s="15"/>
      <c r="M70" s="15"/>
      <c r="N70" s="15"/>
      <c r="O70" s="16"/>
    </row>
    <row r="71" spans="1:15" x14ac:dyDescent="0.25">
      <c r="A71" s="5" t="s">
        <v>16</v>
      </c>
      <c r="B71" s="6">
        <v>30</v>
      </c>
      <c r="C71" s="5">
        <v>2.7</v>
      </c>
      <c r="D71" s="5">
        <v>1</v>
      </c>
      <c r="E71" s="5">
        <v>14</v>
      </c>
      <c r="F71" s="5">
        <v>79.8</v>
      </c>
      <c r="G71" s="6"/>
    </row>
    <row r="72" spans="1:15" x14ac:dyDescent="0.25">
      <c r="A72" s="2" t="s">
        <v>62</v>
      </c>
      <c r="B72" s="3">
        <v>488.05</v>
      </c>
      <c r="C72" s="2">
        <f t="shared" ref="C72:E72" si="14">C67+C68+C69+C71</f>
        <v>15.5</v>
      </c>
      <c r="D72" s="2">
        <f t="shared" si="14"/>
        <v>14.495000000000001</v>
      </c>
      <c r="E72" s="2">
        <f t="shared" si="14"/>
        <v>59.03</v>
      </c>
      <c r="F72" s="2">
        <f>F67+F68+F69+F71</f>
        <v>432.54</v>
      </c>
      <c r="G72" s="6"/>
    </row>
    <row r="73" spans="1:15" x14ac:dyDescent="0.25">
      <c r="A73" s="2" t="s">
        <v>17</v>
      </c>
      <c r="B73" s="6"/>
      <c r="C73" s="5"/>
      <c r="D73" s="5"/>
      <c r="E73" s="5"/>
      <c r="F73" s="5"/>
      <c r="G73" s="6"/>
    </row>
    <row r="74" spans="1:15" x14ac:dyDescent="0.25">
      <c r="A74" s="5" t="s">
        <v>95</v>
      </c>
      <c r="B74" s="6">
        <v>60</v>
      </c>
      <c r="C74" s="5">
        <v>5.82</v>
      </c>
      <c r="D74" s="5">
        <v>10.02</v>
      </c>
      <c r="E74" s="5">
        <v>43.14</v>
      </c>
      <c r="F74" s="5">
        <v>286.39999999999998</v>
      </c>
      <c r="G74" s="6">
        <v>453</v>
      </c>
    </row>
    <row r="75" spans="1:15" x14ac:dyDescent="0.25">
      <c r="A75" s="5" t="s">
        <v>24</v>
      </c>
      <c r="B75" s="6">
        <v>150</v>
      </c>
      <c r="C75" s="5">
        <v>5.07</v>
      </c>
      <c r="D75" s="5">
        <v>4.57</v>
      </c>
      <c r="E75" s="5">
        <v>8.4</v>
      </c>
      <c r="F75" s="5">
        <v>94.4</v>
      </c>
      <c r="G75" s="6">
        <v>419</v>
      </c>
    </row>
    <row r="76" spans="1:15" x14ac:dyDescent="0.25">
      <c r="A76" s="2" t="s">
        <v>63</v>
      </c>
      <c r="B76" s="3">
        <v>230</v>
      </c>
      <c r="C76" s="2">
        <f t="shared" ref="C76:E76" si="15">C74+C75</f>
        <v>10.89</v>
      </c>
      <c r="D76" s="2">
        <f t="shared" si="15"/>
        <v>14.59</v>
      </c>
      <c r="E76" s="2">
        <f t="shared" si="15"/>
        <v>51.54</v>
      </c>
      <c r="F76" s="2">
        <f>F74+F75</f>
        <v>380.79999999999995</v>
      </c>
      <c r="G76" s="6"/>
    </row>
    <row r="77" spans="1:15" x14ac:dyDescent="0.25">
      <c r="A77" s="9" t="s">
        <v>19</v>
      </c>
      <c r="B77" s="2">
        <f t="shared" ref="B77:E77" si="16">B65+B72+B76</f>
        <v>1053.05</v>
      </c>
      <c r="C77" s="2">
        <f t="shared" si="16"/>
        <v>37.700000000000003</v>
      </c>
      <c r="D77" s="2">
        <f t="shared" si="16"/>
        <v>43.585000000000001</v>
      </c>
      <c r="E77" s="2">
        <f t="shared" si="16"/>
        <v>147.25</v>
      </c>
      <c r="F77" s="2">
        <f>F65+F72+F76</f>
        <v>1171.28</v>
      </c>
      <c r="G77" s="6"/>
    </row>
    <row r="78" spans="1:15" x14ac:dyDescent="0.25">
      <c r="B78" s="1" t="s">
        <v>32</v>
      </c>
    </row>
    <row r="79" spans="1:15" x14ac:dyDescent="0.25">
      <c r="A79" s="2" t="s">
        <v>2</v>
      </c>
      <c r="B79" s="5"/>
      <c r="C79" s="5"/>
      <c r="D79" s="5"/>
      <c r="E79" s="5"/>
      <c r="F79" s="5"/>
      <c r="G79" s="3"/>
    </row>
    <row r="80" spans="1:15" x14ac:dyDescent="0.25">
      <c r="A80" s="5" t="s">
        <v>85</v>
      </c>
      <c r="B80" s="6" t="s">
        <v>87</v>
      </c>
      <c r="C80" s="5">
        <v>2.87</v>
      </c>
      <c r="D80" s="5">
        <v>3.54</v>
      </c>
      <c r="E80" s="5">
        <v>18.5</v>
      </c>
      <c r="F80" s="5">
        <v>117.58</v>
      </c>
      <c r="G80" s="6">
        <v>182</v>
      </c>
      <c r="I80" s="15"/>
      <c r="J80" s="16"/>
      <c r="K80" s="15"/>
      <c r="L80" s="15"/>
      <c r="M80" s="15"/>
      <c r="N80" s="15"/>
      <c r="O80" s="16"/>
    </row>
    <row r="81" spans="1:7" x14ac:dyDescent="0.25">
      <c r="A81" s="5" t="s">
        <v>59</v>
      </c>
      <c r="B81" s="6" t="s">
        <v>45</v>
      </c>
      <c r="C81" s="5">
        <v>2.4900000000000002</v>
      </c>
      <c r="D81" s="5">
        <v>3.93</v>
      </c>
      <c r="E81" s="5">
        <v>27.56</v>
      </c>
      <c r="F81" s="5">
        <v>156</v>
      </c>
      <c r="G81" s="6">
        <v>2</v>
      </c>
    </row>
    <row r="82" spans="1:7" x14ac:dyDescent="0.25">
      <c r="A82" s="5" t="s">
        <v>74</v>
      </c>
      <c r="B82" s="6">
        <v>150</v>
      </c>
      <c r="C82" s="5">
        <v>2.37</v>
      </c>
      <c r="D82" s="5">
        <v>2</v>
      </c>
      <c r="E82" s="5">
        <v>11.97</v>
      </c>
      <c r="F82" s="5">
        <v>75.83</v>
      </c>
      <c r="G82" s="6">
        <v>414</v>
      </c>
    </row>
    <row r="83" spans="1:7" x14ac:dyDescent="0.25">
      <c r="A83" s="2" t="s">
        <v>61</v>
      </c>
      <c r="B83" s="3">
        <v>335</v>
      </c>
      <c r="C83" s="2">
        <f t="shared" ref="C83:E83" si="17">C80+C81+C82</f>
        <v>7.73</v>
      </c>
      <c r="D83" s="2">
        <f t="shared" si="17"/>
        <v>9.4700000000000006</v>
      </c>
      <c r="E83" s="2">
        <f t="shared" si="17"/>
        <v>58.03</v>
      </c>
      <c r="F83" s="2">
        <f>F80+F81+F82</f>
        <v>349.40999999999997</v>
      </c>
      <c r="G83" s="6"/>
    </row>
    <row r="84" spans="1:7" x14ac:dyDescent="0.25">
      <c r="A84" s="2" t="s">
        <v>12</v>
      </c>
      <c r="B84" s="6"/>
      <c r="C84" s="5"/>
      <c r="D84" s="5"/>
      <c r="E84" s="5"/>
      <c r="F84" s="5"/>
      <c r="G84" s="3"/>
    </row>
    <row r="85" spans="1:7" x14ac:dyDescent="0.25">
      <c r="A85" s="5" t="s">
        <v>80</v>
      </c>
      <c r="B85" s="6">
        <v>150</v>
      </c>
      <c r="C85" s="5">
        <v>3.66</v>
      </c>
      <c r="D85" s="5">
        <v>3.52</v>
      </c>
      <c r="E85" s="5">
        <v>10.88</v>
      </c>
      <c r="F85" s="5">
        <v>89.83</v>
      </c>
      <c r="G85" s="6">
        <v>87</v>
      </c>
    </row>
    <row r="86" spans="1:7" x14ac:dyDescent="0.25">
      <c r="A86" s="5" t="s">
        <v>77</v>
      </c>
      <c r="B86" s="6" t="s">
        <v>91</v>
      </c>
      <c r="C86" s="5">
        <v>7.28</v>
      </c>
      <c r="D86" s="5">
        <v>4.24</v>
      </c>
      <c r="E86" s="5">
        <v>7</v>
      </c>
      <c r="F86" s="5">
        <v>94.12</v>
      </c>
      <c r="G86" s="6">
        <v>271</v>
      </c>
    </row>
    <row r="87" spans="1:7" x14ac:dyDescent="0.25">
      <c r="A87" s="5" t="s">
        <v>106</v>
      </c>
      <c r="B87" s="6">
        <v>110</v>
      </c>
      <c r="C87" s="5">
        <v>3.11</v>
      </c>
      <c r="D87" s="5">
        <v>4.87</v>
      </c>
      <c r="E87" s="5">
        <v>20.76</v>
      </c>
      <c r="F87" s="5">
        <v>139.36000000000001</v>
      </c>
      <c r="G87" s="6">
        <v>339</v>
      </c>
    </row>
    <row r="88" spans="1:7" x14ac:dyDescent="0.25">
      <c r="A88" s="7" t="s">
        <v>11</v>
      </c>
      <c r="B88" s="6">
        <v>150</v>
      </c>
      <c r="C88" s="5">
        <v>0.75</v>
      </c>
      <c r="D88" s="5"/>
      <c r="E88" s="5">
        <v>15.15</v>
      </c>
      <c r="F88" s="5">
        <v>63.33</v>
      </c>
      <c r="G88" s="8">
        <v>418</v>
      </c>
    </row>
    <row r="89" spans="1:7" x14ac:dyDescent="0.25">
      <c r="A89" s="5" t="s">
        <v>16</v>
      </c>
      <c r="B89" s="6">
        <v>30</v>
      </c>
      <c r="C89" s="5">
        <v>2.7</v>
      </c>
      <c r="D89" s="5">
        <v>1</v>
      </c>
      <c r="E89" s="5">
        <v>14</v>
      </c>
      <c r="F89" s="5">
        <v>79.8</v>
      </c>
      <c r="G89" s="6"/>
    </row>
    <row r="90" spans="1:7" x14ac:dyDescent="0.25">
      <c r="A90" s="2" t="s">
        <v>62</v>
      </c>
      <c r="B90" s="3">
        <v>510</v>
      </c>
      <c r="C90" s="2">
        <f t="shared" ref="C90:E90" si="18">C85+C86+C87+C88+C89</f>
        <v>17.5</v>
      </c>
      <c r="D90" s="2">
        <f t="shared" si="18"/>
        <v>13.629999999999999</v>
      </c>
      <c r="E90" s="2">
        <f t="shared" si="18"/>
        <v>67.789999999999992</v>
      </c>
      <c r="F90" s="2">
        <f>F85+F86+F87+F88+F89</f>
        <v>466.44</v>
      </c>
      <c r="G90" s="6"/>
    </row>
    <row r="91" spans="1:7" x14ac:dyDescent="0.25">
      <c r="A91" s="2" t="s">
        <v>17</v>
      </c>
      <c r="B91" s="6"/>
      <c r="C91" s="5"/>
      <c r="D91" s="5"/>
      <c r="E91" s="5"/>
      <c r="F91" s="5"/>
      <c r="G91" s="3"/>
    </row>
    <row r="92" spans="1:7" x14ac:dyDescent="0.25">
      <c r="A92" s="5" t="s">
        <v>34</v>
      </c>
      <c r="B92" s="6">
        <v>50</v>
      </c>
      <c r="C92" s="5">
        <v>3.26</v>
      </c>
      <c r="D92" s="5">
        <v>5.62</v>
      </c>
      <c r="E92" s="5">
        <v>30.99</v>
      </c>
      <c r="F92" s="5">
        <v>187.33</v>
      </c>
      <c r="G92" s="6">
        <v>492</v>
      </c>
    </row>
    <row r="93" spans="1:7" x14ac:dyDescent="0.25">
      <c r="A93" s="5" t="s">
        <v>26</v>
      </c>
      <c r="B93" s="6" t="s">
        <v>87</v>
      </c>
      <c r="C93" s="5">
        <v>3.72</v>
      </c>
      <c r="D93" s="5">
        <v>4.2300000000000004</v>
      </c>
      <c r="E93" s="5">
        <v>25.54</v>
      </c>
      <c r="F93" s="5">
        <v>155</v>
      </c>
      <c r="G93" s="6">
        <v>182</v>
      </c>
    </row>
    <row r="94" spans="1:7" x14ac:dyDescent="0.25">
      <c r="A94" s="5" t="s">
        <v>10</v>
      </c>
      <c r="B94" s="6">
        <v>150</v>
      </c>
      <c r="C94" s="5">
        <v>0.05</v>
      </c>
      <c r="D94" s="5">
        <v>0.02</v>
      </c>
      <c r="E94" s="5">
        <v>8.33</v>
      </c>
      <c r="F94" s="5">
        <v>33.33</v>
      </c>
      <c r="G94" s="6">
        <v>411</v>
      </c>
    </row>
    <row r="95" spans="1:7" x14ac:dyDescent="0.25">
      <c r="A95" s="2" t="s">
        <v>63</v>
      </c>
      <c r="B95" s="3">
        <v>335</v>
      </c>
      <c r="C95" s="2">
        <f t="shared" ref="C95:E95" si="19">C92+C93</f>
        <v>6.98</v>
      </c>
      <c r="D95" s="2">
        <f t="shared" si="19"/>
        <v>9.8500000000000014</v>
      </c>
      <c r="E95" s="2">
        <f t="shared" si="19"/>
        <v>56.53</v>
      </c>
      <c r="F95" s="2">
        <f>F92+F93</f>
        <v>342.33000000000004</v>
      </c>
      <c r="G95" s="6"/>
    </row>
    <row r="96" spans="1:7" x14ac:dyDescent="0.25">
      <c r="A96" s="9" t="s">
        <v>19</v>
      </c>
      <c r="B96" s="2">
        <f t="shared" ref="B96:E96" si="20">B83+B90+B95</f>
        <v>1180</v>
      </c>
      <c r="C96" s="2">
        <f t="shared" si="20"/>
        <v>32.21</v>
      </c>
      <c r="D96" s="2">
        <f t="shared" si="20"/>
        <v>32.950000000000003</v>
      </c>
      <c r="E96" s="2">
        <f t="shared" si="20"/>
        <v>182.35</v>
      </c>
      <c r="F96" s="2">
        <f>F83+F90+F95</f>
        <v>1158.1799999999998</v>
      </c>
      <c r="G96" s="6"/>
    </row>
    <row r="97" spans="1:7" x14ac:dyDescent="0.25">
      <c r="A97" s="10"/>
      <c r="B97" s="11" t="s">
        <v>35</v>
      </c>
      <c r="C97" s="11"/>
      <c r="D97" s="11"/>
      <c r="E97" s="11"/>
    </row>
    <row r="98" spans="1:7" x14ac:dyDescent="0.25">
      <c r="B98" s="1" t="s">
        <v>36</v>
      </c>
    </row>
    <row r="99" spans="1:7" x14ac:dyDescent="0.25">
      <c r="A99" s="2" t="s">
        <v>2</v>
      </c>
      <c r="B99" s="5"/>
      <c r="C99" s="5"/>
      <c r="D99" s="5"/>
      <c r="E99" s="5"/>
      <c r="F99" s="5"/>
      <c r="G99" s="3"/>
    </row>
    <row r="100" spans="1:7" x14ac:dyDescent="0.25">
      <c r="A100" s="5" t="s">
        <v>33</v>
      </c>
      <c r="B100" s="6" t="s">
        <v>92</v>
      </c>
      <c r="C100" s="5">
        <v>7.26</v>
      </c>
      <c r="D100" s="5">
        <v>6.6</v>
      </c>
      <c r="E100" s="5">
        <v>20.66</v>
      </c>
      <c r="F100" s="5">
        <v>171.6</v>
      </c>
      <c r="G100" s="6">
        <v>220</v>
      </c>
    </row>
    <row r="101" spans="1:7" x14ac:dyDescent="0.25">
      <c r="A101" s="5" t="s">
        <v>22</v>
      </c>
      <c r="B101" s="6">
        <v>150</v>
      </c>
      <c r="C101" s="5">
        <v>3.06</v>
      </c>
      <c r="D101" s="5">
        <v>2.66</v>
      </c>
      <c r="E101" s="5">
        <v>4.3899999999999997</v>
      </c>
      <c r="F101" s="5">
        <v>89.17</v>
      </c>
      <c r="G101" s="6">
        <v>416</v>
      </c>
    </row>
    <row r="102" spans="1:7" x14ac:dyDescent="0.25">
      <c r="A102" s="2" t="s">
        <v>61</v>
      </c>
      <c r="B102" s="3">
        <v>280</v>
      </c>
      <c r="C102" s="2">
        <f t="shared" ref="C102:E102" si="21">C100+C101</f>
        <v>10.32</v>
      </c>
      <c r="D102" s="2">
        <f t="shared" si="21"/>
        <v>9.26</v>
      </c>
      <c r="E102" s="2">
        <f t="shared" si="21"/>
        <v>25.05</v>
      </c>
      <c r="F102" s="2">
        <f>F100+F101</f>
        <v>260.77</v>
      </c>
      <c r="G102" s="6"/>
    </row>
    <row r="103" spans="1:7" x14ac:dyDescent="0.25">
      <c r="A103" s="2" t="s">
        <v>12</v>
      </c>
      <c r="B103" s="6"/>
      <c r="C103" s="5"/>
      <c r="D103" s="5"/>
      <c r="E103" s="5"/>
      <c r="F103" s="5"/>
      <c r="G103" s="3"/>
    </row>
    <row r="104" spans="1:7" x14ac:dyDescent="0.25">
      <c r="A104" s="5" t="s">
        <v>51</v>
      </c>
      <c r="B104" s="6" t="s">
        <v>90</v>
      </c>
      <c r="C104" s="5">
        <v>1.4</v>
      </c>
      <c r="D104" s="5">
        <v>2.2400000000000002</v>
      </c>
      <c r="E104" s="5">
        <v>8.09</v>
      </c>
      <c r="F104" s="5">
        <v>58.17</v>
      </c>
      <c r="G104" s="6">
        <v>91</v>
      </c>
    </row>
    <row r="105" spans="1:7" x14ac:dyDescent="0.25">
      <c r="A105" s="5" t="s">
        <v>49</v>
      </c>
      <c r="B105" s="6">
        <v>50</v>
      </c>
      <c r="C105" s="5">
        <v>6.43</v>
      </c>
      <c r="D105" s="5">
        <v>5.17</v>
      </c>
      <c r="E105" s="5">
        <v>1.65</v>
      </c>
      <c r="F105" s="5">
        <v>78.75</v>
      </c>
      <c r="G105" s="6">
        <v>293</v>
      </c>
    </row>
    <row r="106" spans="1:7" x14ac:dyDescent="0.25">
      <c r="A106" s="5" t="s">
        <v>82</v>
      </c>
      <c r="B106" s="6">
        <v>110</v>
      </c>
      <c r="C106" s="5">
        <v>3.27</v>
      </c>
      <c r="D106" s="5">
        <v>2.34</v>
      </c>
      <c r="E106" s="5">
        <v>23.35</v>
      </c>
      <c r="F106" s="5">
        <v>127.68</v>
      </c>
      <c r="G106" s="6">
        <v>179</v>
      </c>
    </row>
    <row r="107" spans="1:7" x14ac:dyDescent="0.25">
      <c r="A107" s="5" t="s">
        <v>70</v>
      </c>
      <c r="B107" s="6">
        <v>150</v>
      </c>
      <c r="C107" s="5">
        <v>0.27</v>
      </c>
      <c r="D107" s="5">
        <v>1.2E-2</v>
      </c>
      <c r="E107" s="5">
        <v>17.36</v>
      </c>
      <c r="F107" s="5">
        <v>70.62</v>
      </c>
      <c r="G107" s="6">
        <v>394</v>
      </c>
    </row>
    <row r="108" spans="1:7" x14ac:dyDescent="0.25">
      <c r="A108" s="5" t="s">
        <v>15</v>
      </c>
      <c r="B108" s="6">
        <v>0.05</v>
      </c>
      <c r="C108" s="5"/>
      <c r="D108" s="5"/>
      <c r="E108" s="5"/>
      <c r="F108" s="5"/>
      <c r="G108" s="6"/>
    </row>
    <row r="109" spans="1:7" x14ac:dyDescent="0.25">
      <c r="A109" s="5" t="s">
        <v>16</v>
      </c>
      <c r="B109" s="6">
        <v>30</v>
      </c>
      <c r="C109" s="5">
        <v>2.7</v>
      </c>
      <c r="D109" s="5">
        <v>1</v>
      </c>
      <c r="E109" s="5">
        <v>14</v>
      </c>
      <c r="F109" s="5">
        <v>79.8</v>
      </c>
      <c r="G109" s="6"/>
    </row>
    <row r="110" spans="1:7" x14ac:dyDescent="0.25">
      <c r="A110" s="2" t="s">
        <v>62</v>
      </c>
      <c r="B110" s="3">
        <v>510.05</v>
      </c>
      <c r="C110" s="2">
        <f t="shared" ref="C110:E110" si="22">C104+C105+C106+C107+C108+C109</f>
        <v>14.07</v>
      </c>
      <c r="D110" s="2">
        <f t="shared" si="22"/>
        <v>10.762</v>
      </c>
      <c r="E110" s="2">
        <f t="shared" si="22"/>
        <v>64.45</v>
      </c>
      <c r="F110" s="2">
        <f>F104+F105+F106+F107+F108+F109</f>
        <v>415.02000000000004</v>
      </c>
      <c r="G110" s="6"/>
    </row>
    <row r="111" spans="1:7" x14ac:dyDescent="0.25">
      <c r="A111" s="2" t="s">
        <v>17</v>
      </c>
      <c r="B111" s="6"/>
      <c r="C111" s="5"/>
      <c r="D111" s="5"/>
      <c r="E111" s="5"/>
      <c r="F111" s="5"/>
      <c r="G111" s="3"/>
    </row>
    <row r="112" spans="1:7" x14ac:dyDescent="0.25">
      <c r="A112" s="5" t="s">
        <v>93</v>
      </c>
      <c r="B112" s="6" t="s">
        <v>107</v>
      </c>
      <c r="C112" s="5">
        <v>2.96</v>
      </c>
      <c r="D112" s="5">
        <v>3.44</v>
      </c>
      <c r="E112" s="5">
        <v>19.98</v>
      </c>
      <c r="F112" s="5">
        <v>122.81</v>
      </c>
      <c r="G112" s="6">
        <v>182</v>
      </c>
    </row>
    <row r="113" spans="1:7" x14ac:dyDescent="0.25">
      <c r="A113" s="5" t="s">
        <v>47</v>
      </c>
      <c r="B113" s="6">
        <v>30</v>
      </c>
      <c r="C113" s="5">
        <v>2.2999999999999998</v>
      </c>
      <c r="D113" s="5">
        <v>2.9</v>
      </c>
      <c r="E113" s="5">
        <v>22.3</v>
      </c>
      <c r="F113" s="5">
        <v>125.1</v>
      </c>
      <c r="G113" s="6"/>
    </row>
    <row r="114" spans="1:7" x14ac:dyDescent="0.25">
      <c r="A114" s="5" t="s">
        <v>56</v>
      </c>
      <c r="B114" s="6" t="s">
        <v>105</v>
      </c>
      <c r="C114" s="5">
        <v>0.1</v>
      </c>
      <c r="D114" s="5">
        <v>0.02</v>
      </c>
      <c r="E114" s="5">
        <v>8.5</v>
      </c>
      <c r="F114" s="5">
        <v>34.17</v>
      </c>
      <c r="G114" s="6">
        <v>412</v>
      </c>
    </row>
    <row r="115" spans="1:7" x14ac:dyDescent="0.25">
      <c r="A115" s="2" t="s">
        <v>63</v>
      </c>
      <c r="B115" s="3">
        <v>315</v>
      </c>
      <c r="C115" s="2">
        <f t="shared" ref="C115:E115" si="23">C112+C113+C114</f>
        <v>5.3599999999999994</v>
      </c>
      <c r="D115" s="2">
        <f t="shared" si="23"/>
        <v>6.3599999999999994</v>
      </c>
      <c r="E115" s="2">
        <f t="shared" si="23"/>
        <v>50.78</v>
      </c>
      <c r="F115" s="2">
        <f>F112+F113+F114</f>
        <v>282.08</v>
      </c>
      <c r="G115" s="6"/>
    </row>
    <row r="116" spans="1:7" x14ac:dyDescent="0.25">
      <c r="A116" s="9" t="s">
        <v>19</v>
      </c>
      <c r="B116" s="2">
        <f t="shared" ref="B116:E116" si="24">B102+B110+B115</f>
        <v>1105.05</v>
      </c>
      <c r="C116" s="2">
        <f t="shared" si="24"/>
        <v>29.75</v>
      </c>
      <c r="D116" s="2">
        <f t="shared" si="24"/>
        <v>26.381999999999998</v>
      </c>
      <c r="E116" s="2">
        <f t="shared" si="24"/>
        <v>140.28</v>
      </c>
      <c r="F116" s="2">
        <f>F102+F110+F115</f>
        <v>957.86999999999989</v>
      </c>
      <c r="G116" s="6"/>
    </row>
    <row r="117" spans="1:7" x14ac:dyDescent="0.25">
      <c r="B117" s="1" t="s">
        <v>38</v>
      </c>
      <c r="C117" s="1"/>
      <c r="D117" s="1"/>
    </row>
    <row r="118" spans="1:7" x14ac:dyDescent="0.25">
      <c r="A118" s="2" t="s">
        <v>2</v>
      </c>
      <c r="B118" s="5"/>
      <c r="C118" s="5"/>
      <c r="D118" s="5"/>
      <c r="E118" s="5"/>
      <c r="F118" s="5"/>
      <c r="G118" s="3"/>
    </row>
    <row r="119" spans="1:7" x14ac:dyDescent="0.25">
      <c r="A119" s="5" t="s">
        <v>26</v>
      </c>
      <c r="B119" s="6" t="s">
        <v>87</v>
      </c>
      <c r="C119" s="5">
        <v>3.72</v>
      </c>
      <c r="D119" s="5">
        <v>4.2300000000000004</v>
      </c>
      <c r="E119" s="5">
        <v>25.54</v>
      </c>
      <c r="F119" s="5">
        <v>155</v>
      </c>
      <c r="G119" s="6">
        <v>182</v>
      </c>
    </row>
    <row r="120" spans="1:7" x14ac:dyDescent="0.25">
      <c r="A120" s="5" t="s">
        <v>59</v>
      </c>
      <c r="B120" s="6" t="s">
        <v>45</v>
      </c>
      <c r="C120" s="5">
        <v>2.4900000000000002</v>
      </c>
      <c r="D120" s="5">
        <v>3.93</v>
      </c>
      <c r="E120" s="5">
        <v>27.56</v>
      </c>
      <c r="F120" s="5">
        <v>156</v>
      </c>
      <c r="G120" s="6">
        <v>2</v>
      </c>
    </row>
    <row r="121" spans="1:7" x14ac:dyDescent="0.25">
      <c r="A121" s="5" t="s">
        <v>18</v>
      </c>
      <c r="B121" s="6">
        <v>150</v>
      </c>
      <c r="C121" s="5">
        <v>2.2200000000000002</v>
      </c>
      <c r="D121" s="5">
        <v>1.95</v>
      </c>
      <c r="E121" s="5">
        <v>11.93</v>
      </c>
      <c r="F121" s="5">
        <v>74.17</v>
      </c>
      <c r="G121" s="6">
        <v>413</v>
      </c>
    </row>
    <row r="122" spans="1:7" x14ac:dyDescent="0.25">
      <c r="A122" s="2" t="s">
        <v>61</v>
      </c>
      <c r="B122" s="3">
        <v>335</v>
      </c>
      <c r="C122" s="2">
        <f t="shared" ref="C122:E122" si="25">C119+C120+C121</f>
        <v>8.4300000000000015</v>
      </c>
      <c r="D122" s="2">
        <f t="shared" si="25"/>
        <v>10.11</v>
      </c>
      <c r="E122" s="2">
        <f t="shared" si="25"/>
        <v>65.03</v>
      </c>
      <c r="F122" s="2">
        <f>F119+F120+F121</f>
        <v>385.17</v>
      </c>
      <c r="G122" s="6"/>
    </row>
    <row r="123" spans="1:7" x14ac:dyDescent="0.25">
      <c r="A123" s="2" t="s">
        <v>12</v>
      </c>
      <c r="B123" s="6"/>
      <c r="C123" s="5"/>
      <c r="D123" s="5"/>
      <c r="E123" s="5"/>
      <c r="F123" s="5"/>
      <c r="G123" s="3"/>
    </row>
    <row r="124" spans="1:7" x14ac:dyDescent="0.25">
      <c r="A124" s="5" t="s">
        <v>53</v>
      </c>
      <c r="B124" s="6" t="s">
        <v>88</v>
      </c>
      <c r="C124" s="5">
        <v>1.21</v>
      </c>
      <c r="D124" s="5">
        <v>3.27</v>
      </c>
      <c r="E124" s="5">
        <v>8.5</v>
      </c>
      <c r="F124" s="5">
        <v>68.33</v>
      </c>
      <c r="G124" s="6">
        <v>69</v>
      </c>
    </row>
    <row r="125" spans="1:7" x14ac:dyDescent="0.25">
      <c r="A125" s="14" t="s">
        <v>96</v>
      </c>
      <c r="B125" s="6">
        <v>50</v>
      </c>
      <c r="C125" s="5">
        <v>3</v>
      </c>
      <c r="D125" s="5">
        <v>9.5</v>
      </c>
      <c r="E125" s="5">
        <v>2.2000000000000002</v>
      </c>
      <c r="F125" s="5">
        <v>105.93</v>
      </c>
      <c r="G125" s="6">
        <v>582</v>
      </c>
    </row>
    <row r="126" spans="1:7" x14ac:dyDescent="0.25">
      <c r="A126" s="5" t="s">
        <v>106</v>
      </c>
      <c r="B126" s="6">
        <v>110</v>
      </c>
      <c r="C126" s="5">
        <v>3.11</v>
      </c>
      <c r="D126" s="5">
        <v>4.87</v>
      </c>
      <c r="E126" s="5">
        <v>20.76</v>
      </c>
      <c r="F126" s="5">
        <v>139.36000000000001</v>
      </c>
      <c r="G126" s="6">
        <v>339</v>
      </c>
    </row>
    <row r="127" spans="1:7" x14ac:dyDescent="0.25">
      <c r="A127" s="5" t="s">
        <v>76</v>
      </c>
      <c r="B127" s="6">
        <v>150</v>
      </c>
      <c r="C127" s="5">
        <v>0.12</v>
      </c>
      <c r="D127" s="5">
        <v>0.12</v>
      </c>
      <c r="E127" s="5">
        <v>17.920000000000002</v>
      </c>
      <c r="F127" s="5">
        <v>73.2</v>
      </c>
      <c r="G127" s="8">
        <v>390</v>
      </c>
    </row>
    <row r="128" spans="1:7" x14ac:dyDescent="0.25">
      <c r="A128" s="5" t="s">
        <v>16</v>
      </c>
      <c r="B128" s="6">
        <v>30</v>
      </c>
      <c r="C128" s="5">
        <v>2.7</v>
      </c>
      <c r="D128" s="5">
        <v>1</v>
      </c>
      <c r="E128" s="5">
        <v>14</v>
      </c>
      <c r="F128" s="5">
        <v>79.8</v>
      </c>
      <c r="G128" s="6"/>
    </row>
    <row r="129" spans="1:7" x14ac:dyDescent="0.25">
      <c r="A129" s="2" t="s">
        <v>62</v>
      </c>
      <c r="B129" s="3">
        <v>498</v>
      </c>
      <c r="C129" s="2">
        <f t="shared" ref="C129:F129" si="26">C163+C125+C126+C127+C128</f>
        <v>10.15</v>
      </c>
      <c r="D129" s="2">
        <f t="shared" si="26"/>
        <v>18.490000000000002</v>
      </c>
      <c r="E129" s="2">
        <f t="shared" si="26"/>
        <v>63.350000000000009</v>
      </c>
      <c r="F129" s="2">
        <f t="shared" si="26"/>
        <v>467.71000000000004</v>
      </c>
      <c r="G129" s="6"/>
    </row>
    <row r="130" spans="1:7" x14ac:dyDescent="0.25">
      <c r="A130" s="2" t="s">
        <v>17</v>
      </c>
      <c r="B130" s="6"/>
      <c r="C130" s="5"/>
      <c r="D130" s="5"/>
      <c r="E130" s="5"/>
      <c r="F130" s="5"/>
      <c r="G130" s="3"/>
    </row>
    <row r="131" spans="1:7" x14ac:dyDescent="0.25">
      <c r="A131" s="5" t="s">
        <v>84</v>
      </c>
      <c r="B131" s="6" t="s">
        <v>87</v>
      </c>
      <c r="C131" s="5">
        <v>3.21</v>
      </c>
      <c r="D131" s="5">
        <v>4.0199999999999996</v>
      </c>
      <c r="E131" s="5">
        <v>28.87</v>
      </c>
      <c r="F131" s="5">
        <v>163</v>
      </c>
      <c r="G131" s="6">
        <v>182</v>
      </c>
    </row>
    <row r="132" spans="1:7" x14ac:dyDescent="0.25">
      <c r="A132" s="5" t="s">
        <v>16</v>
      </c>
      <c r="B132" s="6">
        <v>30</v>
      </c>
      <c r="C132" s="5">
        <v>2.7</v>
      </c>
      <c r="D132" s="5">
        <v>1</v>
      </c>
      <c r="E132" s="5">
        <v>14</v>
      </c>
      <c r="F132" s="5">
        <v>79.8</v>
      </c>
      <c r="G132" s="6"/>
    </row>
    <row r="133" spans="1:7" x14ac:dyDescent="0.25">
      <c r="A133" s="5" t="s">
        <v>10</v>
      </c>
      <c r="B133" s="6">
        <v>150</v>
      </c>
      <c r="C133" s="5">
        <v>0.05</v>
      </c>
      <c r="D133" s="5">
        <v>0.02</v>
      </c>
      <c r="E133" s="5">
        <v>8.33</v>
      </c>
      <c r="F133" s="5">
        <v>33.33</v>
      </c>
      <c r="G133" s="6">
        <v>411</v>
      </c>
    </row>
    <row r="134" spans="1:7" x14ac:dyDescent="0.25">
      <c r="A134" s="2" t="s">
        <v>63</v>
      </c>
      <c r="B134" s="3">
        <v>315</v>
      </c>
      <c r="C134" s="2">
        <f t="shared" ref="C134:E134" si="27">C131+C132+C133</f>
        <v>5.96</v>
      </c>
      <c r="D134" s="2">
        <f t="shared" si="27"/>
        <v>5.0399999999999991</v>
      </c>
      <c r="E134" s="2">
        <f t="shared" si="27"/>
        <v>51.2</v>
      </c>
      <c r="F134" s="2">
        <f>F131+F132+F133</f>
        <v>276.13</v>
      </c>
      <c r="G134" s="6"/>
    </row>
    <row r="135" spans="1:7" x14ac:dyDescent="0.25">
      <c r="A135" s="9" t="s">
        <v>19</v>
      </c>
      <c r="B135" s="2">
        <f t="shared" ref="B135:E135" si="28">B122+B129+B134</f>
        <v>1148</v>
      </c>
      <c r="C135" s="2">
        <f t="shared" si="28"/>
        <v>24.540000000000003</v>
      </c>
      <c r="D135" s="2">
        <f t="shared" si="28"/>
        <v>33.64</v>
      </c>
      <c r="E135" s="2">
        <f t="shared" si="28"/>
        <v>179.57999999999998</v>
      </c>
      <c r="F135" s="2">
        <f>F122+F129+F134</f>
        <v>1129.0100000000002</v>
      </c>
      <c r="G135" s="6"/>
    </row>
    <row r="136" spans="1:7" x14ac:dyDescent="0.25">
      <c r="B136" s="1" t="s">
        <v>39</v>
      </c>
    </row>
    <row r="137" spans="1:7" x14ac:dyDescent="0.25">
      <c r="A137" s="2" t="s">
        <v>2</v>
      </c>
      <c r="B137" s="5"/>
      <c r="C137" s="5"/>
      <c r="D137" s="5"/>
      <c r="E137" s="5"/>
      <c r="F137" s="5"/>
      <c r="G137" s="3"/>
    </row>
    <row r="138" spans="1:7" x14ac:dyDescent="0.25">
      <c r="A138" s="5" t="s">
        <v>57</v>
      </c>
      <c r="B138" s="6" t="s">
        <v>87</v>
      </c>
      <c r="C138" s="5">
        <v>3.99</v>
      </c>
      <c r="D138" s="5">
        <v>3.4</v>
      </c>
      <c r="E138" s="5">
        <v>21.08</v>
      </c>
      <c r="F138" s="5">
        <v>130.47</v>
      </c>
      <c r="G138" s="6">
        <v>182</v>
      </c>
    </row>
    <row r="139" spans="1:7" x14ac:dyDescent="0.25">
      <c r="A139" s="5" t="s">
        <v>55</v>
      </c>
      <c r="B139" s="6" t="s">
        <v>21</v>
      </c>
      <c r="C139" s="5">
        <v>4.7300000000000004</v>
      </c>
      <c r="D139" s="5">
        <v>6.88</v>
      </c>
      <c r="E139" s="5">
        <v>14.56</v>
      </c>
      <c r="F139" s="5">
        <v>139</v>
      </c>
      <c r="G139" s="6">
        <v>3</v>
      </c>
    </row>
    <row r="140" spans="1:7" x14ac:dyDescent="0.25">
      <c r="A140" s="5" t="s">
        <v>22</v>
      </c>
      <c r="B140" s="6">
        <v>150</v>
      </c>
      <c r="C140" s="5">
        <v>3.06</v>
      </c>
      <c r="D140" s="5">
        <v>2.66</v>
      </c>
      <c r="E140" s="5">
        <v>4.3899999999999997</v>
      </c>
      <c r="F140" s="5">
        <v>89.17</v>
      </c>
      <c r="G140" s="6">
        <v>416</v>
      </c>
    </row>
    <row r="141" spans="1:7" x14ac:dyDescent="0.25">
      <c r="A141" s="2" t="s">
        <v>61</v>
      </c>
      <c r="B141" s="3">
        <v>335</v>
      </c>
      <c r="C141" s="2">
        <f t="shared" ref="C141:E141" si="29">C138+C139+C140</f>
        <v>11.780000000000001</v>
      </c>
      <c r="D141" s="2">
        <f t="shared" si="29"/>
        <v>12.94</v>
      </c>
      <c r="E141" s="2">
        <f t="shared" si="29"/>
        <v>40.03</v>
      </c>
      <c r="F141" s="2">
        <f>F138+F139+F140</f>
        <v>358.64000000000004</v>
      </c>
      <c r="G141" s="6"/>
    </row>
    <row r="142" spans="1:7" x14ac:dyDescent="0.25">
      <c r="A142" s="2" t="s">
        <v>12</v>
      </c>
      <c r="B142" s="6"/>
      <c r="C142" s="5"/>
      <c r="D142" s="5"/>
      <c r="E142" s="5"/>
      <c r="F142" s="5"/>
      <c r="G142" s="3"/>
    </row>
    <row r="143" spans="1:7" x14ac:dyDescent="0.25">
      <c r="A143" s="5" t="s">
        <v>48</v>
      </c>
      <c r="B143" s="6">
        <v>150</v>
      </c>
      <c r="C143" s="5">
        <v>1.77</v>
      </c>
      <c r="D143" s="5">
        <v>1.88</v>
      </c>
      <c r="E143" s="5">
        <v>11.42</v>
      </c>
      <c r="F143" s="5">
        <v>76.67</v>
      </c>
      <c r="G143" s="6">
        <v>86</v>
      </c>
    </row>
    <row r="144" spans="1:7" x14ac:dyDescent="0.25">
      <c r="A144" s="5" t="s">
        <v>46</v>
      </c>
      <c r="B144" s="6">
        <v>50</v>
      </c>
      <c r="C144" s="5">
        <v>6.1</v>
      </c>
      <c r="D144" s="5">
        <v>6.82</v>
      </c>
      <c r="E144" s="5">
        <v>7.99</v>
      </c>
      <c r="F144" s="5">
        <v>117.86</v>
      </c>
      <c r="G144" s="6">
        <v>303</v>
      </c>
    </row>
    <row r="145" spans="1:7" x14ac:dyDescent="0.25">
      <c r="A145" s="5" t="s">
        <v>86</v>
      </c>
      <c r="B145" s="6">
        <v>110</v>
      </c>
      <c r="C145" s="5">
        <v>7.45</v>
      </c>
      <c r="D145" s="5">
        <v>0.51</v>
      </c>
      <c r="E145" s="5">
        <v>14.55</v>
      </c>
      <c r="F145" s="5">
        <v>92.48</v>
      </c>
      <c r="G145" s="6">
        <v>330</v>
      </c>
    </row>
    <row r="146" spans="1:7" x14ac:dyDescent="0.25">
      <c r="A146" s="5" t="s">
        <v>14</v>
      </c>
      <c r="B146" s="6">
        <v>30</v>
      </c>
      <c r="C146" s="5">
        <v>0.35</v>
      </c>
      <c r="D146" s="5">
        <v>1.26</v>
      </c>
      <c r="E146" s="5">
        <v>2.41</v>
      </c>
      <c r="F146" s="5">
        <v>22.35</v>
      </c>
      <c r="G146" s="6">
        <v>366</v>
      </c>
    </row>
    <row r="147" spans="1:7" x14ac:dyDescent="0.25">
      <c r="A147" s="7" t="s">
        <v>11</v>
      </c>
      <c r="B147" s="6">
        <v>150</v>
      </c>
      <c r="C147" s="5">
        <v>0.75</v>
      </c>
      <c r="D147" s="5"/>
      <c r="E147" s="5">
        <v>15.15</v>
      </c>
      <c r="F147" s="5">
        <v>63.33</v>
      </c>
      <c r="G147" s="8">
        <v>418</v>
      </c>
    </row>
    <row r="148" spans="1:7" x14ac:dyDescent="0.25">
      <c r="A148" s="5" t="s">
        <v>16</v>
      </c>
      <c r="B148" s="6">
        <v>30</v>
      </c>
      <c r="C148" s="5">
        <v>2.7</v>
      </c>
      <c r="D148" s="5">
        <v>1</v>
      </c>
      <c r="E148" s="5">
        <v>14</v>
      </c>
      <c r="F148" s="5">
        <v>79.8</v>
      </c>
      <c r="G148" s="6"/>
    </row>
    <row r="149" spans="1:7" x14ac:dyDescent="0.25">
      <c r="A149" s="2" t="s">
        <v>62</v>
      </c>
      <c r="B149" s="3">
        <v>520</v>
      </c>
      <c r="C149" s="2">
        <f t="shared" ref="C149:E149" si="30">C143+C144+C145+C147+C148</f>
        <v>18.77</v>
      </c>
      <c r="D149" s="2">
        <f t="shared" si="30"/>
        <v>10.209999999999999</v>
      </c>
      <c r="E149" s="2">
        <f t="shared" si="30"/>
        <v>63.11</v>
      </c>
      <c r="F149" s="2">
        <f>F143+F144+F145+F147+F148</f>
        <v>430.14</v>
      </c>
      <c r="G149" s="6"/>
    </row>
    <row r="150" spans="1:7" x14ac:dyDescent="0.25">
      <c r="A150" s="2" t="s">
        <v>17</v>
      </c>
      <c r="B150" s="6"/>
      <c r="C150" s="5"/>
      <c r="D150" s="5"/>
      <c r="E150" s="5"/>
      <c r="F150" s="5"/>
      <c r="G150" s="3"/>
    </row>
    <row r="151" spans="1:7" x14ac:dyDescent="0.25">
      <c r="A151" s="14" t="s">
        <v>29</v>
      </c>
      <c r="B151" s="6">
        <v>130</v>
      </c>
      <c r="C151" s="5">
        <v>13.9</v>
      </c>
      <c r="D151" s="5">
        <v>25.7</v>
      </c>
      <c r="E151" s="5">
        <v>2.14</v>
      </c>
      <c r="F151" s="5">
        <v>341.5</v>
      </c>
      <c r="G151" s="6">
        <v>230</v>
      </c>
    </row>
    <row r="152" spans="1:7" x14ac:dyDescent="0.25">
      <c r="A152" s="5" t="s">
        <v>16</v>
      </c>
      <c r="B152" s="6">
        <v>30</v>
      </c>
      <c r="C152" s="5">
        <v>2.7</v>
      </c>
      <c r="D152" s="5">
        <v>1</v>
      </c>
      <c r="E152" s="5">
        <v>14</v>
      </c>
      <c r="F152" s="5">
        <v>79.8</v>
      </c>
      <c r="G152" s="6"/>
    </row>
    <row r="153" spans="1:7" x14ac:dyDescent="0.25">
      <c r="A153" s="5" t="s">
        <v>56</v>
      </c>
      <c r="B153" s="6" t="s">
        <v>27</v>
      </c>
      <c r="C153" s="5">
        <v>0.1</v>
      </c>
      <c r="D153" s="5">
        <v>0.02</v>
      </c>
      <c r="E153" s="5">
        <v>8.5</v>
      </c>
      <c r="F153" s="5">
        <v>34.17</v>
      </c>
      <c r="G153" s="6">
        <v>412</v>
      </c>
    </row>
    <row r="154" spans="1:7" x14ac:dyDescent="0.25">
      <c r="A154" s="2" t="s">
        <v>63</v>
      </c>
      <c r="B154" s="3">
        <v>415</v>
      </c>
      <c r="C154" s="2">
        <f t="shared" ref="C154:E154" si="31">C151+C152+C153</f>
        <v>16.700000000000003</v>
      </c>
      <c r="D154" s="2">
        <f t="shared" si="31"/>
        <v>26.72</v>
      </c>
      <c r="E154" s="2">
        <f t="shared" si="31"/>
        <v>24.64</v>
      </c>
      <c r="F154" s="2">
        <f>F151+F152+F153</f>
        <v>455.47</v>
      </c>
      <c r="G154" s="6"/>
    </row>
    <row r="155" spans="1:7" x14ac:dyDescent="0.25">
      <c r="A155" s="9" t="s">
        <v>19</v>
      </c>
      <c r="B155" s="2">
        <f t="shared" ref="B155:E155" si="32">B141+B149+B154</f>
        <v>1270</v>
      </c>
      <c r="C155" s="2">
        <f t="shared" si="32"/>
        <v>47.25</v>
      </c>
      <c r="D155" s="2">
        <f t="shared" si="32"/>
        <v>49.87</v>
      </c>
      <c r="E155" s="2">
        <f t="shared" si="32"/>
        <v>127.78</v>
      </c>
      <c r="F155" s="2">
        <f>F141+F149+F154</f>
        <v>1244.25</v>
      </c>
      <c r="G155" s="6"/>
    </row>
    <row r="156" spans="1:7" x14ac:dyDescent="0.25">
      <c r="B156" s="1" t="s">
        <v>40</v>
      </c>
    </row>
    <row r="157" spans="1:7" x14ac:dyDescent="0.25">
      <c r="A157" s="2" t="s">
        <v>2</v>
      </c>
      <c r="B157" s="5"/>
      <c r="C157" s="5"/>
      <c r="D157" s="5"/>
      <c r="E157" s="5"/>
      <c r="F157" s="5"/>
      <c r="G157" s="3"/>
    </row>
    <row r="158" spans="1:7" x14ac:dyDescent="0.25">
      <c r="A158" s="5" t="s">
        <v>83</v>
      </c>
      <c r="B158" s="6" t="s">
        <v>87</v>
      </c>
      <c r="C158" s="5">
        <v>5</v>
      </c>
      <c r="D158" s="5">
        <v>4.54</v>
      </c>
      <c r="E158" s="5">
        <v>16.41</v>
      </c>
      <c r="F158" s="5">
        <v>126.46</v>
      </c>
      <c r="G158" s="6">
        <v>100</v>
      </c>
    </row>
    <row r="159" spans="1:7" x14ac:dyDescent="0.25">
      <c r="A159" s="5" t="s">
        <v>41</v>
      </c>
      <c r="B159" s="6" t="s">
        <v>9</v>
      </c>
      <c r="C159" s="5">
        <v>2.4500000000000002</v>
      </c>
      <c r="D159" s="5">
        <v>7.55</v>
      </c>
      <c r="E159" s="5">
        <v>14.62</v>
      </c>
      <c r="F159" s="5">
        <v>136</v>
      </c>
      <c r="G159" s="6">
        <v>1</v>
      </c>
    </row>
    <row r="160" spans="1:7" x14ac:dyDescent="0.25">
      <c r="A160" s="5" t="s">
        <v>74</v>
      </c>
      <c r="B160" s="6">
        <v>150</v>
      </c>
      <c r="C160" s="5">
        <v>2.37</v>
      </c>
      <c r="D160" s="5">
        <v>2</v>
      </c>
      <c r="E160" s="5">
        <v>11.97</v>
      </c>
      <c r="F160" s="5">
        <v>75.83</v>
      </c>
      <c r="G160" s="6">
        <v>414</v>
      </c>
    </row>
    <row r="161" spans="1:7" x14ac:dyDescent="0.25">
      <c r="A161" s="2" t="s">
        <v>61</v>
      </c>
      <c r="B161" s="3">
        <v>325</v>
      </c>
      <c r="C161" s="2">
        <f t="shared" ref="C161:E161" si="33">C158+C159+C160</f>
        <v>9.82</v>
      </c>
      <c r="D161" s="2">
        <f t="shared" si="33"/>
        <v>14.09</v>
      </c>
      <c r="E161" s="2">
        <f t="shared" si="33"/>
        <v>43</v>
      </c>
      <c r="F161" s="2">
        <f>F158+F159+F160</f>
        <v>338.28999999999996</v>
      </c>
      <c r="G161" s="6"/>
    </row>
    <row r="162" spans="1:7" x14ac:dyDescent="0.25">
      <c r="A162" s="2" t="s">
        <v>12</v>
      </c>
      <c r="B162" s="6"/>
      <c r="C162" s="5"/>
      <c r="D162" s="5"/>
      <c r="E162" s="5"/>
      <c r="F162" s="5"/>
      <c r="G162" s="3"/>
    </row>
    <row r="163" spans="1:7" x14ac:dyDescent="0.25">
      <c r="A163" s="5" t="s">
        <v>73</v>
      </c>
      <c r="B163" s="6" t="s">
        <v>88</v>
      </c>
      <c r="C163" s="5">
        <v>1.22</v>
      </c>
      <c r="D163" s="5">
        <v>3</v>
      </c>
      <c r="E163" s="5">
        <v>8.4700000000000006</v>
      </c>
      <c r="F163" s="5">
        <v>69.42</v>
      </c>
      <c r="G163" s="6">
        <v>64</v>
      </c>
    </row>
    <row r="164" spans="1:7" x14ac:dyDescent="0.25">
      <c r="A164" s="5" t="s">
        <v>28</v>
      </c>
      <c r="B164" s="6">
        <v>150</v>
      </c>
      <c r="C164" s="5">
        <v>18.77</v>
      </c>
      <c r="D164" s="5">
        <v>5.0999999999999996</v>
      </c>
      <c r="E164" s="5">
        <v>14.96</v>
      </c>
      <c r="F164" s="5">
        <v>180.75</v>
      </c>
      <c r="G164" s="6">
        <v>292</v>
      </c>
    </row>
    <row r="165" spans="1:7" x14ac:dyDescent="0.25">
      <c r="A165" s="5" t="s">
        <v>70</v>
      </c>
      <c r="B165" s="6">
        <v>150</v>
      </c>
      <c r="C165" s="5">
        <v>0.33</v>
      </c>
      <c r="D165" s="5">
        <v>1.4999999999999999E-2</v>
      </c>
      <c r="E165" s="5">
        <v>20.83</v>
      </c>
      <c r="F165" s="5">
        <v>84.75</v>
      </c>
      <c r="G165" s="6">
        <v>394</v>
      </c>
    </row>
    <row r="166" spans="1:7" x14ac:dyDescent="0.25">
      <c r="A166" s="5" t="s">
        <v>15</v>
      </c>
      <c r="B166" s="6">
        <v>0.05</v>
      </c>
      <c r="C166" s="5"/>
      <c r="D166" s="5"/>
      <c r="E166" s="5"/>
      <c r="F166" s="5"/>
      <c r="G166" s="6"/>
    </row>
    <row r="167" spans="1:7" x14ac:dyDescent="0.25">
      <c r="A167" s="5" t="s">
        <v>16</v>
      </c>
      <c r="B167" s="6">
        <v>30</v>
      </c>
      <c r="C167" s="5">
        <v>2.7</v>
      </c>
      <c r="D167" s="5">
        <v>1</v>
      </c>
      <c r="E167" s="5">
        <v>14</v>
      </c>
      <c r="F167" s="5">
        <v>79.8</v>
      </c>
      <c r="G167" s="6"/>
    </row>
    <row r="168" spans="1:7" x14ac:dyDescent="0.25">
      <c r="A168" s="2" t="s">
        <v>62</v>
      </c>
      <c r="B168" s="3">
        <v>488.05</v>
      </c>
      <c r="C168" s="2">
        <f t="shared" ref="C168:E168" si="34">C163+C164+C165+C166+C167</f>
        <v>23.019999999999996</v>
      </c>
      <c r="D168" s="2">
        <f t="shared" si="34"/>
        <v>9.1150000000000002</v>
      </c>
      <c r="E168" s="2">
        <f t="shared" si="34"/>
        <v>58.26</v>
      </c>
      <c r="F168" s="2">
        <f>F163+F164+F165+F166+F167</f>
        <v>414.72</v>
      </c>
      <c r="G168" s="6"/>
    </row>
    <row r="169" spans="1:7" x14ac:dyDescent="0.25">
      <c r="A169" s="2" t="s">
        <v>17</v>
      </c>
      <c r="B169" s="6"/>
      <c r="C169" s="5"/>
      <c r="D169" s="5"/>
      <c r="E169" s="5"/>
      <c r="F169" s="5"/>
      <c r="G169" s="3"/>
    </row>
    <row r="170" spans="1:7" x14ac:dyDescent="0.25">
      <c r="A170" s="5" t="s">
        <v>94</v>
      </c>
      <c r="B170" s="6">
        <v>60</v>
      </c>
      <c r="C170" s="5">
        <v>8.69</v>
      </c>
      <c r="D170" s="5">
        <v>3.62</v>
      </c>
      <c r="E170" s="5">
        <v>29.89</v>
      </c>
      <c r="F170" s="5">
        <v>187.2</v>
      </c>
      <c r="G170" s="6" t="s">
        <v>98</v>
      </c>
    </row>
    <row r="171" spans="1:7" x14ac:dyDescent="0.25">
      <c r="A171" s="5" t="s">
        <v>10</v>
      </c>
      <c r="B171" s="6">
        <v>150</v>
      </c>
      <c r="C171" s="5">
        <v>0.05</v>
      </c>
      <c r="D171" s="5">
        <v>0.02</v>
      </c>
      <c r="E171" s="5">
        <v>8.33</v>
      </c>
      <c r="F171" s="5">
        <v>33.33</v>
      </c>
      <c r="G171" s="6">
        <v>411</v>
      </c>
    </row>
    <row r="172" spans="1:7" x14ac:dyDescent="0.25">
      <c r="A172" s="2" t="s">
        <v>63</v>
      </c>
      <c r="B172" s="3">
        <v>230</v>
      </c>
      <c r="C172" s="2">
        <f t="shared" ref="C172:E172" si="35">C170+C171</f>
        <v>8.74</v>
      </c>
      <c r="D172" s="2">
        <f t="shared" si="35"/>
        <v>3.64</v>
      </c>
      <c r="E172" s="2">
        <f t="shared" si="35"/>
        <v>38.22</v>
      </c>
      <c r="F172" s="2">
        <f>F170+F171</f>
        <v>220.52999999999997</v>
      </c>
      <c r="G172" s="6"/>
    </row>
    <row r="173" spans="1:7" x14ac:dyDescent="0.25">
      <c r="A173" s="9" t="s">
        <v>19</v>
      </c>
      <c r="B173" s="2">
        <f t="shared" ref="B173:E173" si="36">B161+B168+B172</f>
        <v>1043.05</v>
      </c>
      <c r="C173" s="2">
        <f t="shared" si="36"/>
        <v>41.58</v>
      </c>
      <c r="D173" s="2">
        <f t="shared" si="36"/>
        <v>26.844999999999999</v>
      </c>
      <c r="E173" s="2">
        <f t="shared" si="36"/>
        <v>139.47999999999999</v>
      </c>
      <c r="F173" s="2">
        <f>F161+F168+F172</f>
        <v>973.54</v>
      </c>
      <c r="G173" s="6"/>
    </row>
    <row r="174" spans="1:7" x14ac:dyDescent="0.25">
      <c r="B174" s="1" t="s">
        <v>43</v>
      </c>
    </row>
    <row r="175" spans="1:7" x14ac:dyDescent="0.25">
      <c r="A175" s="2" t="s">
        <v>2</v>
      </c>
      <c r="B175" s="5"/>
      <c r="C175" s="5"/>
      <c r="D175" s="5"/>
      <c r="E175" s="5"/>
      <c r="F175" s="5"/>
      <c r="G175" s="3"/>
    </row>
    <row r="176" spans="1:7" x14ac:dyDescent="0.25">
      <c r="A176" s="5" t="s">
        <v>54</v>
      </c>
      <c r="B176" s="6" t="s">
        <v>87</v>
      </c>
      <c r="C176" s="5">
        <v>2.96</v>
      </c>
      <c r="D176" s="5">
        <v>3.45</v>
      </c>
      <c r="E176" s="5">
        <v>19.98</v>
      </c>
      <c r="F176" s="5">
        <v>122.81</v>
      </c>
      <c r="G176" s="6">
        <v>182</v>
      </c>
    </row>
    <row r="177" spans="1:7" x14ac:dyDescent="0.25">
      <c r="A177" s="5" t="s">
        <v>59</v>
      </c>
      <c r="B177" s="6" t="s">
        <v>31</v>
      </c>
      <c r="C177" s="5">
        <v>2.4900000000000002</v>
      </c>
      <c r="D177" s="5">
        <v>3.93</v>
      </c>
      <c r="E177" s="5">
        <v>27.56</v>
      </c>
      <c r="F177" s="5">
        <v>156</v>
      </c>
      <c r="G177" s="6">
        <v>2</v>
      </c>
    </row>
    <row r="178" spans="1:7" x14ac:dyDescent="0.25">
      <c r="A178" s="5" t="s">
        <v>10</v>
      </c>
      <c r="B178" s="6">
        <v>150</v>
      </c>
      <c r="C178" s="5">
        <v>0.05</v>
      </c>
      <c r="D178" s="5">
        <v>0.02</v>
      </c>
      <c r="E178" s="5">
        <v>8.33</v>
      </c>
      <c r="F178" s="5">
        <v>33.33</v>
      </c>
      <c r="G178" s="6">
        <v>411</v>
      </c>
    </row>
    <row r="179" spans="1:7" x14ac:dyDescent="0.25">
      <c r="A179" s="2" t="s">
        <v>61</v>
      </c>
      <c r="B179" s="3">
        <v>335</v>
      </c>
      <c r="C179" s="2">
        <f t="shared" ref="C179:E179" si="37">C176+C178+C177</f>
        <v>5.5</v>
      </c>
      <c r="D179" s="2">
        <f t="shared" si="37"/>
        <v>7.4</v>
      </c>
      <c r="E179" s="2">
        <f t="shared" si="37"/>
        <v>55.870000000000005</v>
      </c>
      <c r="F179" s="2">
        <f>F176+F178+F177</f>
        <v>312.14</v>
      </c>
      <c r="G179" s="6"/>
    </row>
    <row r="180" spans="1:7" x14ac:dyDescent="0.25">
      <c r="A180" s="2" t="s">
        <v>12</v>
      </c>
      <c r="B180" s="6"/>
      <c r="C180" s="5"/>
      <c r="D180" s="5"/>
      <c r="E180" s="5"/>
      <c r="F180" s="5"/>
      <c r="G180" s="3"/>
    </row>
    <row r="181" spans="1:7" x14ac:dyDescent="0.25">
      <c r="A181" s="5" t="s">
        <v>50</v>
      </c>
      <c r="B181" s="6" t="s">
        <v>90</v>
      </c>
      <c r="C181" s="5">
        <v>3.14</v>
      </c>
      <c r="D181" s="5">
        <v>1.82</v>
      </c>
      <c r="E181" s="5">
        <v>10</v>
      </c>
      <c r="F181" s="5">
        <v>77.849999999999994</v>
      </c>
      <c r="G181" s="6">
        <v>89</v>
      </c>
    </row>
    <row r="182" spans="1:7" x14ac:dyDescent="0.25">
      <c r="A182" s="5" t="s">
        <v>13</v>
      </c>
      <c r="B182" s="6">
        <v>50</v>
      </c>
      <c r="C182" s="5">
        <v>5.5</v>
      </c>
      <c r="D182" s="5">
        <v>11.95</v>
      </c>
      <c r="E182" s="5">
        <v>0.2</v>
      </c>
      <c r="F182" s="5">
        <v>130</v>
      </c>
      <c r="G182" s="6">
        <v>291</v>
      </c>
    </row>
    <row r="183" spans="1:7" x14ac:dyDescent="0.25">
      <c r="A183" s="5" t="s">
        <v>106</v>
      </c>
      <c r="B183" s="6">
        <v>110</v>
      </c>
      <c r="C183" s="5">
        <v>3.11</v>
      </c>
      <c r="D183" s="5">
        <v>4.87</v>
      </c>
      <c r="E183" s="5">
        <v>20.76</v>
      </c>
      <c r="F183" s="5">
        <v>139.36000000000001</v>
      </c>
      <c r="G183" s="6">
        <v>339</v>
      </c>
    </row>
    <row r="184" spans="1:7" x14ac:dyDescent="0.25">
      <c r="A184" s="5" t="s">
        <v>14</v>
      </c>
      <c r="B184" s="6">
        <v>30</v>
      </c>
      <c r="C184" s="5">
        <v>0.35</v>
      </c>
      <c r="D184" s="5">
        <v>1.26</v>
      </c>
      <c r="E184" s="5">
        <v>2.4</v>
      </c>
      <c r="F184" s="5">
        <v>22.35</v>
      </c>
      <c r="G184" s="6">
        <v>366</v>
      </c>
    </row>
    <row r="185" spans="1:7" x14ac:dyDescent="0.25">
      <c r="A185" s="7" t="s">
        <v>11</v>
      </c>
      <c r="B185" s="6">
        <v>150</v>
      </c>
      <c r="C185" s="5">
        <v>0.75</v>
      </c>
      <c r="D185" s="5"/>
      <c r="E185" s="5">
        <v>15.15</v>
      </c>
      <c r="F185" s="5">
        <v>63.33</v>
      </c>
      <c r="G185" s="8">
        <v>418</v>
      </c>
    </row>
    <row r="186" spans="1:7" x14ac:dyDescent="0.25">
      <c r="A186" s="5" t="s">
        <v>16</v>
      </c>
      <c r="B186" s="6">
        <v>30</v>
      </c>
      <c r="C186" s="5">
        <v>2.7</v>
      </c>
      <c r="D186" s="5">
        <v>1</v>
      </c>
      <c r="E186" s="5">
        <v>14</v>
      </c>
      <c r="F186" s="5">
        <v>79.8</v>
      </c>
      <c r="G186" s="6"/>
    </row>
    <row r="187" spans="1:7" x14ac:dyDescent="0.25">
      <c r="A187" s="2" t="s">
        <v>62</v>
      </c>
      <c r="B187" s="3">
        <v>380</v>
      </c>
      <c r="C187" s="2">
        <f t="shared" ref="C187:E187" si="38">C181+C182+C183+C184+C185+C186</f>
        <v>15.55</v>
      </c>
      <c r="D187" s="2">
        <f t="shared" si="38"/>
        <v>20.900000000000002</v>
      </c>
      <c r="E187" s="2">
        <f t="shared" si="38"/>
        <v>62.51</v>
      </c>
      <c r="F187" s="2">
        <f>F181+F182+F183+F184+F185+F186</f>
        <v>512.69000000000005</v>
      </c>
      <c r="G187" s="6"/>
    </row>
    <row r="188" spans="1:7" x14ac:dyDescent="0.25">
      <c r="A188" s="2" t="s">
        <v>17</v>
      </c>
      <c r="B188" s="6"/>
      <c r="C188" s="5"/>
      <c r="D188" s="5"/>
      <c r="E188" s="5"/>
      <c r="F188" s="5"/>
      <c r="G188" s="3"/>
    </row>
    <row r="189" spans="1:7" x14ac:dyDescent="0.25">
      <c r="A189" s="5" t="s">
        <v>23</v>
      </c>
      <c r="B189" s="6">
        <v>80</v>
      </c>
      <c r="C189" s="5">
        <v>4.67</v>
      </c>
      <c r="D189" s="5">
        <v>5.13</v>
      </c>
      <c r="E189" s="5">
        <v>38.5</v>
      </c>
      <c r="F189" s="5">
        <v>218.66</v>
      </c>
      <c r="G189" s="6">
        <v>437</v>
      </c>
    </row>
    <row r="190" spans="1:7" x14ac:dyDescent="0.25">
      <c r="A190" s="5" t="s">
        <v>37</v>
      </c>
      <c r="B190" s="6">
        <v>150</v>
      </c>
      <c r="C190" s="5">
        <v>4.2</v>
      </c>
      <c r="D190" s="5">
        <v>3.75</v>
      </c>
      <c r="E190" s="5">
        <v>3.9</v>
      </c>
      <c r="F190" s="5">
        <v>117</v>
      </c>
      <c r="G190" s="6">
        <v>420</v>
      </c>
    </row>
    <row r="191" spans="1:7" x14ac:dyDescent="0.25">
      <c r="A191" s="2" t="s">
        <v>63</v>
      </c>
      <c r="B191" s="3">
        <v>230</v>
      </c>
      <c r="C191" s="2">
        <f t="shared" ref="C191:E191" si="39">C189+C190</f>
        <v>8.870000000000001</v>
      </c>
      <c r="D191" s="2">
        <f t="shared" si="39"/>
        <v>8.879999999999999</v>
      </c>
      <c r="E191" s="2">
        <f t="shared" si="39"/>
        <v>42.4</v>
      </c>
      <c r="F191" s="2">
        <f>F189+F190</f>
        <v>335.65999999999997</v>
      </c>
      <c r="G191" s="6"/>
    </row>
    <row r="192" spans="1:7" x14ac:dyDescent="0.25">
      <c r="A192" s="9" t="s">
        <v>19</v>
      </c>
      <c r="B192" s="2">
        <f t="shared" ref="B192:F192" si="40">B179+B187+B191</f>
        <v>945</v>
      </c>
      <c r="C192" s="2">
        <f t="shared" si="40"/>
        <v>29.92</v>
      </c>
      <c r="D192" s="2">
        <f t="shared" si="40"/>
        <v>37.180000000000007</v>
      </c>
      <c r="E192" s="2">
        <f t="shared" si="40"/>
        <v>160.78</v>
      </c>
      <c r="F192" s="2">
        <f t="shared" si="40"/>
        <v>1160.49</v>
      </c>
      <c r="G192" s="6"/>
    </row>
    <row r="194" spans="1:2" x14ac:dyDescent="0.25">
      <c r="A194" t="s">
        <v>52</v>
      </c>
    </row>
    <row r="195" spans="1:2" x14ac:dyDescent="0.25">
      <c r="A195" t="s">
        <v>99</v>
      </c>
      <c r="B195" t="s">
        <v>100</v>
      </c>
    </row>
    <row r="196" spans="1:2" x14ac:dyDescent="0.25">
      <c r="A196" t="s">
        <v>101</v>
      </c>
    </row>
    <row r="197" spans="1:2" x14ac:dyDescent="0.25">
      <c r="A197" t="s">
        <v>102</v>
      </c>
    </row>
    <row r="198" spans="1:2" x14ac:dyDescent="0.25">
      <c r="A198" t="s">
        <v>103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2021-03-17T07:52:53Z</dcterms:modified>
</cp:coreProperties>
</file>