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5" i="1"/>
  <c r="D45"/>
  <c r="E45"/>
  <c r="F45"/>
  <c r="G45"/>
  <c r="H45"/>
  <c r="I45"/>
  <c r="J45"/>
  <c r="C140"/>
  <c r="D140"/>
  <c r="E140"/>
  <c r="F140"/>
  <c r="G140"/>
  <c r="H140"/>
  <c r="I140"/>
  <c r="J140"/>
  <c r="C124"/>
  <c r="D124"/>
  <c r="E124"/>
  <c r="F124"/>
  <c r="G124"/>
  <c r="H124"/>
  <c r="I124"/>
  <c r="J124"/>
  <c r="C93"/>
  <c r="D93"/>
  <c r="E93"/>
  <c r="F93"/>
  <c r="G93"/>
  <c r="H93"/>
  <c r="I93"/>
  <c r="J93"/>
  <c r="B187"/>
  <c r="J186"/>
  <c r="I186"/>
  <c r="H186"/>
  <c r="G186"/>
  <c r="F186"/>
  <c r="E186"/>
  <c r="D186"/>
  <c r="C186"/>
  <c r="J181"/>
  <c r="I181"/>
  <c r="H181"/>
  <c r="G181"/>
  <c r="F181"/>
  <c r="E181"/>
  <c r="D181"/>
  <c r="C181"/>
  <c r="J170"/>
  <c r="J187" s="1"/>
  <c r="I170"/>
  <c r="I187" s="1"/>
  <c r="H170"/>
  <c r="H187" s="1"/>
  <c r="G170"/>
  <c r="G187" s="1"/>
  <c r="F170"/>
  <c r="F187" s="1"/>
  <c r="E170"/>
  <c r="E187" s="1"/>
  <c r="D170"/>
  <c r="D187" s="1"/>
  <c r="C170"/>
  <c r="C187" s="1"/>
  <c r="B164"/>
  <c r="J163"/>
  <c r="I163"/>
  <c r="H163"/>
  <c r="G163"/>
  <c r="F163"/>
  <c r="E163"/>
  <c r="D163"/>
  <c r="C163"/>
  <c r="J158"/>
  <c r="I158"/>
  <c r="H158"/>
  <c r="G158"/>
  <c r="F158"/>
  <c r="E158"/>
  <c r="D158"/>
  <c r="C158"/>
  <c r="J147"/>
  <c r="J164" s="1"/>
  <c r="I147"/>
  <c r="I164" s="1"/>
  <c r="H147"/>
  <c r="H164" s="1"/>
  <c r="G147"/>
  <c r="G164" s="1"/>
  <c r="F147"/>
  <c r="F164" s="1"/>
  <c r="E147"/>
  <c r="E164" s="1"/>
  <c r="D147"/>
  <c r="D164" s="1"/>
  <c r="C147"/>
  <c r="C164" s="1"/>
  <c r="B141"/>
  <c r="J135"/>
  <c r="I135"/>
  <c r="H135"/>
  <c r="G135"/>
  <c r="F135"/>
  <c r="E135"/>
  <c r="D135"/>
  <c r="C135"/>
  <c r="J141"/>
  <c r="I141"/>
  <c r="H141"/>
  <c r="G141"/>
  <c r="F141"/>
  <c r="E141"/>
  <c r="D141"/>
  <c r="C141"/>
  <c r="B117"/>
  <c r="J116"/>
  <c r="I116"/>
  <c r="H116"/>
  <c r="G116"/>
  <c r="F116"/>
  <c r="E116"/>
  <c r="D116"/>
  <c r="C116"/>
  <c r="J111"/>
  <c r="I111"/>
  <c r="H111"/>
  <c r="G111"/>
  <c r="F111"/>
  <c r="E111"/>
  <c r="D111"/>
  <c r="C111"/>
  <c r="J99"/>
  <c r="J117" s="1"/>
  <c r="I99"/>
  <c r="I117" s="1"/>
  <c r="H99"/>
  <c r="H117" s="1"/>
  <c r="G99"/>
  <c r="G117" s="1"/>
  <c r="F99"/>
  <c r="F117" s="1"/>
  <c r="E99"/>
  <c r="E117" s="1"/>
  <c r="D99"/>
  <c r="D117" s="1"/>
  <c r="C99"/>
  <c r="C117" s="1"/>
  <c r="E78"/>
  <c r="C204"/>
  <c r="D204"/>
  <c r="E204"/>
  <c r="F204"/>
  <c r="G204"/>
  <c r="H204"/>
  <c r="I204"/>
  <c r="J204"/>
  <c r="C231" l="1"/>
  <c r="D231"/>
  <c r="E231"/>
  <c r="F231"/>
  <c r="G231"/>
  <c r="H231"/>
  <c r="I231"/>
  <c r="J231"/>
  <c r="B94"/>
  <c r="B72"/>
  <c r="C71"/>
  <c r="D71"/>
  <c r="E71"/>
  <c r="F71"/>
  <c r="G71"/>
  <c r="H71"/>
  <c r="I71"/>
  <c r="J71"/>
  <c r="B46"/>
  <c r="B24"/>
  <c r="C7"/>
  <c r="D7"/>
  <c r="E7"/>
  <c r="F7"/>
  <c r="G7"/>
  <c r="H7"/>
  <c r="I7"/>
  <c r="J7"/>
  <c r="J227"/>
  <c r="J215"/>
  <c r="J232" s="1"/>
  <c r="J208"/>
  <c r="J194"/>
  <c r="J209" s="1"/>
  <c r="J88"/>
  <c r="J78"/>
  <c r="J94" s="1"/>
  <c r="J65"/>
  <c r="J52"/>
  <c r="J72" s="1"/>
  <c r="J40"/>
  <c r="J30"/>
  <c r="J46" s="1"/>
  <c r="J23"/>
  <c r="J20"/>
  <c r="F227"/>
  <c r="G227"/>
  <c r="H227"/>
  <c r="I227"/>
  <c r="F215"/>
  <c r="F232" s="1"/>
  <c r="G215"/>
  <c r="G232" s="1"/>
  <c r="H215"/>
  <c r="H232" s="1"/>
  <c r="I215"/>
  <c r="I232" s="1"/>
  <c r="F208"/>
  <c r="G208"/>
  <c r="H208"/>
  <c r="I208"/>
  <c r="F194"/>
  <c r="F209" s="1"/>
  <c r="G194"/>
  <c r="G209" s="1"/>
  <c r="H194"/>
  <c r="H209" s="1"/>
  <c r="I194"/>
  <c r="I209" s="1"/>
  <c r="F88"/>
  <c r="G88"/>
  <c r="H88"/>
  <c r="I88"/>
  <c r="F78"/>
  <c r="F94" s="1"/>
  <c r="G78"/>
  <c r="G94" s="1"/>
  <c r="H78"/>
  <c r="H94" s="1"/>
  <c r="I78"/>
  <c r="I94" s="1"/>
  <c r="F65"/>
  <c r="G65"/>
  <c r="H65"/>
  <c r="I65"/>
  <c r="F52"/>
  <c r="F72" s="1"/>
  <c r="G52"/>
  <c r="G72" s="1"/>
  <c r="H52"/>
  <c r="H72" s="1"/>
  <c r="I52"/>
  <c r="I72" s="1"/>
  <c r="F40"/>
  <c r="G40"/>
  <c r="H40"/>
  <c r="I40"/>
  <c r="F30"/>
  <c r="F46" s="1"/>
  <c r="G30"/>
  <c r="G46" s="1"/>
  <c r="H30"/>
  <c r="H46" s="1"/>
  <c r="I30"/>
  <c r="I46" s="1"/>
  <c r="F23"/>
  <c r="G23"/>
  <c r="H23"/>
  <c r="I23"/>
  <c r="F20"/>
  <c r="G20"/>
  <c r="H20"/>
  <c r="I20"/>
  <c r="J24" l="1"/>
  <c r="I24"/>
  <c r="H24"/>
  <c r="G24"/>
  <c r="F24"/>
  <c r="B232"/>
  <c r="B209"/>
  <c r="C208"/>
  <c r="D208"/>
  <c r="E208"/>
  <c r="C23"/>
  <c r="D23"/>
  <c r="E23"/>
  <c r="C88"/>
  <c r="D88"/>
  <c r="E88"/>
  <c r="E20"/>
  <c r="E24" s="1"/>
  <c r="C227"/>
  <c r="D227"/>
  <c r="E227"/>
  <c r="D30"/>
  <c r="E30"/>
  <c r="C20"/>
  <c r="C24" s="1"/>
  <c r="D20"/>
  <c r="D24" s="1"/>
  <c r="C215"/>
  <c r="C232" s="1"/>
  <c r="D215"/>
  <c r="D232" s="1"/>
  <c r="E215"/>
  <c r="E232" s="1"/>
  <c r="C194"/>
  <c r="C209" s="1"/>
  <c r="D194"/>
  <c r="D209" s="1"/>
  <c r="E194"/>
  <c r="E209" s="1"/>
  <c r="C78"/>
  <c r="C94" s="1"/>
  <c r="D78"/>
  <c r="D94" s="1"/>
  <c r="E94"/>
  <c r="C65"/>
  <c r="D65"/>
  <c r="E65"/>
  <c r="C52"/>
  <c r="C72" s="1"/>
  <c r="D52"/>
  <c r="D72" s="1"/>
  <c r="E52"/>
  <c r="E72" s="1"/>
  <c r="C40"/>
  <c r="D40"/>
  <c r="E40"/>
  <c r="C30"/>
  <c r="C46" s="1"/>
  <c r="E46" l="1"/>
  <c r="D46"/>
</calcChain>
</file>

<file path=xl/sharedStrings.xml><?xml version="1.0" encoding="utf-8"?>
<sst xmlns="http://schemas.openxmlformats.org/spreadsheetml/2006/main" count="279" uniqueCount="120">
  <si>
    <t>I неделя</t>
  </si>
  <si>
    <t xml:space="preserve">                                                                                     Первый день- Понедельник</t>
  </si>
  <si>
    <t>Завтрак</t>
  </si>
  <si>
    <t>Омлет натуральный</t>
  </si>
  <si>
    <t xml:space="preserve"> 35/5</t>
  </si>
  <si>
    <t>Чай с сахаром</t>
  </si>
  <si>
    <t>Сок фруктовый</t>
  </si>
  <si>
    <t>Обед</t>
  </si>
  <si>
    <t>Сосиски отварные</t>
  </si>
  <si>
    <t>Соус томатный</t>
  </si>
  <si>
    <t>Кислота аскорбиновая</t>
  </si>
  <si>
    <t>Хлеб йодированный</t>
  </si>
  <si>
    <t>Полдник</t>
  </si>
  <si>
    <t xml:space="preserve">  150/5</t>
  </si>
  <si>
    <t>Чай с молоком</t>
  </si>
  <si>
    <t>Итого</t>
  </si>
  <si>
    <t xml:space="preserve">                                                                                    Второй день-Вторник</t>
  </si>
  <si>
    <t xml:space="preserve"> 150/5</t>
  </si>
  <si>
    <t>Какао с молоком</t>
  </si>
  <si>
    <t>Расстегай с повидлом</t>
  </si>
  <si>
    <t>Молоко</t>
  </si>
  <si>
    <t>Третий день-Среда</t>
  </si>
  <si>
    <t>150/5</t>
  </si>
  <si>
    <t>Жаркое по-домашнему</t>
  </si>
  <si>
    <t>Омлет с сыром</t>
  </si>
  <si>
    <t>Четвертый день-Четверг</t>
  </si>
  <si>
    <t>Пятый день-Пятница</t>
  </si>
  <si>
    <t>Макароны отварные с сыром</t>
  </si>
  <si>
    <t xml:space="preserve"> 140/15</t>
  </si>
  <si>
    <t>Корж молочный</t>
  </si>
  <si>
    <t>2 неделя</t>
  </si>
  <si>
    <t>Шестой день-Понедельник</t>
  </si>
  <si>
    <t>Седьмой день-Вторник</t>
  </si>
  <si>
    <t xml:space="preserve">   150/5</t>
  </si>
  <si>
    <t>Восьмой день-Среда</t>
  </si>
  <si>
    <t>Девятый день-Четверг</t>
  </si>
  <si>
    <t xml:space="preserve">Бутерброд  с маслом </t>
  </si>
  <si>
    <t>Котлета рубленная из птицы</t>
  </si>
  <si>
    <t>Десятый день-Пятница</t>
  </si>
  <si>
    <t>Суп с рыбными консервами</t>
  </si>
  <si>
    <t>Тефтели мясные</t>
  </si>
  <si>
    <t>Суп картофельный с крупой</t>
  </si>
  <si>
    <t>Гуляш из отварного мяса птицы</t>
  </si>
  <si>
    <t>Суп картофельный с мясными фрикадельками</t>
  </si>
  <si>
    <t xml:space="preserve">Меню разработано на основании рекомендаций Сборника рецептур на продукцию для питания детей в </t>
  </si>
  <si>
    <t>Борщ с фасолью и картофелем со сметаной</t>
  </si>
  <si>
    <t>Чай с лимоном</t>
  </si>
  <si>
    <t>Макаронные изделия отварные с маслом</t>
  </si>
  <si>
    <t>Итого за завтрак</t>
  </si>
  <si>
    <t>Итого за обед</t>
  </si>
  <si>
    <t>Итого за полдник</t>
  </si>
  <si>
    <t>Итого за день</t>
  </si>
  <si>
    <t>Итого на обед</t>
  </si>
  <si>
    <t>вес блюда</t>
  </si>
  <si>
    <t>№ рецептуры</t>
  </si>
  <si>
    <t>Каша рассыпчатая гречневая</t>
  </si>
  <si>
    <t>Компот из сушеных фруктов</t>
  </si>
  <si>
    <t>180/8</t>
  </si>
  <si>
    <t>Борщ с картофелем (со сметаной)</t>
  </si>
  <si>
    <t>Кофейный напиток с молоком</t>
  </si>
  <si>
    <t>135/15</t>
  </si>
  <si>
    <t>180/25</t>
  </si>
  <si>
    <t>Компот из свежих плодов (яблочный с лимоном)</t>
  </si>
  <si>
    <t>Котлеты рыбные запеченные</t>
  </si>
  <si>
    <t>Щи из свежей капусты с картофелем (со сметаной)</t>
  </si>
  <si>
    <t>Пирожки печеные из дрожжевого теста с фаршем картофельным</t>
  </si>
  <si>
    <t>180/22,5</t>
  </si>
  <si>
    <t>Каша рассыпчатая перловая</t>
  </si>
  <si>
    <t>Каша рассыпчатая ячневая</t>
  </si>
  <si>
    <t>Пирожок печеный дрожжевой с фаршем мясным с рисом</t>
  </si>
  <si>
    <t>437/500</t>
  </si>
  <si>
    <t>437/495</t>
  </si>
  <si>
    <t>Булочка Дорожная</t>
  </si>
  <si>
    <t>дошкольных образовательных организациях под редакцией Могильного М.П. и Тутельян В.А. Москва 2016</t>
  </si>
  <si>
    <t>льного М.П. и Тутельян В.А. Москва 2016</t>
  </si>
  <si>
    <t>Меню разработано технологом школьного и дошкольного питания детей Тараненко А.Ю.</t>
  </si>
  <si>
    <t>180/6</t>
  </si>
  <si>
    <t>70/25</t>
  </si>
  <si>
    <t>Пюре картофельное</t>
  </si>
  <si>
    <t>Цикличное двухнедельное меню для ДОУ от 3до 7 лет</t>
  </si>
  <si>
    <t xml:space="preserve">  150/20</t>
  </si>
  <si>
    <t>белки,г</t>
  </si>
  <si>
    <t>жиры,г</t>
  </si>
  <si>
    <t>углеводы,г</t>
  </si>
  <si>
    <t>Ca, мг</t>
  </si>
  <si>
    <t>Mg,мг</t>
  </si>
  <si>
    <t>Fe, мг</t>
  </si>
  <si>
    <t>С, мг</t>
  </si>
  <si>
    <t>244/243</t>
  </si>
  <si>
    <t>Энергетич.ценность</t>
  </si>
  <si>
    <t>180/12/25</t>
  </si>
  <si>
    <t>Кисель из плодов шиповника (витаминный)</t>
  </si>
  <si>
    <t>Каша молочная пшенно-рисовая с маслом</t>
  </si>
  <si>
    <t>Каша молочная Геркулесовая с маслом</t>
  </si>
  <si>
    <t>Каша молочная ячневая с маслом</t>
  </si>
  <si>
    <t>Каша пшённая молочная с маслом</t>
  </si>
  <si>
    <t>Каша гречневая молочная с маслом</t>
  </si>
  <si>
    <t>Каша молочная манная с маслом</t>
  </si>
  <si>
    <t>Каша молочная рисовая с маслом</t>
  </si>
  <si>
    <t>135/5</t>
  </si>
  <si>
    <t>Икра свекольная</t>
  </si>
  <si>
    <t>Лук репчатый порционный</t>
  </si>
  <si>
    <t>Бутерброд с сыром</t>
  </si>
  <si>
    <t>Бутерброд с повидлом</t>
  </si>
  <si>
    <t>Кисломолочный напиток "Снежок"</t>
  </si>
  <si>
    <t>Фрукты свежие</t>
  </si>
  <si>
    <t>Пудинг из творога запеченный</t>
  </si>
  <si>
    <t>Плов из свинины</t>
  </si>
  <si>
    <t>Второй завтрак</t>
  </si>
  <si>
    <t>Итого второй завтрак</t>
  </si>
  <si>
    <t>Кисель из повидла</t>
  </si>
  <si>
    <t>Суфле куриное</t>
  </si>
  <si>
    <t>73/5</t>
  </si>
  <si>
    <t>Сырники из творога (со сгущ. мол.)</t>
  </si>
  <si>
    <t>Суп картофельный с бобовыми</t>
  </si>
  <si>
    <t>Суп картофельным с клецками</t>
  </si>
  <si>
    <t>Суп молочный с макаронными изделиями</t>
  </si>
  <si>
    <t>Яйцо вареное</t>
  </si>
  <si>
    <t>Горошек зеленый порционный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</si>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</sst>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2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5"/>
  <sheetViews>
    <sheetView tabSelected="1" workbookViewId="0">
      <selection activeCell="B229" sqref="B229"/>
    </sheetView>
  </sheetViews>
  <sheetFormatPr defaultRowHeight="15"/>
  <cols>
    <col min="1" max="1" width="49.28515625" customWidth="1"/>
    <col min="2" max="2" width="9" customWidth="1"/>
    <col min="3" max="3" width="8" customWidth="1"/>
    <col min="4" max="4" width="7.7109375" customWidth="1"/>
    <col min="5" max="5" width="7.140625" customWidth="1"/>
    <col min="6" max="8" width="6.42578125" customWidth="1"/>
    <col min="9" max="9" width="6.5703125" customWidth="1"/>
    <col min="10" max="10" width="9" customWidth="1"/>
    <col min="11" max="11" width="9.5703125" customWidth="1"/>
  </cols>
  <sheetData>
    <row r="1" spans="1:11" ht="31.5" customHeight="1">
      <c r="A1" s="11" t="s">
        <v>79</v>
      </c>
      <c r="B1" s="1" t="s">
        <v>0</v>
      </c>
    </row>
    <row r="2" spans="1:11">
      <c r="A2" s="1" t="s">
        <v>1</v>
      </c>
    </row>
    <row r="3" spans="1:11" ht="45">
      <c r="A3" s="2" t="s">
        <v>2</v>
      </c>
      <c r="B3" s="2" t="s">
        <v>53</v>
      </c>
      <c r="C3" s="2" t="s">
        <v>81</v>
      </c>
      <c r="D3" s="2" t="s">
        <v>82</v>
      </c>
      <c r="E3" s="2" t="s">
        <v>83</v>
      </c>
      <c r="F3" s="2" t="s">
        <v>84</v>
      </c>
      <c r="G3" s="2" t="s">
        <v>85</v>
      </c>
      <c r="H3" s="2" t="s">
        <v>86</v>
      </c>
      <c r="I3" s="2" t="s">
        <v>87</v>
      </c>
      <c r="J3" s="12" t="s">
        <v>89</v>
      </c>
      <c r="K3" s="13" t="s">
        <v>54</v>
      </c>
    </row>
    <row r="4" spans="1:11" ht="27.75" customHeight="1">
      <c r="A4" s="14" t="s">
        <v>3</v>
      </c>
      <c r="B4" s="5">
        <v>150</v>
      </c>
      <c r="C4" s="4">
        <v>13.22</v>
      </c>
      <c r="D4" s="4">
        <v>25.48</v>
      </c>
      <c r="E4" s="4">
        <v>2.54</v>
      </c>
      <c r="F4" s="4">
        <v>107.1</v>
      </c>
      <c r="G4" s="4">
        <v>18</v>
      </c>
      <c r="H4" s="4">
        <v>2.72</v>
      </c>
      <c r="I4" s="4">
        <v>0.23</v>
      </c>
      <c r="J4" s="4">
        <v>323.08</v>
      </c>
      <c r="K4" s="5">
        <v>229</v>
      </c>
    </row>
    <row r="5" spans="1:11">
      <c r="A5" s="14" t="s">
        <v>36</v>
      </c>
      <c r="B5" s="5" t="s">
        <v>4</v>
      </c>
      <c r="C5" s="4">
        <v>2.4500000000000002</v>
      </c>
      <c r="D5" s="4">
        <v>7.55</v>
      </c>
      <c r="E5" s="4">
        <v>14.62</v>
      </c>
      <c r="F5" s="4">
        <v>9.3000000000000007</v>
      </c>
      <c r="G5" s="4">
        <v>9.9</v>
      </c>
      <c r="H5" s="4">
        <v>0.62</v>
      </c>
      <c r="I5" s="4">
        <v>0</v>
      </c>
      <c r="J5" s="4">
        <v>136</v>
      </c>
      <c r="K5" s="5">
        <v>1</v>
      </c>
    </row>
    <row r="6" spans="1:11">
      <c r="A6" s="14" t="s">
        <v>18</v>
      </c>
      <c r="B6" s="5">
        <v>180</v>
      </c>
      <c r="C6" s="4">
        <v>3.67</v>
      </c>
      <c r="D6" s="4">
        <v>3.19</v>
      </c>
      <c r="E6" s="4">
        <v>15.82</v>
      </c>
      <c r="F6" s="4">
        <v>137</v>
      </c>
      <c r="G6" s="4">
        <v>19.2</v>
      </c>
      <c r="H6" s="4">
        <v>0.43</v>
      </c>
      <c r="I6" s="4">
        <v>1.43</v>
      </c>
      <c r="J6" s="4">
        <v>107</v>
      </c>
      <c r="K6" s="5">
        <v>416</v>
      </c>
    </row>
    <row r="7" spans="1:11">
      <c r="A7" s="15" t="s">
        <v>48</v>
      </c>
      <c r="B7" s="3">
        <v>370</v>
      </c>
      <c r="C7" s="2">
        <f t="shared" ref="C7:J7" si="0">SUM(C4:C6)</f>
        <v>19.340000000000003</v>
      </c>
      <c r="D7" s="2">
        <f t="shared" si="0"/>
        <v>36.22</v>
      </c>
      <c r="E7" s="2">
        <f t="shared" si="0"/>
        <v>32.980000000000004</v>
      </c>
      <c r="F7" s="2">
        <f t="shared" si="0"/>
        <v>253.39999999999998</v>
      </c>
      <c r="G7" s="2">
        <f t="shared" si="0"/>
        <v>47.099999999999994</v>
      </c>
      <c r="H7" s="2">
        <f t="shared" si="0"/>
        <v>3.7700000000000005</v>
      </c>
      <c r="I7" s="2">
        <f t="shared" si="0"/>
        <v>1.66</v>
      </c>
      <c r="J7" s="2">
        <f t="shared" si="0"/>
        <v>566.07999999999993</v>
      </c>
      <c r="K7" s="5"/>
    </row>
    <row r="8" spans="1:11">
      <c r="A8" s="15" t="s">
        <v>108</v>
      </c>
      <c r="B8" s="3"/>
      <c r="C8" s="2"/>
      <c r="D8" s="2"/>
      <c r="E8" s="2"/>
      <c r="F8" s="2"/>
      <c r="G8" s="2"/>
      <c r="H8" s="2"/>
      <c r="I8" s="2"/>
      <c r="J8" s="2"/>
      <c r="K8" s="5"/>
    </row>
    <row r="9" spans="1:11">
      <c r="A9" s="14" t="s">
        <v>6</v>
      </c>
      <c r="B9" s="5">
        <v>180</v>
      </c>
      <c r="C9" s="4">
        <v>0.9</v>
      </c>
      <c r="D9" s="4">
        <v>0</v>
      </c>
      <c r="E9" s="4">
        <v>18.18</v>
      </c>
      <c r="F9" s="4">
        <v>12.6</v>
      </c>
      <c r="G9" s="4">
        <v>7.2</v>
      </c>
      <c r="H9" s="4">
        <v>2.52</v>
      </c>
      <c r="I9" s="4">
        <v>3.6</v>
      </c>
      <c r="J9" s="4">
        <v>76</v>
      </c>
      <c r="K9" s="6">
        <v>418</v>
      </c>
    </row>
    <row r="10" spans="1:11">
      <c r="A10" s="15" t="s">
        <v>109</v>
      </c>
      <c r="B10" s="3">
        <v>180</v>
      </c>
      <c r="C10" s="2">
        <v>0.9</v>
      </c>
      <c r="D10" s="2">
        <v>0</v>
      </c>
      <c r="E10" s="2">
        <v>18.18</v>
      </c>
      <c r="F10" s="2">
        <v>12.6</v>
      </c>
      <c r="G10" s="2">
        <v>7.2</v>
      </c>
      <c r="H10" s="2">
        <v>2.52</v>
      </c>
      <c r="I10" s="2">
        <v>3.6</v>
      </c>
      <c r="J10" s="2">
        <v>76</v>
      </c>
      <c r="K10" s="3"/>
    </row>
    <row r="11" spans="1:11">
      <c r="A11" s="15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3"/>
    </row>
    <row r="12" spans="1:11">
      <c r="A12" s="14" t="s">
        <v>101</v>
      </c>
      <c r="B12" s="5">
        <v>10</v>
      </c>
      <c r="C12" s="4">
        <v>0.14000000000000001</v>
      </c>
      <c r="D12" s="4">
        <v>0.02</v>
      </c>
      <c r="E12" s="4">
        <v>0.82</v>
      </c>
      <c r="F12" s="4">
        <v>3.1</v>
      </c>
      <c r="G12" s="4">
        <v>1.4</v>
      </c>
      <c r="H12" s="4">
        <v>0.08</v>
      </c>
      <c r="I12" s="4">
        <v>1</v>
      </c>
      <c r="J12" s="4">
        <v>4.0999999999999996</v>
      </c>
      <c r="K12" s="3"/>
    </row>
    <row r="13" spans="1:11">
      <c r="A13" s="14" t="s">
        <v>39</v>
      </c>
      <c r="B13" s="5">
        <v>180</v>
      </c>
      <c r="C13" s="4">
        <v>6.19</v>
      </c>
      <c r="D13" s="8">
        <v>6.05</v>
      </c>
      <c r="E13" s="4">
        <v>10.34</v>
      </c>
      <c r="F13" s="4">
        <v>32.619999999999997</v>
      </c>
      <c r="G13" s="4">
        <v>34.1</v>
      </c>
      <c r="H13" s="4">
        <v>0.91</v>
      </c>
      <c r="I13" s="4">
        <v>6.6</v>
      </c>
      <c r="J13" s="4">
        <v>101.7</v>
      </c>
      <c r="K13" s="6">
        <v>95</v>
      </c>
    </row>
    <row r="14" spans="1:11">
      <c r="A14" s="14" t="s">
        <v>37</v>
      </c>
      <c r="B14" s="5">
        <v>70</v>
      </c>
      <c r="C14" s="4">
        <v>11</v>
      </c>
      <c r="D14" s="4">
        <v>11.26</v>
      </c>
      <c r="E14" s="4">
        <v>11.64</v>
      </c>
      <c r="F14" s="4">
        <v>13.18</v>
      </c>
      <c r="G14" s="4">
        <v>15.87</v>
      </c>
      <c r="H14" s="4">
        <v>1.26</v>
      </c>
      <c r="I14" s="4">
        <v>0.67</v>
      </c>
      <c r="J14" s="4">
        <v>191.33</v>
      </c>
      <c r="K14" s="5">
        <v>322</v>
      </c>
    </row>
    <row r="15" spans="1:11">
      <c r="A15" s="14" t="s">
        <v>55</v>
      </c>
      <c r="B15" s="5">
        <v>130</v>
      </c>
      <c r="C15" s="4">
        <v>7.45</v>
      </c>
      <c r="D15" s="4">
        <v>5.28</v>
      </c>
      <c r="E15" s="4">
        <v>33.49</v>
      </c>
      <c r="F15" s="4">
        <v>73.19</v>
      </c>
      <c r="G15" s="4">
        <v>62.43</v>
      </c>
      <c r="H15" s="4">
        <v>2.1</v>
      </c>
      <c r="I15" s="4">
        <v>0</v>
      </c>
      <c r="J15" s="4">
        <v>211.25</v>
      </c>
      <c r="K15" s="5">
        <v>330</v>
      </c>
    </row>
    <row r="16" spans="1:11">
      <c r="A16" s="14" t="s">
        <v>9</v>
      </c>
      <c r="B16" s="5">
        <v>30</v>
      </c>
      <c r="C16" s="4">
        <v>0.35</v>
      </c>
      <c r="D16" s="4">
        <v>1.27</v>
      </c>
      <c r="E16" s="4">
        <v>2.4</v>
      </c>
      <c r="F16" s="4">
        <v>4.76</v>
      </c>
      <c r="G16" s="4">
        <v>3.46</v>
      </c>
      <c r="H16" s="4">
        <v>0.14000000000000001</v>
      </c>
      <c r="I16" s="4">
        <v>0.71</v>
      </c>
      <c r="J16" s="4">
        <v>22.35</v>
      </c>
      <c r="K16" s="5">
        <v>366</v>
      </c>
    </row>
    <row r="17" spans="1:19">
      <c r="A17" s="14" t="s">
        <v>56</v>
      </c>
      <c r="B17" s="5">
        <v>180</v>
      </c>
      <c r="C17" s="4">
        <v>0.4</v>
      </c>
      <c r="D17" s="4">
        <v>1.7999999999999999E-2</v>
      </c>
      <c r="E17" s="4">
        <v>25</v>
      </c>
      <c r="F17" s="4">
        <v>28.64</v>
      </c>
      <c r="G17" s="4">
        <v>5.4</v>
      </c>
      <c r="H17" s="4">
        <v>1.1200000000000001</v>
      </c>
      <c r="I17" s="4">
        <v>7.2</v>
      </c>
      <c r="J17" s="4">
        <v>101.7</v>
      </c>
      <c r="K17" s="5">
        <v>394</v>
      </c>
    </row>
    <row r="18" spans="1:19">
      <c r="A18" s="14" t="s">
        <v>10</v>
      </c>
      <c r="B18" s="5">
        <v>0.05</v>
      </c>
      <c r="C18" s="4"/>
      <c r="D18" s="4"/>
      <c r="E18" s="4"/>
      <c r="F18" s="4"/>
      <c r="G18" s="4"/>
      <c r="H18" s="4"/>
      <c r="I18" s="4">
        <v>50</v>
      </c>
      <c r="J18" s="4"/>
      <c r="K18" s="5"/>
    </row>
    <row r="19" spans="1:19">
      <c r="A19" s="14" t="s">
        <v>11</v>
      </c>
      <c r="B19" s="5">
        <v>30</v>
      </c>
      <c r="C19" s="4">
        <v>2.7</v>
      </c>
      <c r="D19" s="4">
        <v>1</v>
      </c>
      <c r="E19" s="4">
        <v>14</v>
      </c>
      <c r="F19" s="4">
        <v>43.2</v>
      </c>
      <c r="G19" s="4">
        <v>6.9</v>
      </c>
      <c r="H19" s="4">
        <v>1.08</v>
      </c>
      <c r="I19" s="4">
        <v>0</v>
      </c>
      <c r="J19" s="4">
        <v>79.8</v>
      </c>
      <c r="K19" s="5"/>
    </row>
    <row r="20" spans="1:19">
      <c r="A20" s="16" t="s">
        <v>52</v>
      </c>
      <c r="B20" s="3">
        <v>630</v>
      </c>
      <c r="C20" s="2">
        <f t="shared" ref="C20" si="1">C13+C14+C15+C16+C17+C18+C19</f>
        <v>28.09</v>
      </c>
      <c r="D20" s="2">
        <f>E13+D14+D15+D16+D17+D18+D19</f>
        <v>29.168000000000003</v>
      </c>
      <c r="E20" s="2">
        <f>E13+E14+E15+E16+E17+E18+E19</f>
        <v>96.87</v>
      </c>
      <c r="F20" s="2">
        <f t="shared" ref="F20:J20" si="2">F13+F14+F15+F16+F17+F18+F19</f>
        <v>195.58999999999997</v>
      </c>
      <c r="G20" s="2">
        <f t="shared" si="2"/>
        <v>128.16</v>
      </c>
      <c r="H20" s="2">
        <f t="shared" si="2"/>
        <v>6.6099999999999994</v>
      </c>
      <c r="I20" s="2">
        <f t="shared" si="2"/>
        <v>65.180000000000007</v>
      </c>
      <c r="J20" s="2">
        <f t="shared" si="2"/>
        <v>708.13</v>
      </c>
      <c r="K20" s="5"/>
    </row>
    <row r="21" spans="1:19">
      <c r="A21" s="14" t="s">
        <v>65</v>
      </c>
      <c r="B21" s="5">
        <v>80</v>
      </c>
      <c r="C21" s="4">
        <v>4.82</v>
      </c>
      <c r="D21" s="4">
        <v>6.08</v>
      </c>
      <c r="E21" s="4">
        <v>29.58</v>
      </c>
      <c r="F21" s="4">
        <v>18.27</v>
      </c>
      <c r="G21" s="4">
        <v>22.4</v>
      </c>
      <c r="H21" s="4">
        <v>1.08</v>
      </c>
      <c r="I21" s="4">
        <v>0.68</v>
      </c>
      <c r="J21" s="4">
        <v>192</v>
      </c>
      <c r="K21" s="5" t="s">
        <v>70</v>
      </c>
    </row>
    <row r="22" spans="1:19">
      <c r="A22" s="14" t="s">
        <v>5</v>
      </c>
      <c r="B22" s="5">
        <v>180</v>
      </c>
      <c r="C22" s="4">
        <v>0.06</v>
      </c>
      <c r="D22" s="4">
        <v>0.02</v>
      </c>
      <c r="E22" s="4">
        <v>9.99</v>
      </c>
      <c r="F22" s="4">
        <v>10</v>
      </c>
      <c r="G22" s="4">
        <v>1.3</v>
      </c>
      <c r="H22" s="4">
        <v>0.28000000000000003</v>
      </c>
      <c r="I22" s="4">
        <v>0.03</v>
      </c>
      <c r="J22" s="4">
        <v>40</v>
      </c>
      <c r="K22" s="5">
        <v>411</v>
      </c>
      <c r="M22" s="9"/>
      <c r="N22" s="10"/>
      <c r="O22" s="9"/>
      <c r="P22" s="9"/>
      <c r="Q22" s="9"/>
      <c r="R22" s="9"/>
      <c r="S22" s="10"/>
    </row>
    <row r="23" spans="1:19">
      <c r="A23" s="15" t="s">
        <v>50</v>
      </c>
      <c r="B23" s="3">
        <v>260</v>
      </c>
      <c r="C23" s="2">
        <f t="shared" ref="C23:J23" si="3">C21+C22</f>
        <v>4.88</v>
      </c>
      <c r="D23" s="2">
        <f t="shared" si="3"/>
        <v>6.1</v>
      </c>
      <c r="E23" s="2">
        <f t="shared" si="3"/>
        <v>39.57</v>
      </c>
      <c r="F23" s="2">
        <f t="shared" si="3"/>
        <v>28.27</v>
      </c>
      <c r="G23" s="2">
        <f t="shared" si="3"/>
        <v>23.7</v>
      </c>
      <c r="H23" s="2">
        <f t="shared" si="3"/>
        <v>1.36</v>
      </c>
      <c r="I23" s="2">
        <f t="shared" si="3"/>
        <v>0.71000000000000008</v>
      </c>
      <c r="J23" s="2">
        <f t="shared" si="3"/>
        <v>232</v>
      </c>
      <c r="K23" s="3"/>
      <c r="M23" s="9"/>
      <c r="N23" s="10"/>
      <c r="O23" s="9"/>
      <c r="P23" s="9"/>
      <c r="Q23" s="9"/>
      <c r="R23" s="9"/>
      <c r="S23" s="10"/>
    </row>
    <row r="24" spans="1:19">
      <c r="A24" s="17" t="s">
        <v>51</v>
      </c>
      <c r="B24" s="3">
        <f>B7+B10+B20+B23</f>
        <v>1440</v>
      </c>
      <c r="C24" s="2">
        <f t="shared" ref="C24:I24" si="4">C7+C10+C20+C23</f>
        <v>53.21</v>
      </c>
      <c r="D24" s="2">
        <f t="shared" si="4"/>
        <v>71.488</v>
      </c>
      <c r="E24" s="2">
        <f t="shared" si="4"/>
        <v>187.6</v>
      </c>
      <c r="F24" s="2">
        <f t="shared" si="4"/>
        <v>489.85999999999996</v>
      </c>
      <c r="G24" s="2">
        <f t="shared" si="4"/>
        <v>206.15999999999997</v>
      </c>
      <c r="H24" s="2">
        <f t="shared" si="4"/>
        <v>14.26</v>
      </c>
      <c r="I24" s="2">
        <f t="shared" si="4"/>
        <v>71.150000000000006</v>
      </c>
      <c r="J24" s="2">
        <f>J7+J10+J20+J23</f>
        <v>1582.21</v>
      </c>
      <c r="K24" s="5"/>
    </row>
    <row r="25" spans="1:19">
      <c r="A25" s="18" t="s">
        <v>16</v>
      </c>
    </row>
    <row r="26" spans="1:19">
      <c r="A26" s="15" t="s">
        <v>2</v>
      </c>
      <c r="B26" s="4"/>
      <c r="C26" s="4"/>
      <c r="D26" s="4"/>
      <c r="E26" s="4"/>
      <c r="F26" s="4"/>
      <c r="G26" s="4"/>
      <c r="H26" s="4"/>
      <c r="I26" s="4"/>
      <c r="J26" s="4"/>
      <c r="K26" s="3"/>
    </row>
    <row r="27" spans="1:19">
      <c r="A27" s="14" t="s">
        <v>92</v>
      </c>
      <c r="B27" s="5" t="s">
        <v>17</v>
      </c>
      <c r="C27" s="4">
        <v>3.68</v>
      </c>
      <c r="D27" s="4">
        <v>4.47</v>
      </c>
      <c r="E27" s="4">
        <v>33.15</v>
      </c>
      <c r="F27" s="4">
        <v>16.600000000000001</v>
      </c>
      <c r="G27" s="4">
        <v>22.1</v>
      </c>
      <c r="H27" s="4">
        <v>1.74</v>
      </c>
      <c r="I27" s="4">
        <v>0</v>
      </c>
      <c r="J27" s="4">
        <v>197.5</v>
      </c>
      <c r="K27" s="5">
        <v>182</v>
      </c>
    </row>
    <row r="28" spans="1:19">
      <c r="A28" s="14" t="s">
        <v>102</v>
      </c>
      <c r="B28" s="5">
        <v>45</v>
      </c>
      <c r="C28" s="4">
        <v>4.7300000000000004</v>
      </c>
      <c r="D28" s="4">
        <v>6.88</v>
      </c>
      <c r="E28" s="4">
        <v>14.56</v>
      </c>
      <c r="F28" s="4">
        <v>96.1</v>
      </c>
      <c r="G28" s="4">
        <v>13.4</v>
      </c>
      <c r="H28" s="4">
        <v>0.71</v>
      </c>
      <c r="I28" s="4">
        <v>7.0000000000000007E-2</v>
      </c>
      <c r="J28" s="4">
        <v>139</v>
      </c>
      <c r="K28" s="5">
        <v>3</v>
      </c>
    </row>
    <row r="29" spans="1:19">
      <c r="A29" s="14" t="s">
        <v>59</v>
      </c>
      <c r="B29" s="5">
        <v>180</v>
      </c>
      <c r="C29" s="4">
        <v>2.85</v>
      </c>
      <c r="D29" s="4">
        <v>2.41</v>
      </c>
      <c r="E29" s="4">
        <v>14.36</v>
      </c>
      <c r="F29" s="4">
        <v>113.2</v>
      </c>
      <c r="G29" s="4">
        <v>12.6</v>
      </c>
      <c r="H29" s="4">
        <v>0.12</v>
      </c>
      <c r="I29" s="4">
        <v>1.17</v>
      </c>
      <c r="J29" s="4">
        <v>91</v>
      </c>
      <c r="K29" s="5">
        <v>414</v>
      </c>
    </row>
    <row r="30" spans="1:19">
      <c r="A30" s="15" t="s">
        <v>48</v>
      </c>
      <c r="B30" s="3">
        <v>380</v>
      </c>
      <c r="C30" s="2">
        <f t="shared" ref="C30" si="5">C27+C29</f>
        <v>6.53</v>
      </c>
      <c r="D30" s="2">
        <f t="shared" ref="D30:J30" si="6">D27+D28+D29</f>
        <v>13.76</v>
      </c>
      <c r="E30" s="2">
        <f t="shared" si="6"/>
        <v>62.07</v>
      </c>
      <c r="F30" s="2">
        <f t="shared" si="6"/>
        <v>225.89999999999998</v>
      </c>
      <c r="G30" s="2">
        <f t="shared" si="6"/>
        <v>48.1</v>
      </c>
      <c r="H30" s="2">
        <f t="shared" si="6"/>
        <v>2.5700000000000003</v>
      </c>
      <c r="I30" s="2">
        <f t="shared" si="6"/>
        <v>1.24</v>
      </c>
      <c r="J30" s="2">
        <f t="shared" si="6"/>
        <v>427.5</v>
      </c>
      <c r="K30" s="3"/>
    </row>
    <row r="31" spans="1:19">
      <c r="A31" s="15" t="s">
        <v>108</v>
      </c>
      <c r="B31" s="3"/>
      <c r="C31" s="2"/>
      <c r="D31" s="2"/>
      <c r="E31" s="2"/>
      <c r="F31" s="2"/>
      <c r="G31" s="2"/>
      <c r="H31" s="2"/>
      <c r="I31" s="2"/>
      <c r="J31" s="2"/>
      <c r="K31" s="5"/>
    </row>
    <row r="32" spans="1:19">
      <c r="A32" s="14" t="s">
        <v>105</v>
      </c>
      <c r="B32" s="23">
        <v>150</v>
      </c>
      <c r="C32" s="14">
        <v>0.6</v>
      </c>
      <c r="D32" s="14">
        <v>0.6</v>
      </c>
      <c r="E32" s="14">
        <v>1.2</v>
      </c>
      <c r="F32" s="14">
        <v>24</v>
      </c>
      <c r="G32" s="14">
        <v>12</v>
      </c>
      <c r="H32" s="14">
        <v>3.3</v>
      </c>
      <c r="I32" s="14">
        <v>15</v>
      </c>
      <c r="J32" s="14">
        <v>66</v>
      </c>
      <c r="K32" s="23">
        <v>386</v>
      </c>
    </row>
    <row r="33" spans="1:11">
      <c r="A33" s="15" t="s">
        <v>109</v>
      </c>
      <c r="B33" s="24">
        <v>150</v>
      </c>
      <c r="C33" s="15">
        <v>0.6</v>
      </c>
      <c r="D33" s="15">
        <v>0.6</v>
      </c>
      <c r="E33" s="15">
        <v>1.2</v>
      </c>
      <c r="F33" s="15">
        <v>24</v>
      </c>
      <c r="G33" s="15">
        <v>12</v>
      </c>
      <c r="H33" s="15">
        <v>3.3</v>
      </c>
      <c r="I33" s="15">
        <v>15</v>
      </c>
      <c r="J33" s="15">
        <v>66</v>
      </c>
      <c r="K33" s="24"/>
    </row>
    <row r="34" spans="1:11">
      <c r="A34" s="15" t="s">
        <v>7</v>
      </c>
      <c r="B34" s="5"/>
      <c r="C34" s="4"/>
      <c r="D34" s="4"/>
      <c r="E34" s="4"/>
      <c r="F34" s="4"/>
      <c r="G34" s="4"/>
      <c r="H34" s="4"/>
      <c r="I34" s="4"/>
      <c r="J34" s="4"/>
      <c r="K34" s="3"/>
    </row>
    <row r="35" spans="1:11">
      <c r="A35" s="14" t="s">
        <v>58</v>
      </c>
      <c r="B35" s="5" t="s">
        <v>57</v>
      </c>
      <c r="C35" s="4">
        <v>1.47</v>
      </c>
      <c r="D35" s="4">
        <v>3.6</v>
      </c>
      <c r="E35" s="4">
        <v>10.16</v>
      </c>
      <c r="F35" s="4">
        <v>26.37</v>
      </c>
      <c r="G35" s="4">
        <v>21.56</v>
      </c>
      <c r="H35" s="4">
        <v>0.96</v>
      </c>
      <c r="I35" s="4">
        <v>6.33</v>
      </c>
      <c r="J35" s="4">
        <v>83.3</v>
      </c>
      <c r="K35" s="5">
        <v>64</v>
      </c>
    </row>
    <row r="36" spans="1:11">
      <c r="A36" s="14" t="s">
        <v>23</v>
      </c>
      <c r="B36" s="5">
        <v>200</v>
      </c>
      <c r="C36" s="4">
        <v>25.02</v>
      </c>
      <c r="D36" s="4">
        <v>6.8</v>
      </c>
      <c r="E36" s="4">
        <v>19.95</v>
      </c>
      <c r="F36" s="4">
        <v>28.27</v>
      </c>
      <c r="G36" s="4">
        <v>59.73</v>
      </c>
      <c r="H36" s="4">
        <v>3.66</v>
      </c>
      <c r="I36" s="4">
        <v>8.15</v>
      </c>
      <c r="J36" s="4">
        <v>241</v>
      </c>
      <c r="K36" s="5">
        <v>292</v>
      </c>
    </row>
    <row r="37" spans="1:11">
      <c r="A37" s="26" t="s">
        <v>118</v>
      </c>
      <c r="B37" s="5">
        <v>15</v>
      </c>
      <c r="C37" s="4">
        <v>0.45</v>
      </c>
      <c r="D37" s="4">
        <v>0.08</v>
      </c>
      <c r="E37" s="4">
        <v>1.1000000000000001</v>
      </c>
      <c r="F37" s="4">
        <v>3</v>
      </c>
      <c r="G37" s="4">
        <v>3</v>
      </c>
      <c r="H37" s="4">
        <v>0.2</v>
      </c>
      <c r="I37" s="4">
        <v>1.2</v>
      </c>
      <c r="J37" s="4">
        <v>8.6999999999999993</v>
      </c>
      <c r="K37" s="5"/>
    </row>
    <row r="38" spans="1:11">
      <c r="A38" s="14" t="s">
        <v>91</v>
      </c>
      <c r="B38" s="5">
        <v>180</v>
      </c>
      <c r="C38" s="4">
        <v>0.22</v>
      </c>
      <c r="D38" s="4">
        <v>0.1</v>
      </c>
      <c r="E38" s="4">
        <v>24.77</v>
      </c>
      <c r="F38" s="4">
        <v>12.19</v>
      </c>
      <c r="G38" s="4">
        <v>0.97</v>
      </c>
      <c r="H38" s="4">
        <v>0.2</v>
      </c>
      <c r="I38" s="4">
        <v>43.92</v>
      </c>
      <c r="J38" s="4">
        <v>100.8</v>
      </c>
      <c r="K38" s="6">
        <v>399</v>
      </c>
    </row>
    <row r="39" spans="1:11">
      <c r="A39" s="14" t="s">
        <v>11</v>
      </c>
      <c r="B39" s="5">
        <v>30</v>
      </c>
      <c r="C39" s="4">
        <v>2.7</v>
      </c>
      <c r="D39" s="4">
        <v>1</v>
      </c>
      <c r="E39" s="4">
        <v>14</v>
      </c>
      <c r="F39" s="4">
        <v>43.2</v>
      </c>
      <c r="G39" s="4">
        <v>6.9</v>
      </c>
      <c r="H39" s="4">
        <v>1.08</v>
      </c>
      <c r="I39" s="4">
        <v>0</v>
      </c>
      <c r="J39" s="4">
        <v>79.8</v>
      </c>
      <c r="K39" s="5"/>
    </row>
    <row r="40" spans="1:11">
      <c r="A40" s="15" t="s">
        <v>49</v>
      </c>
      <c r="B40" s="3">
        <v>613</v>
      </c>
      <c r="C40" s="2">
        <f t="shared" ref="C40:J40" si="7">C35+C36+C38+C39</f>
        <v>29.409999999999997</v>
      </c>
      <c r="D40" s="2">
        <f t="shared" si="7"/>
        <v>11.5</v>
      </c>
      <c r="E40" s="2">
        <f t="shared" si="7"/>
        <v>68.88</v>
      </c>
      <c r="F40" s="2">
        <f t="shared" si="7"/>
        <v>110.03</v>
      </c>
      <c r="G40" s="2">
        <f t="shared" si="7"/>
        <v>89.16</v>
      </c>
      <c r="H40" s="2">
        <f t="shared" si="7"/>
        <v>5.9</v>
      </c>
      <c r="I40" s="2">
        <f t="shared" si="7"/>
        <v>58.400000000000006</v>
      </c>
      <c r="J40" s="2">
        <f t="shared" si="7"/>
        <v>504.90000000000003</v>
      </c>
      <c r="K40" s="3"/>
    </row>
    <row r="41" spans="1:11">
      <c r="A41" s="15" t="s">
        <v>12</v>
      </c>
      <c r="B41" s="5"/>
      <c r="C41" s="4"/>
      <c r="D41" s="4"/>
      <c r="E41" s="4"/>
      <c r="F41" s="4"/>
      <c r="G41" s="4"/>
      <c r="H41" s="4"/>
      <c r="I41" s="4"/>
      <c r="J41" s="4"/>
      <c r="K41" s="3"/>
    </row>
    <row r="42" spans="1:11">
      <c r="A42" s="14" t="s">
        <v>113</v>
      </c>
      <c r="B42" s="5" t="s">
        <v>60</v>
      </c>
      <c r="C42" s="4">
        <v>28.03</v>
      </c>
      <c r="D42" s="4">
        <v>19</v>
      </c>
      <c r="E42" s="4">
        <v>17.100000000000001</v>
      </c>
      <c r="F42" s="4">
        <v>233.6</v>
      </c>
      <c r="G42" s="4">
        <v>27.8</v>
      </c>
      <c r="H42" s="4">
        <v>1.1399999999999999</v>
      </c>
      <c r="I42" s="4">
        <v>0.38</v>
      </c>
      <c r="J42" s="4">
        <v>351</v>
      </c>
      <c r="K42" s="5">
        <v>245</v>
      </c>
    </row>
    <row r="43" spans="1:11">
      <c r="A43" s="26" t="s">
        <v>119</v>
      </c>
      <c r="B43" s="5">
        <v>28</v>
      </c>
      <c r="C43" s="4">
        <v>2.1</v>
      </c>
      <c r="D43" s="4">
        <v>1.47</v>
      </c>
      <c r="E43" s="4">
        <v>11.16</v>
      </c>
      <c r="F43" s="4">
        <v>8.1</v>
      </c>
      <c r="G43" s="4">
        <v>5.6</v>
      </c>
      <c r="H43" s="4">
        <v>0.6</v>
      </c>
      <c r="I43" s="4">
        <v>0</v>
      </c>
      <c r="J43" s="4">
        <v>119.8</v>
      </c>
      <c r="K43" s="5"/>
    </row>
    <row r="44" spans="1:11">
      <c r="A44" s="14" t="s">
        <v>46</v>
      </c>
      <c r="B44" s="5" t="s">
        <v>76</v>
      </c>
      <c r="C44" s="4">
        <v>2.67</v>
      </c>
      <c r="D44" s="4">
        <v>2.34</v>
      </c>
      <c r="E44" s="4">
        <v>14.31</v>
      </c>
      <c r="F44" s="4">
        <v>113.9</v>
      </c>
      <c r="G44" s="4">
        <v>13.9</v>
      </c>
      <c r="H44" s="4">
        <v>0.37</v>
      </c>
      <c r="I44" s="4">
        <v>1.2</v>
      </c>
      <c r="J44" s="4">
        <v>89</v>
      </c>
      <c r="K44" s="5">
        <v>413</v>
      </c>
    </row>
    <row r="45" spans="1:11">
      <c r="A45" s="15" t="s">
        <v>50</v>
      </c>
      <c r="B45" s="3">
        <v>364</v>
      </c>
      <c r="C45" s="2">
        <f t="shared" ref="C45:I45" si="8">C42+C43+C44</f>
        <v>32.800000000000004</v>
      </c>
      <c r="D45" s="2">
        <f t="shared" si="8"/>
        <v>22.81</v>
      </c>
      <c r="E45" s="2">
        <f t="shared" si="8"/>
        <v>42.57</v>
      </c>
      <c r="F45" s="2">
        <f t="shared" si="8"/>
        <v>355.6</v>
      </c>
      <c r="G45" s="2">
        <f t="shared" si="8"/>
        <v>47.3</v>
      </c>
      <c r="H45" s="2">
        <f t="shared" si="8"/>
        <v>2.11</v>
      </c>
      <c r="I45" s="2">
        <f t="shared" si="8"/>
        <v>1.58</v>
      </c>
      <c r="J45" s="2">
        <f>J42+J43+J44</f>
        <v>559.79999999999995</v>
      </c>
      <c r="K45" s="3"/>
    </row>
    <row r="46" spans="1:11">
      <c r="A46" s="17" t="s">
        <v>51</v>
      </c>
      <c r="B46" s="2">
        <f t="shared" ref="B46:I46" si="9">B30+B33+B40+B45</f>
        <v>1507</v>
      </c>
      <c r="C46" s="2">
        <f t="shared" si="9"/>
        <v>69.34</v>
      </c>
      <c r="D46" s="2">
        <f t="shared" si="9"/>
        <v>48.67</v>
      </c>
      <c r="E46" s="2">
        <f t="shared" si="9"/>
        <v>174.72</v>
      </c>
      <c r="F46" s="2">
        <f t="shared" si="9"/>
        <v>715.53</v>
      </c>
      <c r="G46" s="2">
        <f t="shared" si="9"/>
        <v>196.56</v>
      </c>
      <c r="H46" s="2">
        <f t="shared" si="9"/>
        <v>13.879999999999999</v>
      </c>
      <c r="I46" s="2">
        <f t="shared" si="9"/>
        <v>76.22</v>
      </c>
      <c r="J46" s="2">
        <f>J30+J33+J40+J45</f>
        <v>1558.2</v>
      </c>
      <c r="K46" s="5"/>
    </row>
    <row r="47" spans="1:11">
      <c r="A47" s="19"/>
      <c r="B47" s="1" t="s">
        <v>21</v>
      </c>
    </row>
    <row r="48" spans="1:11">
      <c r="A48" s="18" t="s">
        <v>2</v>
      </c>
    </row>
    <row r="49" spans="1:14">
      <c r="A49" s="14" t="s">
        <v>97</v>
      </c>
      <c r="B49" s="5" t="s">
        <v>13</v>
      </c>
      <c r="C49" s="4">
        <v>3.4</v>
      </c>
      <c r="D49" s="4">
        <v>3.96</v>
      </c>
      <c r="E49" s="4">
        <v>22.94</v>
      </c>
      <c r="F49" s="4">
        <v>8.6</v>
      </c>
      <c r="G49" s="4">
        <v>5.9</v>
      </c>
      <c r="H49" s="4">
        <v>0.36</v>
      </c>
      <c r="I49" s="4">
        <v>0</v>
      </c>
      <c r="J49" s="4">
        <v>151</v>
      </c>
      <c r="K49" s="5">
        <v>182</v>
      </c>
    </row>
    <row r="50" spans="1:14">
      <c r="A50" s="14" t="s">
        <v>103</v>
      </c>
      <c r="B50" s="5">
        <v>55</v>
      </c>
      <c r="C50" s="4">
        <v>2.4900000000000002</v>
      </c>
      <c r="D50" s="4">
        <v>3.93</v>
      </c>
      <c r="E50" s="4">
        <v>27.56</v>
      </c>
      <c r="F50" s="4">
        <v>10.9</v>
      </c>
      <c r="G50" s="4">
        <v>11.3</v>
      </c>
      <c r="H50" s="4">
        <v>0.87</v>
      </c>
      <c r="I50" s="4">
        <v>0.1</v>
      </c>
      <c r="J50" s="4">
        <v>156</v>
      </c>
      <c r="K50" s="5">
        <v>2</v>
      </c>
    </row>
    <row r="51" spans="1:14">
      <c r="A51" s="14" t="s">
        <v>14</v>
      </c>
      <c r="B51" s="5">
        <v>180</v>
      </c>
      <c r="C51" s="4">
        <v>2.67</v>
      </c>
      <c r="D51" s="4">
        <v>2.34</v>
      </c>
      <c r="E51" s="4">
        <v>14.31</v>
      </c>
      <c r="F51" s="4">
        <v>113.9</v>
      </c>
      <c r="G51" s="4">
        <v>13.9</v>
      </c>
      <c r="H51" s="4">
        <v>0.37</v>
      </c>
      <c r="I51" s="4">
        <v>1.2</v>
      </c>
      <c r="J51" s="4">
        <v>89</v>
      </c>
      <c r="K51" s="5">
        <v>413</v>
      </c>
      <c r="N51" s="9"/>
    </row>
    <row r="52" spans="1:14">
      <c r="A52" s="15" t="s">
        <v>48</v>
      </c>
      <c r="B52" s="3">
        <v>390</v>
      </c>
      <c r="C52" s="2">
        <f t="shared" ref="C52:J52" si="10">C49+C50+C51</f>
        <v>8.56</v>
      </c>
      <c r="D52" s="2">
        <f t="shared" si="10"/>
        <v>10.23</v>
      </c>
      <c r="E52" s="2">
        <f t="shared" si="10"/>
        <v>64.81</v>
      </c>
      <c r="F52" s="2">
        <f t="shared" si="10"/>
        <v>133.4</v>
      </c>
      <c r="G52" s="2">
        <f t="shared" si="10"/>
        <v>31.1</v>
      </c>
      <c r="H52" s="2">
        <f t="shared" si="10"/>
        <v>1.6</v>
      </c>
      <c r="I52" s="2">
        <f t="shared" si="10"/>
        <v>1.3</v>
      </c>
      <c r="J52" s="2">
        <f t="shared" si="10"/>
        <v>396</v>
      </c>
      <c r="K52" s="3"/>
    </row>
    <row r="53" spans="1:14">
      <c r="A53" s="15" t="s">
        <v>108</v>
      </c>
      <c r="B53" s="3"/>
      <c r="C53" s="2"/>
      <c r="D53" s="2"/>
      <c r="E53" s="2"/>
      <c r="F53" s="2"/>
      <c r="G53" s="2"/>
      <c r="H53" s="2"/>
      <c r="I53" s="2"/>
      <c r="J53" s="2"/>
      <c r="K53" s="5"/>
    </row>
    <row r="54" spans="1:14">
      <c r="A54" s="14" t="s">
        <v>6</v>
      </c>
      <c r="B54" s="5">
        <v>180</v>
      </c>
      <c r="C54" s="4">
        <v>0.9</v>
      </c>
      <c r="D54" s="4">
        <v>0</v>
      </c>
      <c r="E54" s="4">
        <v>18.18</v>
      </c>
      <c r="F54" s="4">
        <v>12.6</v>
      </c>
      <c r="G54" s="4">
        <v>7.2</v>
      </c>
      <c r="H54" s="4">
        <v>2.52</v>
      </c>
      <c r="I54" s="4">
        <v>3.6</v>
      </c>
      <c r="J54" s="4">
        <v>76</v>
      </c>
      <c r="K54" s="6">
        <v>418</v>
      </c>
    </row>
    <row r="55" spans="1:14">
      <c r="A55" s="15" t="s">
        <v>109</v>
      </c>
      <c r="B55" s="3">
        <v>180</v>
      </c>
      <c r="C55" s="2">
        <v>0.9</v>
      </c>
      <c r="D55" s="2">
        <v>0</v>
      </c>
      <c r="E55" s="2">
        <v>18.18</v>
      </c>
      <c r="F55" s="2">
        <v>12.6</v>
      </c>
      <c r="G55" s="2">
        <v>7.2</v>
      </c>
      <c r="H55" s="2">
        <v>2.52</v>
      </c>
      <c r="I55" s="2">
        <v>3.6</v>
      </c>
      <c r="J55" s="2">
        <v>76</v>
      </c>
      <c r="K55" s="3"/>
    </row>
    <row r="56" spans="1:14">
      <c r="A56" s="15" t="s">
        <v>7</v>
      </c>
      <c r="B56" s="5"/>
      <c r="C56" s="4"/>
      <c r="D56" s="4"/>
      <c r="E56" s="4"/>
      <c r="F56" s="4"/>
      <c r="G56" s="4"/>
      <c r="H56" s="4"/>
      <c r="I56" s="4"/>
      <c r="J56" s="4"/>
      <c r="K56" s="3"/>
    </row>
    <row r="57" spans="1:14">
      <c r="A57" s="14" t="s">
        <v>101</v>
      </c>
      <c r="B57" s="5">
        <v>10</v>
      </c>
      <c r="C57" s="4">
        <v>0.14000000000000001</v>
      </c>
      <c r="D57" s="4">
        <v>0.02</v>
      </c>
      <c r="E57" s="4">
        <v>0.82</v>
      </c>
      <c r="F57" s="4">
        <v>3.1</v>
      </c>
      <c r="G57" s="4">
        <v>1.4</v>
      </c>
      <c r="H57" s="4">
        <v>0.08</v>
      </c>
      <c r="I57" s="4">
        <v>1</v>
      </c>
      <c r="J57" s="4">
        <v>4.0999999999999996</v>
      </c>
      <c r="K57" s="3"/>
    </row>
    <row r="58" spans="1:14">
      <c r="A58" s="14" t="s">
        <v>43</v>
      </c>
      <c r="B58" s="5" t="s">
        <v>61</v>
      </c>
      <c r="C58" s="4">
        <v>3.77</v>
      </c>
      <c r="D58" s="4">
        <v>2.1800000000000002</v>
      </c>
      <c r="E58" s="4">
        <v>12</v>
      </c>
      <c r="F58" s="4">
        <v>20.03</v>
      </c>
      <c r="G58" s="4">
        <v>25.06</v>
      </c>
      <c r="H58" s="4">
        <v>0.99</v>
      </c>
      <c r="I58" s="4">
        <v>7.97</v>
      </c>
      <c r="J58" s="4">
        <v>93.42</v>
      </c>
      <c r="K58" s="5">
        <v>89</v>
      </c>
    </row>
    <row r="59" spans="1:14">
      <c r="A59" s="14" t="s">
        <v>8</v>
      </c>
      <c r="B59" s="5">
        <v>50</v>
      </c>
      <c r="C59" s="4">
        <v>5.5</v>
      </c>
      <c r="D59" s="4">
        <v>11.95</v>
      </c>
      <c r="E59" s="4">
        <v>0.2</v>
      </c>
      <c r="F59" s="4">
        <v>17.5</v>
      </c>
      <c r="G59" s="4">
        <v>10</v>
      </c>
      <c r="H59" s="4">
        <v>0.9</v>
      </c>
      <c r="I59" s="4">
        <v>0</v>
      </c>
      <c r="J59" s="4">
        <v>130</v>
      </c>
      <c r="K59" s="5">
        <v>291</v>
      </c>
    </row>
    <row r="60" spans="1:14">
      <c r="A60" s="14" t="s">
        <v>47</v>
      </c>
      <c r="B60" s="5" t="s">
        <v>99</v>
      </c>
      <c r="C60" s="4">
        <v>4.76</v>
      </c>
      <c r="D60" s="4">
        <v>3.66</v>
      </c>
      <c r="E60" s="4">
        <v>22</v>
      </c>
      <c r="F60" s="4">
        <v>0.83</v>
      </c>
      <c r="G60" s="4">
        <v>3.77</v>
      </c>
      <c r="H60" s="4">
        <v>0.2</v>
      </c>
      <c r="I60" s="4">
        <v>0</v>
      </c>
      <c r="J60" s="4">
        <v>124.08</v>
      </c>
      <c r="K60" s="5">
        <v>219</v>
      </c>
    </row>
    <row r="61" spans="1:14">
      <c r="A61" s="14" t="s">
        <v>9</v>
      </c>
      <c r="B61" s="5">
        <v>30</v>
      </c>
      <c r="C61" s="4">
        <v>0.35</v>
      </c>
      <c r="D61" s="4">
        <v>1.26</v>
      </c>
      <c r="E61" s="4">
        <v>2.41</v>
      </c>
      <c r="F61" s="4">
        <v>4.76</v>
      </c>
      <c r="G61" s="4">
        <v>3.46</v>
      </c>
      <c r="H61" s="4">
        <v>0.14000000000000001</v>
      </c>
      <c r="I61" s="4">
        <v>0.71</v>
      </c>
      <c r="J61" s="4">
        <v>22.35</v>
      </c>
      <c r="K61" s="5">
        <v>366</v>
      </c>
    </row>
    <row r="62" spans="1:14">
      <c r="A62" s="14" t="s">
        <v>56</v>
      </c>
      <c r="B62" s="5">
        <v>180</v>
      </c>
      <c r="C62" s="4">
        <v>0.4</v>
      </c>
      <c r="D62" s="4">
        <v>1.7999999999999999E-2</v>
      </c>
      <c r="E62" s="4">
        <v>25</v>
      </c>
      <c r="F62" s="4">
        <v>28.64</v>
      </c>
      <c r="G62" s="4">
        <v>5.4</v>
      </c>
      <c r="H62" s="4">
        <v>1.1200000000000001</v>
      </c>
      <c r="I62" s="4">
        <v>7.2</v>
      </c>
      <c r="J62" s="4">
        <v>101.7</v>
      </c>
      <c r="K62" s="5">
        <v>394</v>
      </c>
    </row>
    <row r="63" spans="1:14">
      <c r="A63" s="14" t="s">
        <v>10</v>
      </c>
      <c r="B63" s="5">
        <v>0.05</v>
      </c>
      <c r="C63" s="4"/>
      <c r="D63" s="4"/>
      <c r="E63" s="4"/>
      <c r="F63" s="4"/>
      <c r="G63" s="4"/>
      <c r="H63" s="4"/>
      <c r="I63" s="4">
        <v>50</v>
      </c>
      <c r="J63" s="4"/>
      <c r="K63" s="5"/>
    </row>
    <row r="64" spans="1:14">
      <c r="A64" s="14" t="s">
        <v>11</v>
      </c>
      <c r="B64" s="5">
        <v>30</v>
      </c>
      <c r="C64" s="4">
        <v>2.7</v>
      </c>
      <c r="D64" s="4">
        <v>1</v>
      </c>
      <c r="E64" s="4">
        <v>14</v>
      </c>
      <c r="F64" s="4">
        <v>43.2</v>
      </c>
      <c r="G64" s="4">
        <v>6.9</v>
      </c>
      <c r="H64" s="4">
        <v>1.08</v>
      </c>
      <c r="I64" s="4">
        <v>0</v>
      </c>
      <c r="J64" s="4">
        <v>79.8</v>
      </c>
      <c r="K64" s="5"/>
    </row>
    <row r="65" spans="1:13">
      <c r="A65" s="15" t="s">
        <v>49</v>
      </c>
      <c r="B65" s="3">
        <v>645</v>
      </c>
      <c r="C65" s="2">
        <f t="shared" ref="C65:J65" si="11">C58+C59+C60+C61+C62+C64</f>
        <v>17.48</v>
      </c>
      <c r="D65" s="2">
        <f t="shared" si="11"/>
        <v>20.068000000000001</v>
      </c>
      <c r="E65" s="2">
        <f t="shared" si="11"/>
        <v>75.61</v>
      </c>
      <c r="F65" s="2">
        <f t="shared" si="11"/>
        <v>114.96</v>
      </c>
      <c r="G65" s="2">
        <f t="shared" si="11"/>
        <v>54.59</v>
      </c>
      <c r="H65" s="2">
        <f t="shared" si="11"/>
        <v>4.4300000000000006</v>
      </c>
      <c r="I65" s="2">
        <f t="shared" si="11"/>
        <v>15.879999999999999</v>
      </c>
      <c r="J65" s="2">
        <f t="shared" si="11"/>
        <v>551.35</v>
      </c>
      <c r="K65" s="5"/>
    </row>
    <row r="66" spans="1:13">
      <c r="A66" s="15" t="s">
        <v>12</v>
      </c>
      <c r="B66" s="5"/>
      <c r="C66" s="4"/>
      <c r="D66" s="4"/>
      <c r="E66" s="4"/>
      <c r="F66" s="4"/>
      <c r="G66" s="4"/>
      <c r="H66" s="4"/>
      <c r="I66" s="4"/>
      <c r="J66" s="4"/>
      <c r="K66" s="3"/>
    </row>
    <row r="67" spans="1:13">
      <c r="A67" s="14" t="s">
        <v>78</v>
      </c>
      <c r="B67" s="5">
        <v>130</v>
      </c>
      <c r="C67" s="4">
        <v>3.68</v>
      </c>
      <c r="D67" s="4">
        <v>5.76</v>
      </c>
      <c r="E67" s="4">
        <v>24.53</v>
      </c>
      <c r="F67" s="4">
        <v>32.049999999999997</v>
      </c>
      <c r="G67" s="4">
        <v>24.05</v>
      </c>
      <c r="H67" s="4">
        <v>0.87</v>
      </c>
      <c r="I67" s="4">
        <v>15.74</v>
      </c>
      <c r="J67" s="4">
        <v>164.7</v>
      </c>
      <c r="K67" s="5">
        <v>339</v>
      </c>
    </row>
    <row r="68" spans="1:13">
      <c r="A68" s="14" t="s">
        <v>100</v>
      </c>
      <c r="B68" s="5">
        <v>30</v>
      </c>
      <c r="C68" s="4">
        <v>0.7</v>
      </c>
      <c r="D68" s="4">
        <v>1.38</v>
      </c>
      <c r="E68" s="4">
        <v>3.7</v>
      </c>
      <c r="F68" s="4">
        <v>11.47</v>
      </c>
      <c r="G68" s="4">
        <v>8.89</v>
      </c>
      <c r="H68" s="4">
        <v>0.53</v>
      </c>
      <c r="I68" s="4">
        <v>2.02</v>
      </c>
      <c r="J68" s="4">
        <v>30</v>
      </c>
      <c r="K68" s="4">
        <v>55</v>
      </c>
      <c r="L68" s="9"/>
      <c r="M68" s="9"/>
    </row>
    <row r="69" spans="1:13">
      <c r="A69" s="14" t="s">
        <v>11</v>
      </c>
      <c r="B69" s="5">
        <v>30</v>
      </c>
      <c r="C69" s="4">
        <v>2.7</v>
      </c>
      <c r="D69" s="4">
        <v>1</v>
      </c>
      <c r="E69" s="4">
        <v>14</v>
      </c>
      <c r="F69" s="4">
        <v>43.2</v>
      </c>
      <c r="G69" s="4">
        <v>6.9</v>
      </c>
      <c r="H69" s="4">
        <v>1.08</v>
      </c>
      <c r="I69" s="4">
        <v>0</v>
      </c>
      <c r="J69" s="4">
        <v>79.8</v>
      </c>
      <c r="K69" s="5"/>
    </row>
    <row r="70" spans="1:13">
      <c r="A70" s="14" t="s">
        <v>5</v>
      </c>
      <c r="B70" s="5">
        <v>180</v>
      </c>
      <c r="C70" s="4">
        <v>0.06</v>
      </c>
      <c r="D70" s="4">
        <v>0.02</v>
      </c>
      <c r="E70" s="4">
        <v>9.99</v>
      </c>
      <c r="F70" s="4">
        <v>10</v>
      </c>
      <c r="G70" s="4">
        <v>1.3</v>
      </c>
      <c r="H70" s="4">
        <v>0.28000000000000003</v>
      </c>
      <c r="I70" s="4">
        <v>0.03</v>
      </c>
      <c r="J70" s="4">
        <v>40</v>
      </c>
      <c r="K70" s="5">
        <v>411</v>
      </c>
    </row>
    <row r="71" spans="1:13">
      <c r="A71" s="15" t="s">
        <v>50</v>
      </c>
      <c r="B71" s="3">
        <v>370</v>
      </c>
      <c r="C71" s="2">
        <f t="shared" ref="C71:I71" si="12">C67+C68+C69+C70</f>
        <v>7.14</v>
      </c>
      <c r="D71" s="2">
        <f t="shared" si="12"/>
        <v>8.16</v>
      </c>
      <c r="E71" s="2">
        <f t="shared" si="12"/>
        <v>52.220000000000006</v>
      </c>
      <c r="F71" s="2">
        <f t="shared" si="12"/>
        <v>96.72</v>
      </c>
      <c r="G71" s="2">
        <f t="shared" si="12"/>
        <v>41.139999999999993</v>
      </c>
      <c r="H71" s="2">
        <f t="shared" si="12"/>
        <v>2.76</v>
      </c>
      <c r="I71" s="2">
        <f t="shared" si="12"/>
        <v>17.790000000000003</v>
      </c>
      <c r="J71" s="2">
        <f>J67+J68+J69+J70</f>
        <v>314.5</v>
      </c>
      <c r="K71" s="5"/>
    </row>
    <row r="72" spans="1:13">
      <c r="A72" s="17" t="s">
        <v>15</v>
      </c>
      <c r="B72" s="2">
        <f t="shared" ref="B72:I72" si="13">B52+B55+B65+B71</f>
        <v>1585</v>
      </c>
      <c r="C72" s="2">
        <f t="shared" si="13"/>
        <v>34.08</v>
      </c>
      <c r="D72" s="2">
        <f t="shared" si="13"/>
        <v>38.457999999999998</v>
      </c>
      <c r="E72" s="2">
        <f t="shared" si="13"/>
        <v>210.82000000000002</v>
      </c>
      <c r="F72" s="2">
        <f t="shared" si="13"/>
        <v>357.67999999999995</v>
      </c>
      <c r="G72" s="2">
        <f t="shared" si="13"/>
        <v>134.03</v>
      </c>
      <c r="H72" s="2">
        <f t="shared" si="13"/>
        <v>11.31</v>
      </c>
      <c r="I72" s="2">
        <f t="shared" si="13"/>
        <v>38.570000000000007</v>
      </c>
      <c r="J72" s="2">
        <f>J52+J55+J65+J71</f>
        <v>1337.85</v>
      </c>
      <c r="K72" s="5"/>
    </row>
    <row r="73" spans="1:13">
      <c r="A73" s="19"/>
      <c r="B73" s="1" t="s">
        <v>25</v>
      </c>
    </row>
    <row r="74" spans="1:13">
      <c r="A74" s="15" t="s">
        <v>2</v>
      </c>
      <c r="B74" s="4"/>
      <c r="C74" s="4"/>
      <c r="D74" s="4"/>
      <c r="E74" s="4"/>
      <c r="F74" s="4"/>
      <c r="G74" s="4"/>
      <c r="H74" s="4"/>
      <c r="I74" s="4"/>
      <c r="J74" s="4"/>
      <c r="K74" s="3"/>
    </row>
    <row r="75" spans="1:13">
      <c r="A75" s="14" t="s">
        <v>93</v>
      </c>
      <c r="B75" s="5" t="s">
        <v>17</v>
      </c>
      <c r="C75" s="4">
        <v>4.05</v>
      </c>
      <c r="D75" s="4">
        <v>5.69</v>
      </c>
      <c r="E75" s="4">
        <v>20.36</v>
      </c>
      <c r="F75" s="4">
        <v>19</v>
      </c>
      <c r="G75" s="4">
        <v>42.1</v>
      </c>
      <c r="H75" s="4">
        <v>1.17</v>
      </c>
      <c r="I75" s="4">
        <v>0</v>
      </c>
      <c r="J75" s="4">
        <v>159</v>
      </c>
      <c r="K75" s="5">
        <v>182</v>
      </c>
    </row>
    <row r="76" spans="1:13">
      <c r="A76" s="14" t="s">
        <v>102</v>
      </c>
      <c r="B76" s="5">
        <v>45</v>
      </c>
      <c r="C76" s="4">
        <v>4.7300000000000004</v>
      </c>
      <c r="D76" s="4">
        <v>6.88</v>
      </c>
      <c r="E76" s="4">
        <v>14.56</v>
      </c>
      <c r="F76" s="4">
        <v>96.1</v>
      </c>
      <c r="G76" s="4">
        <v>13.4</v>
      </c>
      <c r="H76" s="4">
        <v>0.71</v>
      </c>
      <c r="I76" s="4">
        <v>7.0000000000000007E-2</v>
      </c>
      <c r="J76" s="4">
        <v>139</v>
      </c>
      <c r="K76" s="5">
        <v>3</v>
      </c>
    </row>
    <row r="77" spans="1:13">
      <c r="A77" s="14" t="s">
        <v>18</v>
      </c>
      <c r="B77" s="5">
        <v>180</v>
      </c>
      <c r="C77" s="4">
        <v>3.67</v>
      </c>
      <c r="D77" s="4">
        <v>3.19</v>
      </c>
      <c r="E77" s="4">
        <v>15.82</v>
      </c>
      <c r="F77" s="4">
        <v>137</v>
      </c>
      <c r="G77" s="4">
        <v>19.2</v>
      </c>
      <c r="H77" s="4">
        <v>0.43</v>
      </c>
      <c r="I77" s="4">
        <v>1.43</v>
      </c>
      <c r="J77" s="4">
        <v>107</v>
      </c>
      <c r="K77" s="5">
        <v>416</v>
      </c>
    </row>
    <row r="78" spans="1:13">
      <c r="A78" s="15" t="s">
        <v>48</v>
      </c>
      <c r="B78" s="3">
        <v>380</v>
      </c>
      <c r="C78" s="2">
        <f t="shared" ref="C78:J78" si="14">C75+C76+C77</f>
        <v>12.450000000000001</v>
      </c>
      <c r="D78" s="2">
        <f t="shared" si="14"/>
        <v>15.76</v>
      </c>
      <c r="E78" s="2">
        <f>E75+E76+E77</f>
        <v>50.74</v>
      </c>
      <c r="F78" s="2">
        <f t="shared" si="14"/>
        <v>252.1</v>
      </c>
      <c r="G78" s="2">
        <f t="shared" si="14"/>
        <v>74.7</v>
      </c>
      <c r="H78" s="2">
        <f t="shared" si="14"/>
        <v>2.31</v>
      </c>
      <c r="I78" s="2">
        <f t="shared" si="14"/>
        <v>1.5</v>
      </c>
      <c r="J78" s="2">
        <f t="shared" si="14"/>
        <v>405</v>
      </c>
      <c r="K78" s="5"/>
    </row>
    <row r="79" spans="1:13">
      <c r="A79" s="15" t="s">
        <v>108</v>
      </c>
      <c r="B79" s="3"/>
      <c r="C79" s="2"/>
      <c r="D79" s="2"/>
      <c r="E79" s="2"/>
      <c r="F79" s="2"/>
      <c r="G79" s="2"/>
      <c r="H79" s="2"/>
      <c r="I79" s="2"/>
      <c r="J79" s="2"/>
      <c r="K79" s="5"/>
    </row>
    <row r="80" spans="1:13">
      <c r="A80" s="14" t="s">
        <v>105</v>
      </c>
      <c r="B80" s="23">
        <v>150</v>
      </c>
      <c r="C80" s="14">
        <v>0.6</v>
      </c>
      <c r="D80" s="14">
        <v>0.6</v>
      </c>
      <c r="E80" s="14">
        <v>1.2</v>
      </c>
      <c r="F80" s="14">
        <v>24</v>
      </c>
      <c r="G80" s="14">
        <v>12</v>
      </c>
      <c r="H80" s="14">
        <v>3.3</v>
      </c>
      <c r="I80" s="14">
        <v>15</v>
      </c>
      <c r="J80" s="14">
        <v>66</v>
      </c>
      <c r="K80" s="23">
        <v>386</v>
      </c>
    </row>
    <row r="81" spans="1:19">
      <c r="A81" s="15" t="s">
        <v>109</v>
      </c>
      <c r="B81" s="24">
        <v>150</v>
      </c>
      <c r="C81" s="15">
        <v>0.6</v>
      </c>
      <c r="D81" s="15">
        <v>0.6</v>
      </c>
      <c r="E81" s="15">
        <v>1.2</v>
      </c>
      <c r="F81" s="15">
        <v>24</v>
      </c>
      <c r="G81" s="15">
        <v>12</v>
      </c>
      <c r="H81" s="15">
        <v>3.3</v>
      </c>
      <c r="I81" s="15">
        <v>15</v>
      </c>
      <c r="J81" s="15">
        <v>66</v>
      </c>
      <c r="K81" s="24"/>
    </row>
    <row r="82" spans="1:19">
      <c r="A82" s="15" t="s">
        <v>7</v>
      </c>
      <c r="B82" s="5"/>
      <c r="C82" s="4"/>
      <c r="D82" s="4"/>
      <c r="E82" s="4"/>
      <c r="F82" s="4"/>
      <c r="G82" s="4"/>
      <c r="H82" s="4"/>
      <c r="I82" s="4"/>
      <c r="J82" s="4"/>
      <c r="K82" s="3"/>
    </row>
    <row r="83" spans="1:19">
      <c r="A83" s="14" t="s">
        <v>64</v>
      </c>
      <c r="B83" s="5" t="s">
        <v>57</v>
      </c>
      <c r="C83" s="4">
        <v>1.25</v>
      </c>
      <c r="D83" s="4">
        <v>3.5</v>
      </c>
      <c r="E83" s="4">
        <v>6.11</v>
      </c>
      <c r="F83" s="4">
        <v>31.2</v>
      </c>
      <c r="G83" s="4">
        <v>16.02</v>
      </c>
      <c r="H83" s="4">
        <v>0.56999999999999995</v>
      </c>
      <c r="I83" s="4">
        <v>13.29</v>
      </c>
      <c r="J83" s="4">
        <v>61.02</v>
      </c>
      <c r="K83" s="5">
        <v>73</v>
      </c>
    </row>
    <row r="84" spans="1:19">
      <c r="A84" s="14" t="s">
        <v>107</v>
      </c>
      <c r="B84" s="5">
        <v>210</v>
      </c>
      <c r="C84" s="4">
        <v>16</v>
      </c>
      <c r="D84" s="4">
        <v>14.78</v>
      </c>
      <c r="E84" s="4">
        <v>26.76</v>
      </c>
      <c r="F84" s="4">
        <v>20.7</v>
      </c>
      <c r="G84" s="4">
        <v>52.2</v>
      </c>
      <c r="H84" s="4">
        <v>1.87</v>
      </c>
      <c r="I84" s="4">
        <v>1.01</v>
      </c>
      <c r="J84" s="4">
        <v>304</v>
      </c>
      <c r="K84" s="5">
        <v>321</v>
      </c>
    </row>
    <row r="85" spans="1:19">
      <c r="A85" s="14" t="s">
        <v>62</v>
      </c>
      <c r="B85" s="5">
        <v>180</v>
      </c>
      <c r="C85" s="4">
        <v>0.14399999999999999</v>
      </c>
      <c r="D85" s="4">
        <v>0.14399999999999999</v>
      </c>
      <c r="E85" s="4">
        <v>21.5</v>
      </c>
      <c r="F85" s="4">
        <v>13.03</v>
      </c>
      <c r="G85" s="4">
        <v>3.24</v>
      </c>
      <c r="H85" s="4">
        <v>0.85</v>
      </c>
      <c r="I85" s="4">
        <v>1.55</v>
      </c>
      <c r="J85" s="4">
        <v>87.84</v>
      </c>
      <c r="K85" s="6">
        <v>390</v>
      </c>
      <c r="M85" s="9"/>
      <c r="N85" s="10"/>
      <c r="O85" s="9"/>
      <c r="P85" s="9"/>
      <c r="Q85" s="9"/>
      <c r="R85" s="9"/>
      <c r="S85" s="10"/>
    </row>
    <row r="86" spans="1:19">
      <c r="A86" s="14" t="s">
        <v>11</v>
      </c>
      <c r="B86" s="5">
        <v>0.05</v>
      </c>
      <c r="C86" s="4"/>
      <c r="D86" s="4"/>
      <c r="E86" s="4"/>
      <c r="F86" s="4"/>
      <c r="G86" s="4"/>
      <c r="H86" s="4"/>
      <c r="I86" s="4">
        <v>50</v>
      </c>
      <c r="J86" s="4"/>
      <c r="K86" s="5"/>
    </row>
    <row r="87" spans="1:19">
      <c r="A87" s="15" t="s">
        <v>49</v>
      </c>
      <c r="B87" s="5">
        <v>30</v>
      </c>
      <c r="C87" s="4">
        <v>2.7</v>
      </c>
      <c r="D87" s="4">
        <v>1</v>
      </c>
      <c r="E87" s="4">
        <v>14</v>
      </c>
      <c r="F87" s="4">
        <v>43.2</v>
      </c>
      <c r="G87" s="4">
        <v>6.9</v>
      </c>
      <c r="H87" s="4">
        <v>1.08</v>
      </c>
      <c r="I87" s="4">
        <v>0</v>
      </c>
      <c r="J87" s="4">
        <v>79.8</v>
      </c>
      <c r="K87" s="5"/>
    </row>
    <row r="88" spans="1:19">
      <c r="A88" s="15" t="s">
        <v>12</v>
      </c>
      <c r="B88" s="3">
        <v>608</v>
      </c>
      <c r="C88" s="2">
        <f t="shared" ref="C88:J88" si="15">C83+C84+C85+C87</f>
        <v>20.093999999999998</v>
      </c>
      <c r="D88" s="2">
        <f t="shared" si="15"/>
        <v>19.423999999999999</v>
      </c>
      <c r="E88" s="2">
        <f t="shared" si="15"/>
        <v>68.37</v>
      </c>
      <c r="F88" s="2">
        <f t="shared" si="15"/>
        <v>108.13</v>
      </c>
      <c r="G88" s="2">
        <f t="shared" si="15"/>
        <v>78.36</v>
      </c>
      <c r="H88" s="2">
        <f t="shared" si="15"/>
        <v>4.37</v>
      </c>
      <c r="I88" s="2">
        <f t="shared" si="15"/>
        <v>15.85</v>
      </c>
      <c r="J88" s="2">
        <f t="shared" si="15"/>
        <v>532.66</v>
      </c>
      <c r="K88" s="5"/>
    </row>
    <row r="89" spans="1:19">
      <c r="A89" s="26" t="s">
        <v>117</v>
      </c>
      <c r="B89" s="6">
        <v>40</v>
      </c>
      <c r="C89" s="27">
        <v>5.08</v>
      </c>
      <c r="D89" s="27">
        <v>4.5999999999999996</v>
      </c>
      <c r="E89" s="27">
        <v>0.28000000000000003</v>
      </c>
      <c r="F89" s="27">
        <v>22</v>
      </c>
      <c r="G89" s="27">
        <v>4.8</v>
      </c>
      <c r="H89" s="27">
        <v>1</v>
      </c>
      <c r="I89" s="27">
        <v>0</v>
      </c>
      <c r="J89" s="27">
        <v>63</v>
      </c>
      <c r="K89" s="6">
        <v>227</v>
      </c>
    </row>
    <row r="90" spans="1:19">
      <c r="A90" s="14" t="s">
        <v>72</v>
      </c>
      <c r="B90" s="5"/>
      <c r="C90" s="4"/>
      <c r="D90" s="4"/>
      <c r="E90" s="4"/>
      <c r="F90" s="4"/>
      <c r="G90" s="4"/>
      <c r="H90" s="4"/>
      <c r="I90" s="4"/>
      <c r="J90" s="4"/>
      <c r="K90" s="5"/>
    </row>
    <row r="91" spans="1:19">
      <c r="A91" s="14" t="s">
        <v>20</v>
      </c>
      <c r="B91" s="5">
        <v>80</v>
      </c>
      <c r="C91" s="4">
        <v>5.82</v>
      </c>
      <c r="D91" s="4">
        <v>10.02</v>
      </c>
      <c r="E91" s="4">
        <v>43.14</v>
      </c>
      <c r="F91" s="4">
        <v>12.4</v>
      </c>
      <c r="G91" s="4">
        <v>17.47</v>
      </c>
      <c r="H91" s="4">
        <v>0.8</v>
      </c>
      <c r="I91" s="4">
        <v>0</v>
      </c>
      <c r="J91" s="4">
        <v>286.39999999999998</v>
      </c>
      <c r="K91" s="5">
        <v>453</v>
      </c>
    </row>
    <row r="92" spans="1:19">
      <c r="A92" s="15" t="s">
        <v>50</v>
      </c>
      <c r="B92" s="5">
        <v>180</v>
      </c>
      <c r="C92" s="4">
        <v>6.08</v>
      </c>
      <c r="D92" s="4">
        <v>5.42</v>
      </c>
      <c r="E92" s="4">
        <v>10.08</v>
      </c>
      <c r="F92" s="4">
        <v>226.8</v>
      </c>
      <c r="G92" s="4">
        <v>26.5</v>
      </c>
      <c r="H92" s="4">
        <v>0.19</v>
      </c>
      <c r="I92" s="4">
        <v>2.46</v>
      </c>
      <c r="J92" s="4">
        <v>113.3</v>
      </c>
      <c r="K92" s="5">
        <v>419</v>
      </c>
    </row>
    <row r="93" spans="1:19">
      <c r="A93" s="17" t="s">
        <v>15</v>
      </c>
      <c r="B93" s="3">
        <v>300</v>
      </c>
      <c r="C93" s="2">
        <f t="shared" ref="C93:I93" si="16">C89+C90+C91+C92</f>
        <v>16.98</v>
      </c>
      <c r="D93" s="2">
        <f t="shared" si="16"/>
        <v>20.04</v>
      </c>
      <c r="E93" s="2">
        <f t="shared" si="16"/>
        <v>53.5</v>
      </c>
      <c r="F93" s="2">
        <f t="shared" si="16"/>
        <v>261.2</v>
      </c>
      <c r="G93" s="2">
        <f t="shared" si="16"/>
        <v>48.769999999999996</v>
      </c>
      <c r="H93" s="2">
        <f t="shared" si="16"/>
        <v>1.99</v>
      </c>
      <c r="I93" s="2">
        <f t="shared" si="16"/>
        <v>2.46</v>
      </c>
      <c r="J93" s="2">
        <f>J89+J90+J91+J92</f>
        <v>462.7</v>
      </c>
      <c r="K93" s="5"/>
    </row>
    <row r="94" spans="1:19">
      <c r="A94" s="19"/>
      <c r="B94" s="2">
        <f t="shared" ref="B94:I94" si="17">B78+B81+B88+B93</f>
        <v>1438</v>
      </c>
      <c r="C94" s="2">
        <f t="shared" si="17"/>
        <v>50.123999999999995</v>
      </c>
      <c r="D94" s="2">
        <f t="shared" si="17"/>
        <v>55.823999999999998</v>
      </c>
      <c r="E94" s="2">
        <f t="shared" si="17"/>
        <v>173.81</v>
      </c>
      <c r="F94" s="2">
        <f t="shared" si="17"/>
        <v>645.43000000000006</v>
      </c>
      <c r="G94" s="2">
        <f t="shared" si="17"/>
        <v>213.82999999999998</v>
      </c>
      <c r="H94" s="2">
        <f t="shared" si="17"/>
        <v>11.97</v>
      </c>
      <c r="I94" s="2">
        <f t="shared" si="17"/>
        <v>34.81</v>
      </c>
      <c r="J94" s="2">
        <f>J78+J81+J88+J93</f>
        <v>1466.36</v>
      </c>
      <c r="K94" s="5"/>
    </row>
    <row r="95" spans="1:19">
      <c r="A95" s="15" t="s">
        <v>2</v>
      </c>
      <c r="B95" s="1" t="s">
        <v>26</v>
      </c>
    </row>
    <row r="96" spans="1:19">
      <c r="A96" s="14" t="s">
        <v>94</v>
      </c>
      <c r="B96" s="5" t="s">
        <v>33</v>
      </c>
      <c r="C96" s="4">
        <v>3.3</v>
      </c>
      <c r="D96" s="4">
        <v>4.0599999999999996</v>
      </c>
      <c r="E96" s="4">
        <v>21.24</v>
      </c>
      <c r="F96" s="4">
        <v>28.2</v>
      </c>
      <c r="G96" s="4">
        <v>16.399999999999999</v>
      </c>
      <c r="H96" s="4">
        <v>0.62</v>
      </c>
      <c r="I96" s="4">
        <v>0</v>
      </c>
      <c r="J96" s="4">
        <v>145</v>
      </c>
      <c r="K96" s="5">
        <v>182</v>
      </c>
    </row>
    <row r="97" spans="1:19">
      <c r="A97" s="14" t="s">
        <v>103</v>
      </c>
      <c r="B97" s="5">
        <v>55</v>
      </c>
      <c r="C97" s="4">
        <v>2.4900000000000002</v>
      </c>
      <c r="D97" s="4">
        <v>3.93</v>
      </c>
      <c r="E97" s="4">
        <v>27.56</v>
      </c>
      <c r="F97" s="4">
        <v>10.9</v>
      </c>
      <c r="G97" s="4">
        <v>11.3</v>
      </c>
      <c r="H97" s="4">
        <v>0.87</v>
      </c>
      <c r="I97" s="4">
        <v>0.1</v>
      </c>
      <c r="J97" s="4">
        <v>156</v>
      </c>
      <c r="K97" s="5">
        <v>2</v>
      </c>
    </row>
    <row r="98" spans="1:19">
      <c r="A98" s="14" t="s">
        <v>59</v>
      </c>
      <c r="B98" s="5">
        <v>180</v>
      </c>
      <c r="C98" s="4">
        <v>2.85</v>
      </c>
      <c r="D98" s="4">
        <v>2.41</v>
      </c>
      <c r="E98" s="4">
        <v>14.36</v>
      </c>
      <c r="F98" s="4">
        <v>113.2</v>
      </c>
      <c r="G98" s="4">
        <v>12.6</v>
      </c>
      <c r="H98" s="4">
        <v>0.12</v>
      </c>
      <c r="I98" s="4">
        <v>1.17</v>
      </c>
      <c r="J98" s="4">
        <v>91</v>
      </c>
      <c r="K98" s="5">
        <v>414</v>
      </c>
      <c r="M98" s="9"/>
      <c r="N98" s="10"/>
      <c r="O98" s="9"/>
      <c r="P98" s="9"/>
      <c r="Q98" s="9"/>
      <c r="R98" s="9"/>
      <c r="S98" s="10"/>
    </row>
    <row r="99" spans="1:19">
      <c r="A99" s="15" t="s">
        <v>48</v>
      </c>
      <c r="B99" s="3">
        <v>390</v>
      </c>
      <c r="C99" s="2">
        <f t="shared" ref="C99:J99" si="18">C96+C97+C98</f>
        <v>8.64</v>
      </c>
      <c r="D99" s="2">
        <f t="shared" si="18"/>
        <v>10.4</v>
      </c>
      <c r="E99" s="2">
        <f t="shared" si="18"/>
        <v>63.16</v>
      </c>
      <c r="F99" s="2">
        <f t="shared" si="18"/>
        <v>152.30000000000001</v>
      </c>
      <c r="G99" s="2">
        <f t="shared" si="18"/>
        <v>40.299999999999997</v>
      </c>
      <c r="H99" s="2">
        <f t="shared" si="18"/>
        <v>1.6099999999999999</v>
      </c>
      <c r="I99" s="2">
        <f t="shared" si="18"/>
        <v>1.27</v>
      </c>
      <c r="J99" s="2">
        <f t="shared" si="18"/>
        <v>392</v>
      </c>
      <c r="K99" s="5"/>
    </row>
    <row r="100" spans="1:19">
      <c r="A100" s="15" t="s">
        <v>108</v>
      </c>
      <c r="B100" s="3"/>
      <c r="C100" s="2"/>
      <c r="D100" s="2"/>
      <c r="E100" s="2"/>
      <c r="F100" s="2"/>
      <c r="G100" s="2"/>
      <c r="H100" s="2"/>
      <c r="I100" s="2"/>
      <c r="J100" s="2"/>
      <c r="K100" s="5"/>
    </row>
    <row r="101" spans="1:19">
      <c r="A101" s="14" t="s">
        <v>6</v>
      </c>
      <c r="B101" s="5">
        <v>180</v>
      </c>
      <c r="C101" s="4">
        <v>0.9</v>
      </c>
      <c r="D101" s="4">
        <v>0</v>
      </c>
      <c r="E101" s="4">
        <v>18.18</v>
      </c>
      <c r="F101" s="4">
        <v>12.6</v>
      </c>
      <c r="G101" s="4">
        <v>7.2</v>
      </c>
      <c r="H101" s="4">
        <v>2.52</v>
      </c>
      <c r="I101" s="4">
        <v>3.6</v>
      </c>
      <c r="J101" s="4">
        <v>76</v>
      </c>
      <c r="K101" s="6">
        <v>418</v>
      </c>
    </row>
    <row r="102" spans="1:19">
      <c r="A102" s="15" t="s">
        <v>109</v>
      </c>
      <c r="B102" s="3">
        <v>180</v>
      </c>
      <c r="C102" s="2">
        <v>0.9</v>
      </c>
      <c r="D102" s="2">
        <v>0</v>
      </c>
      <c r="E102" s="2">
        <v>18.18</v>
      </c>
      <c r="F102" s="2">
        <v>12.6</v>
      </c>
      <c r="G102" s="2">
        <v>7.2</v>
      </c>
      <c r="H102" s="2">
        <v>2.52</v>
      </c>
      <c r="I102" s="2">
        <v>3.6</v>
      </c>
      <c r="J102" s="2">
        <v>76</v>
      </c>
      <c r="K102" s="3"/>
    </row>
    <row r="103" spans="1:19">
      <c r="A103" s="15" t="s">
        <v>7</v>
      </c>
      <c r="B103" s="5"/>
      <c r="C103" s="4"/>
      <c r="D103" s="4"/>
      <c r="E103" s="4"/>
      <c r="F103" s="4"/>
      <c r="G103" s="4"/>
      <c r="H103" s="4"/>
      <c r="I103" s="4"/>
      <c r="J103" s="4"/>
      <c r="K103" s="3"/>
    </row>
    <row r="104" spans="1:19">
      <c r="A104" s="14" t="s">
        <v>101</v>
      </c>
      <c r="B104" s="5">
        <v>10</v>
      </c>
      <c r="C104" s="4">
        <v>0.14000000000000001</v>
      </c>
      <c r="D104" s="4">
        <v>0.02</v>
      </c>
      <c r="E104" s="4">
        <v>0.82</v>
      </c>
      <c r="F104" s="4">
        <v>3.1</v>
      </c>
      <c r="G104" s="4">
        <v>1.4</v>
      </c>
      <c r="H104" s="4">
        <v>0.08</v>
      </c>
      <c r="I104" s="4">
        <v>1</v>
      </c>
      <c r="J104" s="4">
        <v>4.0999999999999996</v>
      </c>
      <c r="K104" s="3"/>
    </row>
    <row r="105" spans="1:19">
      <c r="A105" s="26" t="s">
        <v>114</v>
      </c>
      <c r="B105" s="5" t="s">
        <v>90</v>
      </c>
      <c r="C105" s="4">
        <v>4.3899999999999997</v>
      </c>
      <c r="D105" s="4">
        <v>4.22</v>
      </c>
      <c r="E105" s="4">
        <v>13.06</v>
      </c>
      <c r="F105" s="4">
        <v>27.41</v>
      </c>
      <c r="G105" s="4">
        <v>25.42</v>
      </c>
      <c r="H105" s="4">
        <v>1.46</v>
      </c>
      <c r="I105" s="4">
        <v>4.1900000000000004</v>
      </c>
      <c r="J105" s="4">
        <v>200.3</v>
      </c>
      <c r="K105" s="5">
        <v>87</v>
      </c>
    </row>
    <row r="106" spans="1:19">
      <c r="A106" s="14" t="s">
        <v>63</v>
      </c>
      <c r="B106" s="5" t="s">
        <v>77</v>
      </c>
      <c r="C106" s="4">
        <v>10.4</v>
      </c>
      <c r="D106" s="4">
        <v>6.06</v>
      </c>
      <c r="E106" s="4">
        <v>10</v>
      </c>
      <c r="F106" s="4">
        <v>19.899999999999999</v>
      </c>
      <c r="G106" s="4">
        <v>21.3</v>
      </c>
      <c r="H106" s="4">
        <v>0.56999999999999995</v>
      </c>
      <c r="I106" s="4">
        <v>0.24</v>
      </c>
      <c r="J106" s="4">
        <v>134.46</v>
      </c>
      <c r="K106" s="5">
        <v>271</v>
      </c>
    </row>
    <row r="107" spans="1:19">
      <c r="A107" s="14" t="s">
        <v>78</v>
      </c>
      <c r="B107" s="5">
        <v>130</v>
      </c>
      <c r="C107" s="4">
        <v>3.68</v>
      </c>
      <c r="D107" s="4">
        <v>5.76</v>
      </c>
      <c r="E107" s="4">
        <v>24.53</v>
      </c>
      <c r="F107" s="4">
        <v>32.049999999999997</v>
      </c>
      <c r="G107" s="4">
        <v>24.05</v>
      </c>
      <c r="H107" s="4">
        <v>0.87</v>
      </c>
      <c r="I107" s="4">
        <v>15.74</v>
      </c>
      <c r="J107" s="4">
        <v>164.7</v>
      </c>
      <c r="K107" s="5">
        <v>339</v>
      </c>
    </row>
    <row r="108" spans="1:19">
      <c r="A108" s="14" t="s">
        <v>56</v>
      </c>
      <c r="B108" s="5">
        <v>180</v>
      </c>
      <c r="C108" s="4">
        <v>0.4</v>
      </c>
      <c r="D108" s="4">
        <v>1.7999999999999999E-2</v>
      </c>
      <c r="E108" s="4">
        <v>25</v>
      </c>
      <c r="F108" s="4">
        <v>28.64</v>
      </c>
      <c r="G108" s="4">
        <v>5.4</v>
      </c>
      <c r="H108" s="4">
        <v>1.1200000000000001</v>
      </c>
      <c r="I108" s="4">
        <v>7.2</v>
      </c>
      <c r="J108" s="4">
        <v>101.7</v>
      </c>
      <c r="K108" s="5">
        <v>394</v>
      </c>
    </row>
    <row r="109" spans="1:19">
      <c r="A109" s="14" t="s">
        <v>10</v>
      </c>
      <c r="B109" s="5">
        <v>0.05</v>
      </c>
      <c r="C109" s="4"/>
      <c r="D109" s="4"/>
      <c r="E109" s="4"/>
      <c r="F109" s="4"/>
      <c r="G109" s="4"/>
      <c r="H109" s="4"/>
      <c r="I109" s="4">
        <v>50</v>
      </c>
      <c r="J109" s="4"/>
      <c r="K109" s="5"/>
    </row>
    <row r="110" spans="1:19">
      <c r="A110" s="14" t="s">
        <v>11</v>
      </c>
      <c r="B110" s="5">
        <v>30</v>
      </c>
      <c r="C110" s="4">
        <v>2.7</v>
      </c>
      <c r="D110" s="4">
        <v>1</v>
      </c>
      <c r="E110" s="4">
        <v>14</v>
      </c>
      <c r="F110" s="4">
        <v>43.2</v>
      </c>
      <c r="G110" s="4">
        <v>6.9</v>
      </c>
      <c r="H110" s="4">
        <v>1.08</v>
      </c>
      <c r="I110" s="4">
        <v>0</v>
      </c>
      <c r="J110" s="4">
        <v>79.8</v>
      </c>
      <c r="K110" s="5"/>
    </row>
    <row r="111" spans="1:19">
      <c r="A111" s="15" t="s">
        <v>49</v>
      </c>
      <c r="B111" s="3">
        <v>662</v>
      </c>
      <c r="C111" s="2">
        <f t="shared" ref="C111:J111" si="19">C105+C106+C107+C108+C110</f>
        <v>21.569999999999997</v>
      </c>
      <c r="D111" s="2">
        <f t="shared" si="19"/>
        <v>17.058</v>
      </c>
      <c r="E111" s="2">
        <f t="shared" si="19"/>
        <v>86.59</v>
      </c>
      <c r="F111" s="2">
        <f t="shared" si="19"/>
        <v>151.19999999999999</v>
      </c>
      <c r="G111" s="2">
        <f t="shared" si="19"/>
        <v>83.070000000000007</v>
      </c>
      <c r="H111" s="2">
        <f t="shared" si="19"/>
        <v>5.0999999999999996</v>
      </c>
      <c r="I111" s="2">
        <f t="shared" si="19"/>
        <v>27.37</v>
      </c>
      <c r="J111" s="2">
        <f t="shared" si="19"/>
        <v>680.95999999999992</v>
      </c>
      <c r="K111" s="5"/>
    </row>
    <row r="112" spans="1:19">
      <c r="A112" s="15" t="s">
        <v>12</v>
      </c>
      <c r="B112" s="5"/>
      <c r="C112" s="4"/>
      <c r="D112" s="4"/>
      <c r="E112" s="4"/>
      <c r="F112" s="4"/>
      <c r="G112" s="4"/>
      <c r="H112" s="4"/>
      <c r="I112" s="4"/>
      <c r="J112" s="4"/>
      <c r="K112" s="3"/>
    </row>
    <row r="113" spans="1:11">
      <c r="A113" s="14" t="s">
        <v>29</v>
      </c>
      <c r="B113" s="5">
        <v>50</v>
      </c>
      <c r="C113" s="4">
        <v>3.26</v>
      </c>
      <c r="D113" s="4">
        <v>5.62</v>
      </c>
      <c r="E113" s="4">
        <v>30.99</v>
      </c>
      <c r="F113" s="4">
        <v>12.8</v>
      </c>
      <c r="G113" s="4">
        <v>11.87</v>
      </c>
      <c r="H113" s="4">
        <v>0.56999999999999995</v>
      </c>
      <c r="I113" s="4">
        <v>0.02</v>
      </c>
      <c r="J113" s="4">
        <v>187.33</v>
      </c>
      <c r="K113" s="5">
        <v>492</v>
      </c>
    </row>
    <row r="114" spans="1:11">
      <c r="A114" s="14" t="s">
        <v>95</v>
      </c>
      <c r="B114" s="5" t="s">
        <v>22</v>
      </c>
      <c r="C114" s="4">
        <v>4.2699999999999996</v>
      </c>
      <c r="D114" s="4">
        <v>4.8600000000000003</v>
      </c>
      <c r="E114" s="4">
        <v>29.32</v>
      </c>
      <c r="F114" s="4">
        <v>11.8</v>
      </c>
      <c r="G114" s="4">
        <v>30.5</v>
      </c>
      <c r="H114" s="4">
        <v>1.01</v>
      </c>
      <c r="I114" s="4">
        <v>0</v>
      </c>
      <c r="J114" s="4">
        <v>178</v>
      </c>
      <c r="K114" s="5">
        <v>182</v>
      </c>
    </row>
    <row r="115" spans="1:11">
      <c r="A115" s="14" t="s">
        <v>5</v>
      </c>
      <c r="B115" s="5">
        <v>180</v>
      </c>
      <c r="C115" s="4">
        <v>0.06</v>
      </c>
      <c r="D115" s="4">
        <v>0.02</v>
      </c>
      <c r="E115" s="4">
        <v>9.99</v>
      </c>
      <c r="F115" s="4">
        <v>10</v>
      </c>
      <c r="G115" s="4">
        <v>1.3</v>
      </c>
      <c r="H115" s="4">
        <v>0.28000000000000003</v>
      </c>
      <c r="I115" s="4">
        <v>0.03</v>
      </c>
      <c r="J115" s="4">
        <v>40</v>
      </c>
      <c r="K115" s="5">
        <v>411</v>
      </c>
    </row>
    <row r="116" spans="1:11">
      <c r="A116" s="15" t="s">
        <v>50</v>
      </c>
      <c r="B116" s="3">
        <v>385</v>
      </c>
      <c r="C116" s="2">
        <f t="shared" ref="C116:I116" si="20">C113+C114+C115</f>
        <v>7.589999999999999</v>
      </c>
      <c r="D116" s="2">
        <f t="shared" si="20"/>
        <v>10.5</v>
      </c>
      <c r="E116" s="2">
        <f t="shared" si="20"/>
        <v>70.3</v>
      </c>
      <c r="F116" s="2">
        <f t="shared" si="20"/>
        <v>34.6</v>
      </c>
      <c r="G116" s="2">
        <f t="shared" si="20"/>
        <v>43.669999999999995</v>
      </c>
      <c r="H116" s="2">
        <f t="shared" si="20"/>
        <v>1.86</v>
      </c>
      <c r="I116" s="2">
        <f t="shared" si="20"/>
        <v>0.05</v>
      </c>
      <c r="J116" s="2">
        <f>J113+J114+J115</f>
        <v>405.33000000000004</v>
      </c>
      <c r="K116" s="5"/>
    </row>
    <row r="117" spans="1:11">
      <c r="A117" s="17" t="s">
        <v>15</v>
      </c>
      <c r="B117" s="2">
        <f t="shared" ref="B117:I117" si="21">B99+B111+B116</f>
        <v>1437</v>
      </c>
      <c r="C117" s="2">
        <f t="shared" si="21"/>
        <v>37.799999999999997</v>
      </c>
      <c r="D117" s="2">
        <f t="shared" si="21"/>
        <v>37.957999999999998</v>
      </c>
      <c r="E117" s="2">
        <f t="shared" si="21"/>
        <v>220.05</v>
      </c>
      <c r="F117" s="2">
        <f t="shared" si="21"/>
        <v>338.1</v>
      </c>
      <c r="G117" s="2">
        <f t="shared" si="21"/>
        <v>167.04</v>
      </c>
      <c r="H117" s="2">
        <f t="shared" si="21"/>
        <v>8.5699999999999985</v>
      </c>
      <c r="I117" s="2">
        <f t="shared" si="21"/>
        <v>28.69</v>
      </c>
      <c r="J117" s="2">
        <f>J99+J102+J111+J116</f>
        <v>1554.29</v>
      </c>
      <c r="K117" s="5"/>
    </row>
    <row r="118" spans="1:11">
      <c r="A118" s="20"/>
      <c r="B118" s="7" t="s">
        <v>30</v>
      </c>
      <c r="C118" s="7"/>
      <c r="D118" s="7"/>
      <c r="E118" s="7"/>
      <c r="F118" s="7"/>
      <c r="G118" s="7"/>
      <c r="H118" s="7"/>
      <c r="I118" s="7"/>
      <c r="J118" s="7"/>
      <c r="K118" s="10"/>
    </row>
    <row r="119" spans="1:11">
      <c r="A119" s="19"/>
      <c r="B119" s="1" t="s">
        <v>31</v>
      </c>
      <c r="C119" s="7"/>
      <c r="D119" s="7"/>
      <c r="E119" s="7"/>
      <c r="F119" s="7"/>
      <c r="G119" s="7"/>
      <c r="H119" s="7"/>
      <c r="I119" s="7"/>
      <c r="J119" s="7"/>
    </row>
    <row r="120" spans="1:11">
      <c r="A120" s="15" t="s">
        <v>2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26" t="s">
        <v>117</v>
      </c>
      <c r="B121" s="6">
        <v>40</v>
      </c>
      <c r="C121" s="27">
        <v>5.08</v>
      </c>
      <c r="D121" s="27">
        <v>4.5999999999999996</v>
      </c>
      <c r="E121" s="27">
        <v>0.28000000000000003</v>
      </c>
      <c r="F121" s="27">
        <v>22</v>
      </c>
      <c r="G121" s="27">
        <v>4.8</v>
      </c>
      <c r="H121" s="27">
        <v>1</v>
      </c>
      <c r="I121" s="27">
        <v>0</v>
      </c>
      <c r="J121" s="27">
        <v>63</v>
      </c>
      <c r="K121" s="6">
        <v>227</v>
      </c>
    </row>
    <row r="122" spans="1:11">
      <c r="A122" s="14" t="s">
        <v>27</v>
      </c>
      <c r="B122" s="5" t="s">
        <v>28</v>
      </c>
      <c r="C122" s="4">
        <v>8.66</v>
      </c>
      <c r="D122" s="4">
        <v>7.97</v>
      </c>
      <c r="E122" s="4">
        <v>24.63</v>
      </c>
      <c r="F122" s="4">
        <v>104.6</v>
      </c>
      <c r="G122" s="4">
        <v>24.9</v>
      </c>
      <c r="H122" s="4">
        <v>1.1399999999999999</v>
      </c>
      <c r="I122" s="4">
        <v>0.14000000000000001</v>
      </c>
      <c r="J122" s="4">
        <v>204.6</v>
      </c>
      <c r="K122" s="5">
        <v>220</v>
      </c>
    </row>
    <row r="123" spans="1:11">
      <c r="A123" s="14" t="s">
        <v>18</v>
      </c>
      <c r="B123" s="5">
        <v>180</v>
      </c>
      <c r="C123" s="4">
        <v>3.67</v>
      </c>
      <c r="D123" s="4">
        <v>3.19</v>
      </c>
      <c r="E123" s="4">
        <v>15.82</v>
      </c>
      <c r="F123" s="4">
        <v>137</v>
      </c>
      <c r="G123" s="4">
        <v>19.2</v>
      </c>
      <c r="H123" s="4">
        <v>0.43</v>
      </c>
      <c r="I123" s="4">
        <v>1.43</v>
      </c>
      <c r="J123" s="4">
        <v>107</v>
      </c>
      <c r="K123" s="5">
        <v>416</v>
      </c>
    </row>
    <row r="124" spans="1:11">
      <c r="A124" s="15" t="s">
        <v>48</v>
      </c>
      <c r="B124" s="3">
        <v>375</v>
      </c>
      <c r="C124" s="2">
        <f t="shared" ref="C124:I124" si="22">C121+C122+C123</f>
        <v>17.41</v>
      </c>
      <c r="D124" s="2">
        <f t="shared" si="22"/>
        <v>15.76</v>
      </c>
      <c r="E124" s="2">
        <f t="shared" si="22"/>
        <v>40.730000000000004</v>
      </c>
      <c r="F124" s="2">
        <f t="shared" si="22"/>
        <v>263.60000000000002</v>
      </c>
      <c r="G124" s="2">
        <f t="shared" si="22"/>
        <v>48.9</v>
      </c>
      <c r="H124" s="2">
        <f t="shared" si="22"/>
        <v>2.57</v>
      </c>
      <c r="I124" s="2">
        <f t="shared" si="22"/>
        <v>1.5699999999999998</v>
      </c>
      <c r="J124" s="2">
        <f>J121+J122+J123</f>
        <v>374.6</v>
      </c>
      <c r="K124" s="5"/>
    </row>
    <row r="125" spans="1:11">
      <c r="A125" s="15" t="s">
        <v>108</v>
      </c>
      <c r="B125" s="3"/>
      <c r="C125" s="2"/>
      <c r="D125" s="2"/>
      <c r="E125" s="2"/>
      <c r="F125" s="2"/>
      <c r="G125" s="2"/>
      <c r="H125" s="2"/>
      <c r="I125" s="2"/>
      <c r="J125" s="2"/>
      <c r="K125" s="5"/>
    </row>
    <row r="126" spans="1:11">
      <c r="A126" s="14" t="s">
        <v>6</v>
      </c>
      <c r="B126" s="5">
        <v>180</v>
      </c>
      <c r="C126" s="4">
        <v>0.9</v>
      </c>
      <c r="D126" s="4">
        <v>0</v>
      </c>
      <c r="E126" s="4">
        <v>18.18</v>
      </c>
      <c r="F126" s="4">
        <v>12.6</v>
      </c>
      <c r="G126" s="4">
        <v>7.2</v>
      </c>
      <c r="H126" s="4">
        <v>2.52</v>
      </c>
      <c r="I126" s="4">
        <v>3.6</v>
      </c>
      <c r="J126" s="4">
        <v>76</v>
      </c>
      <c r="K126" s="6">
        <v>418</v>
      </c>
    </row>
    <row r="127" spans="1:11">
      <c r="A127" s="15" t="s">
        <v>109</v>
      </c>
      <c r="B127" s="3">
        <v>180</v>
      </c>
      <c r="C127" s="2">
        <v>0.9</v>
      </c>
      <c r="D127" s="2">
        <v>0</v>
      </c>
      <c r="E127" s="2">
        <v>18.18</v>
      </c>
      <c r="F127" s="2">
        <v>12.6</v>
      </c>
      <c r="G127" s="2">
        <v>7.2</v>
      </c>
      <c r="H127" s="2">
        <v>2.52</v>
      </c>
      <c r="I127" s="2">
        <v>3.6</v>
      </c>
      <c r="J127" s="2">
        <v>76</v>
      </c>
      <c r="K127" s="3"/>
    </row>
    <row r="128" spans="1:11">
      <c r="A128" s="15" t="s">
        <v>7</v>
      </c>
      <c r="B128" s="5"/>
      <c r="C128" s="4"/>
      <c r="D128" s="4"/>
      <c r="E128" s="4"/>
      <c r="F128" s="4"/>
      <c r="G128" s="4"/>
      <c r="H128" s="4"/>
      <c r="I128" s="4"/>
      <c r="J128" s="4"/>
      <c r="K128" s="3"/>
    </row>
    <row r="129" spans="1:11">
      <c r="A129" s="14" t="s">
        <v>101</v>
      </c>
      <c r="B129" s="5">
        <v>10</v>
      </c>
      <c r="C129" s="4">
        <v>0.14000000000000001</v>
      </c>
      <c r="D129" s="4">
        <v>0.02</v>
      </c>
      <c r="E129" s="4">
        <v>0.82</v>
      </c>
      <c r="F129" s="4">
        <v>3.1</v>
      </c>
      <c r="G129" s="4">
        <v>1.4</v>
      </c>
      <c r="H129" s="4">
        <v>0.08</v>
      </c>
      <c r="I129" s="4">
        <v>1</v>
      </c>
      <c r="J129" s="4">
        <v>4.0999999999999996</v>
      </c>
      <c r="K129" s="3"/>
    </row>
    <row r="130" spans="1:11">
      <c r="A130" s="14" t="s">
        <v>41</v>
      </c>
      <c r="B130" s="5">
        <v>180</v>
      </c>
      <c r="C130" s="4">
        <v>2.13</v>
      </c>
      <c r="D130" s="4">
        <v>2.25</v>
      </c>
      <c r="E130" s="4">
        <v>13.7</v>
      </c>
      <c r="F130" s="4">
        <v>16.600000000000001</v>
      </c>
      <c r="G130" s="4">
        <v>18</v>
      </c>
      <c r="H130" s="4">
        <v>0.63</v>
      </c>
      <c r="I130" s="4">
        <v>5.94</v>
      </c>
      <c r="J130" s="4">
        <v>92</v>
      </c>
      <c r="K130" s="5">
        <v>86</v>
      </c>
    </row>
    <row r="131" spans="1:11">
      <c r="A131" s="14" t="s">
        <v>42</v>
      </c>
      <c r="B131" s="5">
        <v>70</v>
      </c>
      <c r="C131" s="4">
        <v>9</v>
      </c>
      <c r="D131" s="4">
        <v>7.24</v>
      </c>
      <c r="E131" s="4">
        <v>2.31</v>
      </c>
      <c r="F131" s="4">
        <v>17.03</v>
      </c>
      <c r="G131" s="4">
        <v>17</v>
      </c>
      <c r="H131" s="4">
        <v>0.67</v>
      </c>
      <c r="I131" s="4">
        <v>0.35</v>
      </c>
      <c r="J131" s="4">
        <v>110.25</v>
      </c>
      <c r="K131" s="5">
        <v>293</v>
      </c>
    </row>
    <row r="132" spans="1:11">
      <c r="A132" s="14" t="s">
        <v>67</v>
      </c>
      <c r="B132" s="5">
        <v>130</v>
      </c>
      <c r="C132" s="4">
        <v>3.87</v>
      </c>
      <c r="D132" s="4">
        <v>2.76</v>
      </c>
      <c r="E132" s="4">
        <v>27.6</v>
      </c>
      <c r="F132" s="4">
        <v>20.49</v>
      </c>
      <c r="G132" s="4">
        <v>19.809999999999999</v>
      </c>
      <c r="H132" s="4">
        <v>0.92</v>
      </c>
      <c r="I132" s="4">
        <v>0</v>
      </c>
      <c r="J132" s="4">
        <v>150.9</v>
      </c>
      <c r="K132" s="5">
        <v>179</v>
      </c>
    </row>
    <row r="133" spans="1:11">
      <c r="A133" s="14" t="s">
        <v>110</v>
      </c>
      <c r="B133" s="5">
        <v>180</v>
      </c>
      <c r="C133" s="4">
        <v>0.08</v>
      </c>
      <c r="D133" s="4"/>
      <c r="E133" s="4">
        <v>20.03</v>
      </c>
      <c r="F133" s="4">
        <v>12.6</v>
      </c>
      <c r="G133" s="4">
        <v>9.4499999999999993</v>
      </c>
      <c r="H133" s="4">
        <v>1.21</v>
      </c>
      <c r="I133" s="4">
        <v>0.7</v>
      </c>
      <c r="J133" s="4">
        <v>80.5</v>
      </c>
      <c r="K133" s="6">
        <v>401</v>
      </c>
    </row>
    <row r="134" spans="1:11">
      <c r="A134" s="14" t="s">
        <v>11</v>
      </c>
      <c r="B134" s="5">
        <v>30</v>
      </c>
      <c r="C134" s="4">
        <v>2.7</v>
      </c>
      <c r="D134" s="4">
        <v>1</v>
      </c>
      <c r="E134" s="4">
        <v>14</v>
      </c>
      <c r="F134" s="4">
        <v>43.2</v>
      </c>
      <c r="G134" s="4">
        <v>6.9</v>
      </c>
      <c r="H134" s="4">
        <v>1.08</v>
      </c>
      <c r="I134" s="4">
        <v>0</v>
      </c>
      <c r="J134" s="4">
        <v>79.8</v>
      </c>
      <c r="K134" s="5"/>
    </row>
    <row r="135" spans="1:11">
      <c r="A135" s="15" t="s">
        <v>49</v>
      </c>
      <c r="B135" s="3">
        <v>600</v>
      </c>
      <c r="C135" s="2">
        <f t="shared" ref="C135:I135" si="23">C130+C131+C132+C133+C134</f>
        <v>17.78</v>
      </c>
      <c r="D135" s="2">
        <f t="shared" si="23"/>
        <v>13.25</v>
      </c>
      <c r="E135" s="2">
        <f t="shared" si="23"/>
        <v>77.64</v>
      </c>
      <c r="F135" s="2">
        <f t="shared" si="23"/>
        <v>109.92</v>
      </c>
      <c r="G135" s="2">
        <f t="shared" si="23"/>
        <v>71.160000000000011</v>
      </c>
      <c r="H135" s="2">
        <f t="shared" si="23"/>
        <v>4.51</v>
      </c>
      <c r="I135" s="2">
        <f t="shared" si="23"/>
        <v>6.99</v>
      </c>
      <c r="J135" s="2">
        <f>J130+J131+J132+J133+J134</f>
        <v>513.44999999999993</v>
      </c>
      <c r="K135" s="5"/>
    </row>
    <row r="136" spans="1:11">
      <c r="A136" s="15" t="s">
        <v>12</v>
      </c>
      <c r="B136" s="5"/>
      <c r="C136" s="4"/>
      <c r="D136" s="4"/>
      <c r="E136" s="4"/>
      <c r="F136" s="4"/>
      <c r="G136" s="4"/>
      <c r="H136" s="4"/>
      <c r="I136" s="4"/>
      <c r="J136" s="4"/>
      <c r="K136" s="3"/>
    </row>
    <row r="137" spans="1:11" ht="15.75">
      <c r="A137" s="21" t="s">
        <v>106</v>
      </c>
      <c r="B137" s="5" t="s">
        <v>80</v>
      </c>
      <c r="C137" s="4">
        <v>3.4</v>
      </c>
      <c r="D137" s="4">
        <v>3.96</v>
      </c>
      <c r="E137" s="4">
        <v>22.94</v>
      </c>
      <c r="F137" s="4">
        <v>150.38</v>
      </c>
      <c r="G137" s="4">
        <v>29.03</v>
      </c>
      <c r="H137" s="4">
        <v>0.92</v>
      </c>
      <c r="I137" s="4">
        <v>0.31</v>
      </c>
      <c r="J137" s="4">
        <v>141</v>
      </c>
      <c r="K137" s="5" t="s">
        <v>88</v>
      </c>
    </row>
    <row r="138" spans="1:11">
      <c r="A138" s="26" t="s">
        <v>119</v>
      </c>
      <c r="B138" s="5">
        <v>28</v>
      </c>
      <c r="C138" s="4">
        <v>2.1</v>
      </c>
      <c r="D138" s="4">
        <v>1.47</v>
      </c>
      <c r="E138" s="4">
        <v>11.16</v>
      </c>
      <c r="F138" s="4">
        <v>8.1</v>
      </c>
      <c r="G138" s="4">
        <v>5.6</v>
      </c>
      <c r="H138" s="4">
        <v>0.6</v>
      </c>
      <c r="I138" s="4">
        <v>0</v>
      </c>
      <c r="J138" s="4">
        <v>119.8</v>
      </c>
      <c r="K138" s="5"/>
    </row>
    <row r="139" spans="1:11">
      <c r="A139" s="14" t="s">
        <v>46</v>
      </c>
      <c r="B139" s="5" t="s">
        <v>76</v>
      </c>
      <c r="C139" s="4">
        <v>0.12</v>
      </c>
      <c r="D139" s="4">
        <v>0.02</v>
      </c>
      <c r="E139" s="4">
        <v>10.199999999999999</v>
      </c>
      <c r="F139" s="4">
        <v>12.8</v>
      </c>
      <c r="G139" s="4">
        <v>2.2000000000000002</v>
      </c>
      <c r="H139" s="4">
        <v>0.32</v>
      </c>
      <c r="I139" s="4">
        <v>2.83</v>
      </c>
      <c r="J139" s="4">
        <v>41</v>
      </c>
      <c r="K139" s="5">
        <v>412</v>
      </c>
    </row>
    <row r="140" spans="1:11">
      <c r="A140" s="15" t="s">
        <v>50</v>
      </c>
      <c r="B140" s="3">
        <v>384</v>
      </c>
      <c r="C140" s="2">
        <f t="shared" ref="C140:I140" si="24">C137+C138+C139</f>
        <v>5.62</v>
      </c>
      <c r="D140" s="2">
        <f t="shared" si="24"/>
        <v>5.4499999999999993</v>
      </c>
      <c r="E140" s="2">
        <f t="shared" si="24"/>
        <v>44.3</v>
      </c>
      <c r="F140" s="2">
        <f t="shared" si="24"/>
        <v>171.28</v>
      </c>
      <c r="G140" s="2">
        <f t="shared" si="24"/>
        <v>36.830000000000005</v>
      </c>
      <c r="H140" s="2">
        <f t="shared" si="24"/>
        <v>1.84</v>
      </c>
      <c r="I140" s="2">
        <f t="shared" si="24"/>
        <v>3.14</v>
      </c>
      <c r="J140" s="2">
        <f>J137+J138+J139</f>
        <v>301.8</v>
      </c>
      <c r="K140" s="5"/>
    </row>
    <row r="141" spans="1:11">
      <c r="A141" s="17" t="s">
        <v>15</v>
      </c>
      <c r="B141" s="2">
        <f>B124+B135+B140</f>
        <v>1359</v>
      </c>
      <c r="C141" s="2">
        <f t="shared" ref="C141:I141" si="25">C124+C127+C135+C140</f>
        <v>41.71</v>
      </c>
      <c r="D141" s="2">
        <f t="shared" si="25"/>
        <v>34.459999999999994</v>
      </c>
      <c r="E141" s="2">
        <f t="shared" si="25"/>
        <v>180.85000000000002</v>
      </c>
      <c r="F141" s="2">
        <f t="shared" si="25"/>
        <v>557.40000000000009</v>
      </c>
      <c r="G141" s="2">
        <f t="shared" si="25"/>
        <v>164.09000000000003</v>
      </c>
      <c r="H141" s="2">
        <f t="shared" si="25"/>
        <v>11.44</v>
      </c>
      <c r="I141" s="2">
        <f t="shared" si="25"/>
        <v>15.3</v>
      </c>
      <c r="J141" s="2">
        <f>J124+J127+J135+J140</f>
        <v>1265.8499999999999</v>
      </c>
      <c r="K141" s="5"/>
    </row>
    <row r="142" spans="1:11">
      <c r="A142" s="19"/>
      <c r="B142" s="2"/>
      <c r="C142" s="2"/>
      <c r="D142" s="2"/>
      <c r="E142" s="2"/>
      <c r="F142" s="2"/>
      <c r="G142" s="2"/>
      <c r="H142" s="2"/>
      <c r="I142" s="2"/>
      <c r="J142" s="2"/>
      <c r="K142" s="5"/>
    </row>
    <row r="143" spans="1:11">
      <c r="A143" s="15" t="s">
        <v>2</v>
      </c>
      <c r="B143" s="1" t="s">
        <v>32</v>
      </c>
      <c r="C143" s="1"/>
      <c r="D143" s="1"/>
    </row>
    <row r="144" spans="1:11">
      <c r="A144" s="14" t="s">
        <v>95</v>
      </c>
      <c r="B144" s="5" t="s">
        <v>22</v>
      </c>
      <c r="C144" s="4">
        <v>4.2699999999999996</v>
      </c>
      <c r="D144" s="4">
        <v>4.8600000000000003</v>
      </c>
      <c r="E144" s="4">
        <v>29.32</v>
      </c>
      <c r="F144" s="4">
        <v>11.8</v>
      </c>
      <c r="G144" s="4">
        <v>30.5</v>
      </c>
      <c r="H144" s="4">
        <v>1.01</v>
      </c>
      <c r="I144" s="4">
        <v>0</v>
      </c>
      <c r="J144" s="4">
        <v>178</v>
      </c>
      <c r="K144" s="5">
        <v>182</v>
      </c>
    </row>
    <row r="145" spans="1:23">
      <c r="A145" s="14" t="s">
        <v>103</v>
      </c>
      <c r="B145" s="5">
        <v>55</v>
      </c>
      <c r="C145" s="4">
        <v>2.4900000000000002</v>
      </c>
      <c r="D145" s="4">
        <v>3.93</v>
      </c>
      <c r="E145" s="4">
        <v>27.56</v>
      </c>
      <c r="F145" s="4">
        <v>10.9</v>
      </c>
      <c r="G145" s="4">
        <v>11.3</v>
      </c>
      <c r="H145" s="4">
        <v>0.87</v>
      </c>
      <c r="I145" s="4">
        <v>0.1</v>
      </c>
      <c r="J145" s="4">
        <v>156</v>
      </c>
      <c r="K145" s="5">
        <v>2</v>
      </c>
    </row>
    <row r="146" spans="1:23">
      <c r="A146" s="14" t="s">
        <v>14</v>
      </c>
      <c r="B146" s="5">
        <v>180</v>
      </c>
      <c r="C146" s="4">
        <v>2.67</v>
      </c>
      <c r="D146" s="4">
        <v>2.34</v>
      </c>
      <c r="E146" s="4">
        <v>14.31</v>
      </c>
      <c r="F146" s="4">
        <v>113.9</v>
      </c>
      <c r="G146" s="4">
        <v>13.9</v>
      </c>
      <c r="H146" s="4">
        <v>0.37</v>
      </c>
      <c r="I146" s="4">
        <v>1.2</v>
      </c>
      <c r="J146" s="4">
        <v>89</v>
      </c>
      <c r="K146" s="5">
        <v>413</v>
      </c>
    </row>
    <row r="147" spans="1:23">
      <c r="A147" s="15" t="s">
        <v>48</v>
      </c>
      <c r="B147" s="3">
        <v>390</v>
      </c>
      <c r="C147" s="2">
        <f t="shared" ref="C147:J147" si="26">C144+C145+C146</f>
        <v>9.43</v>
      </c>
      <c r="D147" s="2">
        <f t="shared" si="26"/>
        <v>11.13</v>
      </c>
      <c r="E147" s="2">
        <f t="shared" si="26"/>
        <v>71.19</v>
      </c>
      <c r="F147" s="2">
        <f t="shared" si="26"/>
        <v>136.60000000000002</v>
      </c>
      <c r="G147" s="2">
        <f t="shared" si="26"/>
        <v>55.699999999999996</v>
      </c>
      <c r="H147" s="2">
        <f t="shared" si="26"/>
        <v>2.25</v>
      </c>
      <c r="I147" s="2">
        <f t="shared" si="26"/>
        <v>1.3</v>
      </c>
      <c r="J147" s="2">
        <f t="shared" si="26"/>
        <v>423</v>
      </c>
      <c r="K147" s="5"/>
      <c r="M147" s="9"/>
      <c r="N147" s="10"/>
      <c r="O147" s="9"/>
      <c r="P147" s="9"/>
      <c r="Q147" s="9"/>
      <c r="R147" s="9"/>
      <c r="S147" s="9"/>
      <c r="T147" s="9"/>
      <c r="U147" s="9"/>
      <c r="V147" s="9"/>
      <c r="W147" s="10"/>
    </row>
    <row r="148" spans="1:23">
      <c r="A148" s="15" t="s">
        <v>108</v>
      </c>
      <c r="B148" s="3"/>
      <c r="C148" s="2"/>
      <c r="D148" s="2"/>
      <c r="E148" s="2"/>
      <c r="F148" s="2"/>
      <c r="G148" s="2"/>
      <c r="H148" s="2"/>
      <c r="I148" s="2"/>
      <c r="J148" s="2"/>
      <c r="K148" s="5"/>
    </row>
    <row r="149" spans="1:23">
      <c r="A149" s="14" t="s">
        <v>105</v>
      </c>
      <c r="B149" s="23">
        <v>150</v>
      </c>
      <c r="C149" s="14">
        <v>0.6</v>
      </c>
      <c r="D149" s="14">
        <v>0.6</v>
      </c>
      <c r="E149" s="14">
        <v>1.2</v>
      </c>
      <c r="F149" s="14">
        <v>24</v>
      </c>
      <c r="G149" s="14">
        <v>12</v>
      </c>
      <c r="H149" s="14">
        <v>3.3</v>
      </c>
      <c r="I149" s="14">
        <v>15</v>
      </c>
      <c r="J149" s="14">
        <v>66</v>
      </c>
      <c r="K149" s="23">
        <v>386</v>
      </c>
    </row>
    <row r="150" spans="1:23">
      <c r="A150" s="15" t="s">
        <v>109</v>
      </c>
      <c r="B150" s="24">
        <v>150</v>
      </c>
      <c r="C150" s="15">
        <v>0.6</v>
      </c>
      <c r="D150" s="15">
        <v>0.6</v>
      </c>
      <c r="E150" s="15">
        <v>1.2</v>
      </c>
      <c r="F150" s="15">
        <v>24</v>
      </c>
      <c r="G150" s="15">
        <v>12</v>
      </c>
      <c r="H150" s="15">
        <v>3.3</v>
      </c>
      <c r="I150" s="15">
        <v>15</v>
      </c>
      <c r="J150" s="15">
        <v>66</v>
      </c>
      <c r="K150" s="24"/>
    </row>
    <row r="151" spans="1:23">
      <c r="A151" s="15" t="s">
        <v>7</v>
      </c>
      <c r="B151" s="5"/>
      <c r="C151" s="4"/>
      <c r="D151" s="4"/>
      <c r="E151" s="4"/>
      <c r="F151" s="4"/>
      <c r="G151" s="4"/>
      <c r="H151" s="4"/>
      <c r="I151" s="4"/>
      <c r="J151" s="4"/>
      <c r="K151" s="3"/>
    </row>
    <row r="152" spans="1:23">
      <c r="A152" s="14" t="s">
        <v>45</v>
      </c>
      <c r="B152" s="5" t="s">
        <v>57</v>
      </c>
      <c r="C152" s="4">
        <v>1.45</v>
      </c>
      <c r="D152" s="4">
        <v>3.92</v>
      </c>
      <c r="E152" s="4">
        <v>10.199999999999999</v>
      </c>
      <c r="F152" s="4">
        <v>36.18</v>
      </c>
      <c r="G152" s="4">
        <v>24.84</v>
      </c>
      <c r="H152" s="4">
        <v>1.23</v>
      </c>
      <c r="I152" s="4">
        <v>4.53</v>
      </c>
      <c r="J152" s="4">
        <v>82</v>
      </c>
      <c r="K152" s="5">
        <v>69</v>
      </c>
    </row>
    <row r="153" spans="1:23">
      <c r="A153" s="22" t="s">
        <v>111</v>
      </c>
      <c r="B153" s="5" t="s">
        <v>112</v>
      </c>
      <c r="C153" s="4">
        <v>9.3000000000000007</v>
      </c>
      <c r="D153" s="4">
        <v>6.2</v>
      </c>
      <c r="E153" s="4">
        <v>2.2000000000000002</v>
      </c>
      <c r="F153" s="4">
        <v>26.3</v>
      </c>
      <c r="G153" s="4">
        <v>13.9</v>
      </c>
      <c r="H153" s="4">
        <v>0.8</v>
      </c>
      <c r="I153" s="4">
        <v>0.03</v>
      </c>
      <c r="J153" s="4">
        <v>114.4</v>
      </c>
      <c r="K153" s="5">
        <v>327</v>
      </c>
    </row>
    <row r="154" spans="1:23">
      <c r="A154" s="14" t="s">
        <v>78</v>
      </c>
      <c r="B154" s="5">
        <v>130</v>
      </c>
      <c r="C154" s="4">
        <v>3.68</v>
      </c>
      <c r="D154" s="4">
        <v>5.76</v>
      </c>
      <c r="E154" s="4">
        <v>24.53</v>
      </c>
      <c r="F154" s="4">
        <v>32.049999999999997</v>
      </c>
      <c r="G154" s="4">
        <v>24.05</v>
      </c>
      <c r="H154" s="4">
        <v>0.87</v>
      </c>
      <c r="I154" s="4">
        <v>15.74</v>
      </c>
      <c r="J154" s="4">
        <v>164.7</v>
      </c>
      <c r="K154" s="5">
        <v>339</v>
      </c>
    </row>
    <row r="155" spans="1:23">
      <c r="A155" s="14" t="s">
        <v>56</v>
      </c>
      <c r="B155" s="5">
        <v>180</v>
      </c>
      <c r="C155" s="4">
        <v>0.4</v>
      </c>
      <c r="D155" s="4">
        <v>1.7999999999999999E-2</v>
      </c>
      <c r="E155" s="4">
        <v>25</v>
      </c>
      <c r="F155" s="4">
        <v>28.64</v>
      </c>
      <c r="G155" s="4">
        <v>5.4</v>
      </c>
      <c r="H155" s="4">
        <v>1.1200000000000001</v>
      </c>
      <c r="I155" s="4">
        <v>7.2</v>
      </c>
      <c r="J155" s="4">
        <v>101.7</v>
      </c>
      <c r="K155" s="5">
        <v>394</v>
      </c>
    </row>
    <row r="156" spans="1:23">
      <c r="A156" s="14" t="s">
        <v>10</v>
      </c>
      <c r="B156" s="5">
        <v>0.05</v>
      </c>
      <c r="C156" s="4"/>
      <c r="D156" s="4"/>
      <c r="E156" s="4"/>
      <c r="F156" s="4"/>
      <c r="G156" s="4"/>
      <c r="H156" s="4"/>
      <c r="I156" s="4">
        <v>50</v>
      </c>
      <c r="J156" s="4"/>
      <c r="K156" s="5"/>
    </row>
    <row r="157" spans="1:23">
      <c r="A157" s="14" t="s">
        <v>11</v>
      </c>
      <c r="B157" s="5">
        <v>30</v>
      </c>
      <c r="C157" s="4">
        <v>2.7</v>
      </c>
      <c r="D157" s="4">
        <v>1</v>
      </c>
      <c r="E157" s="4">
        <v>14</v>
      </c>
      <c r="F157" s="4">
        <v>43.2</v>
      </c>
      <c r="G157" s="4">
        <v>6.9</v>
      </c>
      <c r="H157" s="4">
        <v>1.08</v>
      </c>
      <c r="I157" s="4">
        <v>0</v>
      </c>
      <c r="J157" s="4">
        <v>79.8</v>
      </c>
      <c r="K157" s="5"/>
    </row>
    <row r="158" spans="1:23">
      <c r="A158" s="15" t="s">
        <v>49</v>
      </c>
      <c r="B158" s="3">
        <v>606</v>
      </c>
      <c r="C158" s="2">
        <f t="shared" ref="C158:J158" si="27">C198+C153+C154+C155+C157</f>
        <v>16.080000000000002</v>
      </c>
      <c r="D158" s="2">
        <f t="shared" si="27"/>
        <v>12.978000000000002</v>
      </c>
      <c r="E158" s="2">
        <f t="shared" si="27"/>
        <v>65.73</v>
      </c>
      <c r="F158" s="2">
        <f t="shared" si="27"/>
        <v>130.19</v>
      </c>
      <c r="G158" s="2">
        <f t="shared" si="27"/>
        <v>50.25</v>
      </c>
      <c r="H158" s="2">
        <f t="shared" si="27"/>
        <v>3.87</v>
      </c>
      <c r="I158" s="2">
        <f t="shared" si="27"/>
        <v>22.97</v>
      </c>
      <c r="J158" s="2">
        <f t="shared" si="27"/>
        <v>460.6</v>
      </c>
      <c r="K158" s="5"/>
    </row>
    <row r="159" spans="1:23">
      <c r="A159" s="15" t="s">
        <v>12</v>
      </c>
      <c r="B159" s="5"/>
      <c r="C159" s="4"/>
      <c r="D159" s="4"/>
      <c r="E159" s="4"/>
      <c r="F159" s="4"/>
      <c r="G159" s="4"/>
      <c r="H159" s="4"/>
      <c r="I159" s="4"/>
      <c r="J159" s="4"/>
      <c r="K159" s="3"/>
    </row>
    <row r="160" spans="1:23">
      <c r="A160" s="14" t="s">
        <v>98</v>
      </c>
      <c r="B160" s="5" t="s">
        <v>17</v>
      </c>
      <c r="C160" s="4">
        <v>3.68</v>
      </c>
      <c r="D160" s="4">
        <v>4.47</v>
      </c>
      <c r="E160" s="4">
        <v>33.15</v>
      </c>
      <c r="F160" s="4">
        <v>4.5</v>
      </c>
      <c r="G160" s="4">
        <v>16.399999999999999</v>
      </c>
      <c r="H160" s="4">
        <v>0.34</v>
      </c>
      <c r="I160" s="4">
        <v>0</v>
      </c>
      <c r="J160" s="4">
        <v>187.5</v>
      </c>
      <c r="K160" s="5">
        <v>182</v>
      </c>
    </row>
    <row r="161" spans="1:11">
      <c r="A161" s="14" t="s">
        <v>102</v>
      </c>
      <c r="B161" s="5">
        <v>45</v>
      </c>
      <c r="C161" s="4">
        <v>4.7300000000000004</v>
      </c>
      <c r="D161" s="4">
        <v>6.88</v>
      </c>
      <c r="E161" s="4">
        <v>14.56</v>
      </c>
      <c r="F161" s="4">
        <v>96.1</v>
      </c>
      <c r="G161" s="4">
        <v>13.4</v>
      </c>
      <c r="H161" s="4">
        <v>0.71</v>
      </c>
      <c r="I161" s="4">
        <v>7.0000000000000007E-2</v>
      </c>
      <c r="J161" s="4">
        <v>139</v>
      </c>
      <c r="K161" s="5">
        <v>3</v>
      </c>
    </row>
    <row r="162" spans="1:11">
      <c r="A162" s="14" t="s">
        <v>5</v>
      </c>
      <c r="B162" s="5">
        <v>180</v>
      </c>
      <c r="C162" s="4">
        <v>0.06</v>
      </c>
      <c r="D162" s="4">
        <v>0.02</v>
      </c>
      <c r="E162" s="4">
        <v>9.99</v>
      </c>
      <c r="F162" s="4">
        <v>10</v>
      </c>
      <c r="G162" s="4">
        <v>1.3</v>
      </c>
      <c r="H162" s="4">
        <v>0.28000000000000003</v>
      </c>
      <c r="I162" s="4">
        <v>0.03</v>
      </c>
      <c r="J162" s="4">
        <v>40</v>
      </c>
      <c r="K162" s="5">
        <v>411</v>
      </c>
    </row>
    <row r="163" spans="1:11">
      <c r="A163" s="15" t="s">
        <v>50</v>
      </c>
      <c r="B163" s="3">
        <v>380</v>
      </c>
      <c r="C163" s="2">
        <f t="shared" ref="C163:J163" si="28">C160+C161+C162</f>
        <v>8.4700000000000006</v>
      </c>
      <c r="D163" s="2">
        <f t="shared" si="28"/>
        <v>11.37</v>
      </c>
      <c r="E163" s="2">
        <f t="shared" si="28"/>
        <v>57.7</v>
      </c>
      <c r="F163" s="2">
        <f t="shared" si="28"/>
        <v>110.6</v>
      </c>
      <c r="G163" s="2">
        <f t="shared" si="28"/>
        <v>31.099999999999998</v>
      </c>
      <c r="H163" s="2">
        <f t="shared" si="28"/>
        <v>1.33</v>
      </c>
      <c r="I163" s="2">
        <f t="shared" si="28"/>
        <v>0.1</v>
      </c>
      <c r="J163" s="2">
        <f t="shared" si="28"/>
        <v>366.5</v>
      </c>
      <c r="K163" s="5"/>
    </row>
    <row r="164" spans="1:11">
      <c r="A164" s="17" t="s">
        <v>15</v>
      </c>
      <c r="B164" s="2">
        <f t="shared" ref="B164:I164" si="29">B147+B150+B158+B163</f>
        <v>1526</v>
      </c>
      <c r="C164" s="2">
        <f t="shared" si="29"/>
        <v>34.58</v>
      </c>
      <c r="D164" s="2">
        <f t="shared" si="29"/>
        <v>36.078000000000003</v>
      </c>
      <c r="E164" s="2">
        <f t="shared" si="29"/>
        <v>195.82</v>
      </c>
      <c r="F164" s="2">
        <f t="shared" si="29"/>
        <v>401.39</v>
      </c>
      <c r="G164" s="2">
        <f t="shared" si="29"/>
        <v>149.04999999999998</v>
      </c>
      <c r="H164" s="2">
        <f t="shared" si="29"/>
        <v>10.75</v>
      </c>
      <c r="I164" s="2">
        <f t="shared" si="29"/>
        <v>39.369999999999997</v>
      </c>
      <c r="J164" s="2">
        <f>J147+J150+J158+J163</f>
        <v>1316.1</v>
      </c>
      <c r="K164" s="5"/>
    </row>
    <row r="165" spans="1:11">
      <c r="A165" s="19"/>
      <c r="B165" s="2"/>
      <c r="C165" s="2"/>
      <c r="D165" s="2"/>
      <c r="E165" s="2"/>
      <c r="F165" s="2"/>
      <c r="G165" s="2"/>
      <c r="H165" s="2"/>
      <c r="I165" s="2"/>
      <c r="J165" s="2"/>
      <c r="K165" s="5"/>
    </row>
    <row r="166" spans="1:11">
      <c r="A166" s="15" t="s">
        <v>2</v>
      </c>
      <c r="B166" s="1" t="s">
        <v>34</v>
      </c>
    </row>
    <row r="167" spans="1:11">
      <c r="A167" s="14" t="s">
        <v>96</v>
      </c>
      <c r="B167" s="5" t="s">
        <v>22</v>
      </c>
      <c r="C167" s="4">
        <v>4.58</v>
      </c>
      <c r="D167" s="4">
        <v>3.9</v>
      </c>
      <c r="E167" s="4">
        <v>24.2</v>
      </c>
      <c r="F167" s="4">
        <v>9.1999999999999993</v>
      </c>
      <c r="G167" s="4">
        <v>73.5</v>
      </c>
      <c r="H167" s="4">
        <v>2.48</v>
      </c>
      <c r="I167" s="4">
        <v>0</v>
      </c>
      <c r="J167" s="4">
        <v>149.80000000000001</v>
      </c>
      <c r="K167" s="5">
        <v>182</v>
      </c>
    </row>
    <row r="168" spans="1:11">
      <c r="A168" s="14" t="s">
        <v>36</v>
      </c>
      <c r="B168" s="5" t="s">
        <v>4</v>
      </c>
      <c r="C168" s="4">
        <v>2.4500000000000002</v>
      </c>
      <c r="D168" s="4">
        <v>7.55</v>
      </c>
      <c r="E168" s="4">
        <v>14.62</v>
      </c>
      <c r="F168" s="4">
        <v>9.3000000000000007</v>
      </c>
      <c r="G168" s="4">
        <v>9.9</v>
      </c>
      <c r="H168" s="4">
        <v>0.62</v>
      </c>
      <c r="I168" s="4">
        <v>0</v>
      </c>
      <c r="J168" s="4">
        <v>136</v>
      </c>
      <c r="K168" s="5">
        <v>1</v>
      </c>
    </row>
    <row r="169" spans="1:11">
      <c r="A169" s="14" t="s">
        <v>18</v>
      </c>
      <c r="B169" s="5">
        <v>180</v>
      </c>
      <c r="C169" s="4">
        <v>3.67</v>
      </c>
      <c r="D169" s="4">
        <v>3.19</v>
      </c>
      <c r="E169" s="4">
        <v>15.82</v>
      </c>
      <c r="F169" s="4">
        <v>137</v>
      </c>
      <c r="G169" s="4">
        <v>19.2</v>
      </c>
      <c r="H169" s="4">
        <v>0.43</v>
      </c>
      <c r="I169" s="4">
        <v>1.43</v>
      </c>
      <c r="J169" s="4">
        <v>107</v>
      </c>
      <c r="K169" s="5">
        <v>416</v>
      </c>
    </row>
    <row r="170" spans="1:11">
      <c r="A170" s="15" t="s">
        <v>48</v>
      </c>
      <c r="B170" s="3">
        <v>375</v>
      </c>
      <c r="C170" s="2">
        <f t="shared" ref="C170:J170" si="30">C167+C168+C169</f>
        <v>10.7</v>
      </c>
      <c r="D170" s="2">
        <f t="shared" si="30"/>
        <v>14.639999999999999</v>
      </c>
      <c r="E170" s="2">
        <f t="shared" si="30"/>
        <v>54.64</v>
      </c>
      <c r="F170" s="2">
        <f t="shared" si="30"/>
        <v>155.5</v>
      </c>
      <c r="G170" s="2">
        <f t="shared" si="30"/>
        <v>102.60000000000001</v>
      </c>
      <c r="H170" s="2">
        <f t="shared" si="30"/>
        <v>3.5300000000000002</v>
      </c>
      <c r="I170" s="2">
        <f t="shared" si="30"/>
        <v>1.43</v>
      </c>
      <c r="J170" s="2">
        <f t="shared" si="30"/>
        <v>392.8</v>
      </c>
      <c r="K170" s="5"/>
    </row>
    <row r="171" spans="1:11">
      <c r="A171" s="15" t="s">
        <v>108</v>
      </c>
      <c r="B171" s="3"/>
      <c r="C171" s="2"/>
      <c r="D171" s="2"/>
      <c r="E171" s="2"/>
      <c r="F171" s="2"/>
      <c r="G171" s="2"/>
      <c r="H171" s="2"/>
      <c r="I171" s="2"/>
      <c r="J171" s="2"/>
      <c r="K171" s="5"/>
    </row>
    <row r="172" spans="1:11">
      <c r="A172" s="14" t="s">
        <v>6</v>
      </c>
      <c r="B172" s="5">
        <v>180</v>
      </c>
      <c r="C172" s="4">
        <v>0.9</v>
      </c>
      <c r="D172" s="4">
        <v>0</v>
      </c>
      <c r="E172" s="4">
        <v>18.18</v>
      </c>
      <c r="F172" s="4">
        <v>12.6</v>
      </c>
      <c r="G172" s="4">
        <v>7.2</v>
      </c>
      <c r="H172" s="4">
        <v>2.52</v>
      </c>
      <c r="I172" s="4">
        <v>3.6</v>
      </c>
      <c r="J172" s="4">
        <v>76</v>
      </c>
      <c r="K172" s="6">
        <v>418</v>
      </c>
    </row>
    <row r="173" spans="1:11">
      <c r="A173" s="15" t="s">
        <v>109</v>
      </c>
      <c r="B173" s="3">
        <v>180</v>
      </c>
      <c r="C173" s="2">
        <v>0.9</v>
      </c>
      <c r="D173" s="2">
        <v>0</v>
      </c>
      <c r="E173" s="2">
        <v>18.18</v>
      </c>
      <c r="F173" s="2">
        <v>12.6</v>
      </c>
      <c r="G173" s="2">
        <v>7.2</v>
      </c>
      <c r="H173" s="2">
        <v>2.52</v>
      </c>
      <c r="I173" s="2">
        <v>3.6</v>
      </c>
      <c r="J173" s="2">
        <v>76</v>
      </c>
      <c r="K173" s="3"/>
    </row>
    <row r="174" spans="1:11">
      <c r="A174" s="15" t="s">
        <v>7</v>
      </c>
      <c r="B174" s="5"/>
      <c r="C174" s="4"/>
      <c r="D174" s="4"/>
      <c r="E174" s="4"/>
      <c r="F174" s="4"/>
      <c r="G174" s="4"/>
      <c r="H174" s="4"/>
      <c r="I174" s="4"/>
      <c r="J174" s="4"/>
      <c r="K174" s="3"/>
    </row>
    <row r="175" spans="1:11">
      <c r="A175" s="14" t="s">
        <v>101</v>
      </c>
      <c r="B175" s="5">
        <v>10</v>
      </c>
      <c r="C175" s="4">
        <v>0.14000000000000001</v>
      </c>
      <c r="D175" s="4">
        <v>0.02</v>
      </c>
      <c r="E175" s="4">
        <v>0.82</v>
      </c>
      <c r="F175" s="4">
        <v>3.1</v>
      </c>
      <c r="G175" s="4">
        <v>1.4</v>
      </c>
      <c r="H175" s="4">
        <v>0.08</v>
      </c>
      <c r="I175" s="4">
        <v>1</v>
      </c>
      <c r="J175" s="4">
        <v>4.0999999999999996</v>
      </c>
      <c r="K175" s="3"/>
    </row>
    <row r="176" spans="1:11">
      <c r="A176" s="14" t="s">
        <v>115</v>
      </c>
      <c r="B176" s="5" t="s">
        <v>66</v>
      </c>
      <c r="C176" s="4">
        <v>1.68</v>
      </c>
      <c r="D176" s="4">
        <v>2.69</v>
      </c>
      <c r="E176" s="4">
        <v>9.7100000000000009</v>
      </c>
      <c r="F176" s="4">
        <v>16.899999999999999</v>
      </c>
      <c r="G176" s="4">
        <v>14.36</v>
      </c>
      <c r="H176" s="4">
        <v>0.57999999999999996</v>
      </c>
      <c r="I176" s="4">
        <v>4.1399999999999997</v>
      </c>
      <c r="J176" s="4">
        <v>69.8</v>
      </c>
      <c r="K176" s="5">
        <v>91</v>
      </c>
    </row>
    <row r="177" spans="1:11">
      <c r="A177" s="14" t="s">
        <v>40</v>
      </c>
      <c r="B177" s="5">
        <v>85</v>
      </c>
      <c r="C177" s="4">
        <v>8.5399999999999991</v>
      </c>
      <c r="D177" s="4">
        <v>9.5500000000000007</v>
      </c>
      <c r="E177" s="4">
        <v>11.18</v>
      </c>
      <c r="F177" s="4">
        <v>17.8</v>
      </c>
      <c r="G177" s="4">
        <v>11.67</v>
      </c>
      <c r="H177" s="4">
        <v>0.55000000000000004</v>
      </c>
      <c r="I177" s="4">
        <v>0.46</v>
      </c>
      <c r="J177" s="4">
        <v>165</v>
      </c>
      <c r="K177" s="5">
        <v>303</v>
      </c>
    </row>
    <row r="178" spans="1:11">
      <c r="A178" s="14" t="s">
        <v>68</v>
      </c>
      <c r="B178" s="5">
        <v>130</v>
      </c>
      <c r="C178" s="4">
        <v>8.8000000000000007</v>
      </c>
      <c r="D178" s="4">
        <v>0.6</v>
      </c>
      <c r="E178" s="4">
        <v>17.2</v>
      </c>
      <c r="F178" s="4">
        <v>34</v>
      </c>
      <c r="G178" s="4">
        <v>20.58</v>
      </c>
      <c r="H178" s="4">
        <v>0.75</v>
      </c>
      <c r="I178" s="4">
        <v>0</v>
      </c>
      <c r="J178" s="4">
        <v>109.3</v>
      </c>
      <c r="K178" s="5">
        <v>330</v>
      </c>
    </row>
    <row r="179" spans="1:11">
      <c r="A179" s="14" t="s">
        <v>9</v>
      </c>
      <c r="B179" s="5">
        <v>180</v>
      </c>
      <c r="C179" s="4">
        <v>0.22</v>
      </c>
      <c r="D179" s="4">
        <v>0.1</v>
      </c>
      <c r="E179" s="4">
        <v>24.77</v>
      </c>
      <c r="F179" s="4">
        <v>12.19</v>
      </c>
      <c r="G179" s="4">
        <v>0.97</v>
      </c>
      <c r="H179" s="4">
        <v>0.2</v>
      </c>
      <c r="I179" s="4">
        <v>43.92</v>
      </c>
      <c r="J179" s="4">
        <v>100.8</v>
      </c>
      <c r="K179" s="6">
        <v>399</v>
      </c>
    </row>
    <row r="180" spans="1:11">
      <c r="A180" s="14" t="s">
        <v>91</v>
      </c>
      <c r="B180" s="5">
        <v>30</v>
      </c>
      <c r="C180" s="4">
        <v>2.7</v>
      </c>
      <c r="D180" s="4">
        <v>1</v>
      </c>
      <c r="E180" s="4">
        <v>14</v>
      </c>
      <c r="F180" s="4">
        <v>43.2</v>
      </c>
      <c r="G180" s="4">
        <v>6.9</v>
      </c>
      <c r="H180" s="4">
        <v>1.08</v>
      </c>
      <c r="I180" s="4">
        <v>0</v>
      </c>
      <c r="J180" s="4">
        <v>79.8</v>
      </c>
      <c r="K180" s="5"/>
    </row>
    <row r="181" spans="1:11">
      <c r="A181" s="14" t="s">
        <v>11</v>
      </c>
      <c r="B181" s="3">
        <v>637</v>
      </c>
      <c r="C181" s="2">
        <f t="shared" ref="C181:I181" si="31">C176+C177+C178+C179+C180</f>
        <v>21.939999999999998</v>
      </c>
      <c r="D181" s="2">
        <f t="shared" si="31"/>
        <v>13.94</v>
      </c>
      <c r="E181" s="2">
        <f t="shared" si="31"/>
        <v>76.86</v>
      </c>
      <c r="F181" s="2">
        <f t="shared" si="31"/>
        <v>124.09</v>
      </c>
      <c r="G181" s="2">
        <f t="shared" si="31"/>
        <v>54.48</v>
      </c>
      <c r="H181" s="2">
        <f t="shared" si="31"/>
        <v>3.16</v>
      </c>
      <c r="I181" s="2">
        <f t="shared" si="31"/>
        <v>48.52</v>
      </c>
      <c r="J181" s="2">
        <f>J176+J177+J178+J179+J180</f>
        <v>524.70000000000005</v>
      </c>
      <c r="K181" s="5"/>
    </row>
    <row r="182" spans="1:11">
      <c r="A182" s="15" t="s">
        <v>49</v>
      </c>
      <c r="B182" s="5"/>
      <c r="C182" s="4"/>
      <c r="D182" s="4"/>
      <c r="E182" s="4"/>
      <c r="F182" s="4"/>
      <c r="G182" s="4"/>
      <c r="H182" s="4"/>
      <c r="I182" s="4"/>
      <c r="J182" s="4"/>
      <c r="K182" s="3"/>
    </row>
    <row r="183" spans="1:11">
      <c r="A183" s="15" t="s">
        <v>12</v>
      </c>
      <c r="B183" s="5">
        <v>150</v>
      </c>
      <c r="C183" s="4">
        <v>16.04</v>
      </c>
      <c r="D183" s="4">
        <v>29.7</v>
      </c>
      <c r="E183" s="4">
        <v>2.4700000000000002</v>
      </c>
      <c r="F183" s="4">
        <v>264.45999999999998</v>
      </c>
      <c r="G183" s="4">
        <v>18.649999999999999</v>
      </c>
      <c r="H183" s="4">
        <v>2.68</v>
      </c>
      <c r="I183" s="4">
        <v>0.24</v>
      </c>
      <c r="J183" s="4">
        <v>341.5</v>
      </c>
      <c r="K183" s="5">
        <v>230</v>
      </c>
    </row>
    <row r="184" spans="1:11">
      <c r="A184" s="22" t="s">
        <v>24</v>
      </c>
      <c r="B184" s="5">
        <v>30</v>
      </c>
      <c r="C184" s="4">
        <v>2.7</v>
      </c>
      <c r="D184" s="4">
        <v>1</v>
      </c>
      <c r="E184" s="4">
        <v>14</v>
      </c>
      <c r="F184" s="4">
        <v>43.2</v>
      </c>
      <c r="G184" s="4">
        <v>6.9</v>
      </c>
      <c r="H184" s="4">
        <v>1.08</v>
      </c>
      <c r="I184" s="4">
        <v>0</v>
      </c>
      <c r="J184" s="4">
        <v>79.8</v>
      </c>
      <c r="K184" s="5"/>
    </row>
    <row r="185" spans="1:11">
      <c r="A185" s="14" t="s">
        <v>11</v>
      </c>
      <c r="B185" s="5" t="s">
        <v>76</v>
      </c>
      <c r="C185" s="4">
        <v>0.12</v>
      </c>
      <c r="D185" s="4">
        <v>0.02</v>
      </c>
      <c r="E185" s="4">
        <v>10.199999999999999</v>
      </c>
      <c r="F185" s="4">
        <v>12.8</v>
      </c>
      <c r="G185" s="4">
        <v>2.2000000000000002</v>
      </c>
      <c r="H185" s="4">
        <v>0.32</v>
      </c>
      <c r="I185" s="4">
        <v>2.83</v>
      </c>
      <c r="J185" s="4">
        <v>41</v>
      </c>
      <c r="K185" s="5">
        <v>412</v>
      </c>
    </row>
    <row r="186" spans="1:11">
      <c r="A186" s="14" t="s">
        <v>46</v>
      </c>
      <c r="B186" s="3">
        <v>366</v>
      </c>
      <c r="C186" s="2">
        <f t="shared" ref="C186:I186" si="32">C183+C184+C185</f>
        <v>18.86</v>
      </c>
      <c r="D186" s="2">
        <f t="shared" si="32"/>
        <v>30.72</v>
      </c>
      <c r="E186" s="2">
        <f t="shared" si="32"/>
        <v>26.669999999999998</v>
      </c>
      <c r="F186" s="2">
        <f t="shared" si="32"/>
        <v>320.45999999999998</v>
      </c>
      <c r="G186" s="2">
        <f t="shared" si="32"/>
        <v>27.749999999999996</v>
      </c>
      <c r="H186" s="2">
        <f t="shared" si="32"/>
        <v>4.08</v>
      </c>
      <c r="I186" s="2">
        <f t="shared" si="32"/>
        <v>3.0700000000000003</v>
      </c>
      <c r="J186" s="2">
        <f>J183+J184+J185</f>
        <v>462.3</v>
      </c>
      <c r="K186" s="5"/>
    </row>
    <row r="187" spans="1:11">
      <c r="A187" s="15" t="s">
        <v>50</v>
      </c>
      <c r="B187" s="2">
        <f t="shared" ref="B187" si="33">B170+B181+B186</f>
        <v>1378</v>
      </c>
      <c r="C187" s="2">
        <f t="shared" ref="C187:I187" si="34">C170+C173+C181+C186</f>
        <v>52.4</v>
      </c>
      <c r="D187" s="2">
        <f t="shared" si="34"/>
        <v>59.3</v>
      </c>
      <c r="E187" s="2">
        <f t="shared" si="34"/>
        <v>176.35</v>
      </c>
      <c r="F187" s="2">
        <f t="shared" si="34"/>
        <v>612.65</v>
      </c>
      <c r="G187" s="2">
        <f t="shared" si="34"/>
        <v>192.03</v>
      </c>
      <c r="H187" s="2">
        <f t="shared" si="34"/>
        <v>13.290000000000001</v>
      </c>
      <c r="I187" s="2">
        <f t="shared" si="34"/>
        <v>56.620000000000005</v>
      </c>
      <c r="J187" s="2">
        <f>J170+J173+J181+J186</f>
        <v>1455.8</v>
      </c>
      <c r="K187" s="5"/>
    </row>
    <row r="188" spans="1:11">
      <c r="A188" s="17" t="s">
        <v>15</v>
      </c>
      <c r="B188" s="2"/>
      <c r="C188" s="2"/>
      <c r="D188" s="2"/>
      <c r="E188" s="2"/>
      <c r="F188" s="2"/>
      <c r="G188" s="2"/>
      <c r="H188" s="2"/>
      <c r="I188" s="2"/>
      <c r="J188" s="2"/>
      <c r="K188" s="5"/>
    </row>
    <row r="189" spans="1:11">
      <c r="A189" s="19"/>
      <c r="B189" s="1" t="s">
        <v>35</v>
      </c>
    </row>
    <row r="190" spans="1:11">
      <c r="A190" s="15" t="s">
        <v>2</v>
      </c>
      <c r="B190" s="4"/>
      <c r="C190" s="4"/>
      <c r="D190" s="4"/>
      <c r="E190" s="4"/>
      <c r="F190" s="4"/>
      <c r="G190" s="4"/>
      <c r="H190" s="4"/>
      <c r="I190" s="4"/>
      <c r="J190" s="4"/>
      <c r="K190" s="3"/>
    </row>
    <row r="191" spans="1:11">
      <c r="A191" s="14" t="s">
        <v>116</v>
      </c>
      <c r="B191" s="5" t="s">
        <v>22</v>
      </c>
      <c r="C191" s="4">
        <v>4.58</v>
      </c>
      <c r="D191" s="4">
        <v>3.9</v>
      </c>
      <c r="E191" s="4">
        <v>24.2</v>
      </c>
      <c r="F191" s="4">
        <v>125.26</v>
      </c>
      <c r="G191" s="4">
        <v>18.71</v>
      </c>
      <c r="H191" s="4">
        <v>0.39</v>
      </c>
      <c r="I191" s="4">
        <v>0.71</v>
      </c>
      <c r="J191" s="4">
        <v>149.80000000000001</v>
      </c>
      <c r="K191" s="5">
        <v>100</v>
      </c>
    </row>
    <row r="192" spans="1:11">
      <c r="A192" s="14" t="s">
        <v>103</v>
      </c>
      <c r="B192" s="5">
        <v>55</v>
      </c>
      <c r="C192" s="4">
        <v>2.4900000000000002</v>
      </c>
      <c r="D192" s="4">
        <v>3.93</v>
      </c>
      <c r="E192" s="4">
        <v>27.56</v>
      </c>
      <c r="F192" s="4">
        <v>10.9</v>
      </c>
      <c r="G192" s="4">
        <v>11.3</v>
      </c>
      <c r="H192" s="4">
        <v>0.87</v>
      </c>
      <c r="I192" s="4">
        <v>0.1</v>
      </c>
      <c r="J192" s="4">
        <v>156</v>
      </c>
      <c r="K192" s="5">
        <v>2</v>
      </c>
    </row>
    <row r="193" spans="1:11">
      <c r="A193" s="14" t="s">
        <v>59</v>
      </c>
      <c r="B193" s="5">
        <v>180</v>
      </c>
      <c r="C193" s="4">
        <v>3.12</v>
      </c>
      <c r="D193" s="4">
        <v>2.67</v>
      </c>
      <c r="E193" s="4">
        <v>14.17</v>
      </c>
      <c r="F193" s="4">
        <v>113.2</v>
      </c>
      <c r="G193" s="4">
        <v>12.6</v>
      </c>
      <c r="H193" s="4">
        <v>0.12</v>
      </c>
      <c r="I193" s="4">
        <v>1.17</v>
      </c>
      <c r="J193" s="4">
        <v>93.33</v>
      </c>
      <c r="K193" s="5">
        <v>414</v>
      </c>
    </row>
    <row r="194" spans="1:11">
      <c r="A194" s="15" t="s">
        <v>48</v>
      </c>
      <c r="B194" s="3">
        <v>390</v>
      </c>
      <c r="C194" s="2">
        <f t="shared" ref="C194:J194" si="35">C191+C192+C193</f>
        <v>10.190000000000001</v>
      </c>
      <c r="D194" s="2">
        <f t="shared" si="35"/>
        <v>10.5</v>
      </c>
      <c r="E194" s="2">
        <f t="shared" si="35"/>
        <v>65.929999999999993</v>
      </c>
      <c r="F194" s="2">
        <f t="shared" si="35"/>
        <v>249.36</v>
      </c>
      <c r="G194" s="2">
        <f t="shared" si="35"/>
        <v>42.61</v>
      </c>
      <c r="H194" s="2">
        <f t="shared" si="35"/>
        <v>1.38</v>
      </c>
      <c r="I194" s="2">
        <f t="shared" si="35"/>
        <v>1.98</v>
      </c>
      <c r="J194" s="2">
        <f t="shared" si="35"/>
        <v>399.13</v>
      </c>
      <c r="K194" s="5"/>
    </row>
    <row r="195" spans="1:11">
      <c r="A195" s="15" t="s">
        <v>108</v>
      </c>
      <c r="B195" s="3"/>
      <c r="C195" s="2"/>
      <c r="D195" s="2"/>
      <c r="E195" s="2"/>
      <c r="F195" s="2"/>
      <c r="G195" s="2"/>
      <c r="H195" s="2"/>
      <c r="I195" s="2"/>
      <c r="J195" s="2"/>
      <c r="K195" s="5"/>
    </row>
    <row r="196" spans="1:11">
      <c r="A196" s="14" t="s">
        <v>105</v>
      </c>
      <c r="B196" s="23">
        <v>150</v>
      </c>
      <c r="C196" s="14">
        <v>0.6</v>
      </c>
      <c r="D196" s="14">
        <v>0.6</v>
      </c>
      <c r="E196" s="14">
        <v>1.2</v>
      </c>
      <c r="F196" s="14">
        <v>24</v>
      </c>
      <c r="G196" s="14">
        <v>12</v>
      </c>
      <c r="H196" s="14">
        <v>3.3</v>
      </c>
      <c r="I196" s="14">
        <v>15</v>
      </c>
      <c r="J196" s="14">
        <v>66</v>
      </c>
      <c r="K196" s="23">
        <v>386</v>
      </c>
    </row>
    <row r="197" spans="1:11">
      <c r="A197" s="15" t="s">
        <v>109</v>
      </c>
      <c r="B197" s="24">
        <v>150</v>
      </c>
      <c r="C197" s="15">
        <v>0.6</v>
      </c>
      <c r="D197" s="15">
        <v>0.6</v>
      </c>
      <c r="E197" s="15">
        <v>1.2</v>
      </c>
      <c r="F197" s="15">
        <v>24</v>
      </c>
      <c r="G197" s="15">
        <v>12</v>
      </c>
      <c r="H197" s="15">
        <v>3.3</v>
      </c>
      <c r="I197" s="15">
        <v>15</v>
      </c>
      <c r="J197" s="15">
        <v>66</v>
      </c>
      <c r="K197" s="24"/>
    </row>
    <row r="198" spans="1:11">
      <c r="A198" s="15" t="s">
        <v>7</v>
      </c>
      <c r="B198" s="5"/>
      <c r="C198" s="4"/>
      <c r="D198" s="4"/>
      <c r="E198" s="4"/>
      <c r="F198" s="4"/>
      <c r="G198" s="4"/>
      <c r="H198" s="4"/>
      <c r="I198" s="4"/>
      <c r="J198" s="4"/>
      <c r="K198" s="3"/>
    </row>
    <row r="199" spans="1:11">
      <c r="A199" s="14" t="s">
        <v>58</v>
      </c>
      <c r="B199" s="5" t="s">
        <v>57</v>
      </c>
      <c r="C199" s="4">
        <v>1.47</v>
      </c>
      <c r="D199" s="4">
        <v>3.6</v>
      </c>
      <c r="E199" s="4">
        <v>10.16</v>
      </c>
      <c r="F199" s="4">
        <v>26.37</v>
      </c>
      <c r="G199" s="4">
        <v>21.56</v>
      </c>
      <c r="H199" s="4">
        <v>0.96</v>
      </c>
      <c r="I199" s="4">
        <v>6.33</v>
      </c>
      <c r="J199" s="4">
        <v>83.3</v>
      </c>
      <c r="K199" s="5">
        <v>64</v>
      </c>
    </row>
    <row r="200" spans="1:11">
      <c r="A200" s="14" t="s">
        <v>23</v>
      </c>
      <c r="B200" s="5">
        <v>200</v>
      </c>
      <c r="C200" s="4">
        <v>25.02</v>
      </c>
      <c r="D200" s="4">
        <v>6.8</v>
      </c>
      <c r="E200" s="4">
        <v>19.95</v>
      </c>
      <c r="F200" s="4">
        <v>28.27</v>
      </c>
      <c r="G200" s="4">
        <v>59.73</v>
      </c>
      <c r="H200" s="4">
        <v>3.66</v>
      </c>
      <c r="I200" s="4">
        <v>8.15</v>
      </c>
      <c r="J200" s="4">
        <v>241</v>
      </c>
      <c r="K200" s="5">
        <v>292</v>
      </c>
    </row>
    <row r="201" spans="1:11">
      <c r="A201" s="14" t="s">
        <v>62</v>
      </c>
      <c r="B201" s="5">
        <v>180</v>
      </c>
      <c r="C201" s="4">
        <v>0.14399999999999999</v>
      </c>
      <c r="D201" s="4">
        <v>0.14399999999999999</v>
      </c>
      <c r="E201" s="4">
        <v>21.5</v>
      </c>
      <c r="F201" s="4">
        <v>13.03</v>
      </c>
      <c r="G201" s="4">
        <v>3.24</v>
      </c>
      <c r="H201" s="4">
        <v>0.85</v>
      </c>
      <c r="I201" s="4">
        <v>1.55</v>
      </c>
      <c r="J201" s="4">
        <v>87.84</v>
      </c>
      <c r="K201" s="6">
        <v>390</v>
      </c>
    </row>
    <row r="202" spans="1:11">
      <c r="A202" s="14" t="s">
        <v>10</v>
      </c>
      <c r="B202" s="5">
        <v>0.05</v>
      </c>
      <c r="C202" s="4"/>
      <c r="D202" s="4"/>
      <c r="E202" s="4"/>
      <c r="F202" s="4"/>
      <c r="G202" s="4"/>
      <c r="H202" s="4"/>
      <c r="I202" s="4">
        <v>50</v>
      </c>
      <c r="J202" s="4"/>
      <c r="K202" s="5"/>
    </row>
    <row r="203" spans="1:11">
      <c r="A203" s="14" t="s">
        <v>11</v>
      </c>
      <c r="B203" s="5">
        <v>30</v>
      </c>
      <c r="C203" s="4">
        <v>2.7</v>
      </c>
      <c r="D203" s="4">
        <v>1</v>
      </c>
      <c r="E203" s="4">
        <v>14</v>
      </c>
      <c r="F203" s="4">
        <v>43.2</v>
      </c>
      <c r="G203" s="4">
        <v>6.9</v>
      </c>
      <c r="H203" s="4">
        <v>1.08</v>
      </c>
      <c r="I203" s="4">
        <v>0</v>
      </c>
      <c r="J203" s="4">
        <v>79.8</v>
      </c>
      <c r="K203" s="5"/>
    </row>
    <row r="204" spans="1:11">
      <c r="A204" s="15" t="s">
        <v>49</v>
      </c>
      <c r="B204" s="3">
        <v>598</v>
      </c>
      <c r="C204" s="2">
        <f t="shared" ref="C204:I204" si="36">C199+C200+C201+C202+C203</f>
        <v>29.333999999999996</v>
      </c>
      <c r="D204" s="2">
        <f t="shared" si="36"/>
        <v>11.544</v>
      </c>
      <c r="E204" s="2">
        <f t="shared" si="36"/>
        <v>65.61</v>
      </c>
      <c r="F204" s="2">
        <f t="shared" si="36"/>
        <v>110.87</v>
      </c>
      <c r="G204" s="2">
        <f t="shared" si="36"/>
        <v>91.429999999999993</v>
      </c>
      <c r="H204" s="2">
        <f t="shared" si="36"/>
        <v>6.55</v>
      </c>
      <c r="I204" s="2">
        <f t="shared" si="36"/>
        <v>66.03</v>
      </c>
      <c r="J204" s="2">
        <f>J199+J200+J201+J202+J203</f>
        <v>491.94</v>
      </c>
      <c r="K204" s="5"/>
    </row>
    <row r="205" spans="1:11">
      <c r="A205" s="15" t="s">
        <v>12</v>
      </c>
      <c r="B205" s="5"/>
      <c r="C205" s="4"/>
      <c r="D205" s="4"/>
      <c r="E205" s="4"/>
      <c r="F205" s="4"/>
      <c r="G205" s="4"/>
      <c r="H205" s="4"/>
      <c r="I205" s="4"/>
      <c r="J205" s="4"/>
      <c r="K205" s="3"/>
    </row>
    <row r="206" spans="1:11">
      <c r="A206" s="14" t="s">
        <v>69</v>
      </c>
      <c r="B206" s="5">
        <v>80</v>
      </c>
      <c r="C206" s="4">
        <v>8.69</v>
      </c>
      <c r="D206" s="4">
        <v>3.62</v>
      </c>
      <c r="E206" s="4">
        <v>29.89</v>
      </c>
      <c r="F206" s="4">
        <v>16.48</v>
      </c>
      <c r="G206" s="4">
        <v>24.16</v>
      </c>
      <c r="H206" s="4">
        <v>1.07</v>
      </c>
      <c r="I206" s="4">
        <v>0.08</v>
      </c>
      <c r="J206" s="4">
        <v>187.2</v>
      </c>
      <c r="K206" s="5" t="s">
        <v>71</v>
      </c>
    </row>
    <row r="207" spans="1:11">
      <c r="A207" s="14" t="s">
        <v>5</v>
      </c>
      <c r="B207" s="5">
        <v>180</v>
      </c>
      <c r="C207" s="4">
        <v>0.06</v>
      </c>
      <c r="D207" s="4">
        <v>0.02</v>
      </c>
      <c r="E207" s="4">
        <v>9.99</v>
      </c>
      <c r="F207" s="4">
        <v>10</v>
      </c>
      <c r="G207" s="4">
        <v>1.3</v>
      </c>
      <c r="H207" s="4">
        <v>0.28000000000000003</v>
      </c>
      <c r="I207" s="4">
        <v>0.03</v>
      </c>
      <c r="J207" s="4">
        <v>40</v>
      </c>
      <c r="K207" s="5">
        <v>411</v>
      </c>
    </row>
    <row r="208" spans="1:11">
      <c r="A208" s="15" t="s">
        <v>50</v>
      </c>
      <c r="B208" s="3">
        <v>260</v>
      </c>
      <c r="C208" s="2">
        <f t="shared" ref="C208:J208" si="37">C206+C207</f>
        <v>8.75</v>
      </c>
      <c r="D208" s="2">
        <f t="shared" si="37"/>
        <v>3.64</v>
      </c>
      <c r="E208" s="2">
        <f t="shared" si="37"/>
        <v>39.880000000000003</v>
      </c>
      <c r="F208" s="2">
        <f t="shared" si="37"/>
        <v>26.48</v>
      </c>
      <c r="G208" s="2">
        <f t="shared" si="37"/>
        <v>25.46</v>
      </c>
      <c r="H208" s="2">
        <f t="shared" si="37"/>
        <v>1.35</v>
      </c>
      <c r="I208" s="2">
        <f t="shared" si="37"/>
        <v>0.11</v>
      </c>
      <c r="J208" s="2">
        <f t="shared" si="37"/>
        <v>227.2</v>
      </c>
      <c r="K208" s="5"/>
    </row>
    <row r="209" spans="1:11">
      <c r="A209" s="17" t="s">
        <v>15</v>
      </c>
      <c r="B209" s="2">
        <f>B194+B204+B208</f>
        <v>1248</v>
      </c>
      <c r="C209" s="2">
        <f t="shared" ref="C209:J209" si="38">C194+C197+C204+C208</f>
        <v>48.873999999999995</v>
      </c>
      <c r="D209" s="2">
        <f t="shared" si="38"/>
        <v>26.283999999999999</v>
      </c>
      <c r="E209" s="2">
        <f t="shared" si="38"/>
        <v>172.62</v>
      </c>
      <c r="F209" s="2">
        <f t="shared" si="38"/>
        <v>410.71000000000004</v>
      </c>
      <c r="G209" s="2">
        <f t="shared" si="38"/>
        <v>171.5</v>
      </c>
      <c r="H209" s="2">
        <f t="shared" si="38"/>
        <v>12.58</v>
      </c>
      <c r="I209" s="2">
        <f t="shared" si="38"/>
        <v>83.12</v>
      </c>
      <c r="J209" s="2">
        <f t="shared" si="38"/>
        <v>1184.27</v>
      </c>
      <c r="K209" s="5"/>
    </row>
    <row r="210" spans="1:11">
      <c r="A210" s="19"/>
      <c r="B210" s="1" t="s">
        <v>38</v>
      </c>
    </row>
    <row r="211" spans="1:11">
      <c r="A211" s="15" t="s">
        <v>2</v>
      </c>
      <c r="B211" s="4"/>
      <c r="C211" s="4"/>
      <c r="D211" s="4"/>
      <c r="E211" s="4"/>
      <c r="F211" s="4"/>
      <c r="G211" s="4"/>
      <c r="H211" s="4"/>
      <c r="I211" s="4"/>
      <c r="J211" s="4"/>
      <c r="K211" s="3"/>
    </row>
    <row r="212" spans="1:11">
      <c r="A212" s="14" t="s">
        <v>97</v>
      </c>
      <c r="B212" s="5" t="s">
        <v>13</v>
      </c>
      <c r="C212" s="4">
        <v>3.4</v>
      </c>
      <c r="D212" s="4">
        <v>3.96</v>
      </c>
      <c r="E212" s="4">
        <v>22.94</v>
      </c>
      <c r="F212" s="4">
        <v>8.6</v>
      </c>
      <c r="G212" s="4">
        <v>5.9</v>
      </c>
      <c r="H212" s="4">
        <v>0.36</v>
      </c>
      <c r="I212" s="4">
        <v>0</v>
      </c>
      <c r="J212" s="4">
        <v>151</v>
      </c>
      <c r="K212" s="5">
        <v>182</v>
      </c>
    </row>
    <row r="213" spans="1:11">
      <c r="A213" s="14" t="s">
        <v>102</v>
      </c>
      <c r="B213" s="5">
        <v>45</v>
      </c>
      <c r="C213" s="4">
        <v>4.7300000000000004</v>
      </c>
      <c r="D213" s="4">
        <v>6.88</v>
      </c>
      <c r="E213" s="4">
        <v>14.56</v>
      </c>
      <c r="F213" s="4">
        <v>96.1</v>
      </c>
      <c r="G213" s="4">
        <v>13.4</v>
      </c>
      <c r="H213" s="4">
        <v>0.71</v>
      </c>
      <c r="I213" s="4">
        <v>7.0000000000000007E-2</v>
      </c>
      <c r="J213" s="4">
        <v>139</v>
      </c>
      <c r="K213" s="5">
        <v>3</v>
      </c>
    </row>
    <row r="214" spans="1:11">
      <c r="A214" s="14" t="s">
        <v>5</v>
      </c>
      <c r="B214" s="5">
        <v>180</v>
      </c>
      <c r="C214" s="4">
        <v>0.06</v>
      </c>
      <c r="D214" s="4">
        <v>0.02</v>
      </c>
      <c r="E214" s="4">
        <v>9.99</v>
      </c>
      <c r="F214" s="4">
        <v>10</v>
      </c>
      <c r="G214" s="4">
        <v>1.3</v>
      </c>
      <c r="H214" s="4">
        <v>0.28000000000000003</v>
      </c>
      <c r="I214" s="4">
        <v>0.03</v>
      </c>
      <c r="J214" s="4">
        <v>40</v>
      </c>
      <c r="K214" s="5">
        <v>411</v>
      </c>
    </row>
    <row r="215" spans="1:11">
      <c r="A215" s="15" t="s">
        <v>48</v>
      </c>
      <c r="B215" s="3">
        <v>380</v>
      </c>
      <c r="C215" s="2">
        <f t="shared" ref="C215:J215" si="39">C212+C214+C213</f>
        <v>8.1900000000000013</v>
      </c>
      <c r="D215" s="2">
        <f t="shared" si="39"/>
        <v>10.86</v>
      </c>
      <c r="E215" s="2">
        <f t="shared" si="39"/>
        <v>47.49</v>
      </c>
      <c r="F215" s="2">
        <f t="shared" si="39"/>
        <v>114.69999999999999</v>
      </c>
      <c r="G215" s="2">
        <f t="shared" si="39"/>
        <v>20.6</v>
      </c>
      <c r="H215" s="2">
        <f t="shared" si="39"/>
        <v>1.35</v>
      </c>
      <c r="I215" s="2">
        <f t="shared" si="39"/>
        <v>0.1</v>
      </c>
      <c r="J215" s="2">
        <f t="shared" si="39"/>
        <v>330</v>
      </c>
      <c r="K215" s="5"/>
    </row>
    <row r="216" spans="1:11">
      <c r="A216" s="15" t="s">
        <v>108</v>
      </c>
      <c r="B216" s="3"/>
      <c r="C216" s="2"/>
      <c r="D216" s="2"/>
      <c r="E216" s="2"/>
      <c r="F216" s="2"/>
      <c r="G216" s="2"/>
      <c r="H216" s="2"/>
      <c r="I216" s="2"/>
      <c r="J216" s="2"/>
      <c r="K216" s="5"/>
    </row>
    <row r="217" spans="1:11">
      <c r="A217" s="14" t="s">
        <v>6</v>
      </c>
      <c r="B217" s="5">
        <v>180</v>
      </c>
      <c r="C217" s="4">
        <v>0.9</v>
      </c>
      <c r="D217" s="4">
        <v>0</v>
      </c>
      <c r="E217" s="4">
        <v>18.18</v>
      </c>
      <c r="F217" s="4">
        <v>12.6</v>
      </c>
      <c r="G217" s="4">
        <v>7.2</v>
      </c>
      <c r="H217" s="4">
        <v>2.52</v>
      </c>
      <c r="I217" s="4">
        <v>3.6</v>
      </c>
      <c r="J217" s="4">
        <v>76</v>
      </c>
      <c r="K217" s="6">
        <v>418</v>
      </c>
    </row>
    <row r="218" spans="1:11">
      <c r="A218" s="15" t="s">
        <v>109</v>
      </c>
      <c r="B218" s="3">
        <v>180</v>
      </c>
      <c r="C218" s="2">
        <v>0.9</v>
      </c>
      <c r="D218" s="2">
        <v>0</v>
      </c>
      <c r="E218" s="2">
        <v>18.18</v>
      </c>
      <c r="F218" s="2">
        <v>12.6</v>
      </c>
      <c r="G218" s="2">
        <v>7.2</v>
      </c>
      <c r="H218" s="2">
        <v>2.52</v>
      </c>
      <c r="I218" s="2">
        <v>3.6</v>
      </c>
      <c r="J218" s="2">
        <v>76</v>
      </c>
      <c r="K218" s="3"/>
    </row>
    <row r="219" spans="1:11">
      <c r="A219" s="15" t="s">
        <v>7</v>
      </c>
      <c r="B219" s="5"/>
      <c r="C219" s="4"/>
      <c r="D219" s="4"/>
      <c r="E219" s="4"/>
      <c r="F219" s="4"/>
      <c r="G219" s="4"/>
      <c r="H219" s="4"/>
      <c r="I219" s="4"/>
      <c r="J219" s="4"/>
      <c r="K219" s="3"/>
    </row>
    <row r="220" spans="1:11">
      <c r="A220" s="14" t="s">
        <v>101</v>
      </c>
      <c r="B220" s="5">
        <v>10</v>
      </c>
      <c r="C220" s="4">
        <v>0.14000000000000001</v>
      </c>
      <c r="D220" s="4">
        <v>0.02</v>
      </c>
      <c r="E220" s="4">
        <v>0.82</v>
      </c>
      <c r="F220" s="4">
        <v>3.1</v>
      </c>
      <c r="G220" s="4">
        <v>1.4</v>
      </c>
      <c r="H220" s="4">
        <v>0.08</v>
      </c>
      <c r="I220" s="4">
        <v>1</v>
      </c>
      <c r="J220" s="4">
        <v>4.0999999999999996</v>
      </c>
      <c r="K220" s="3"/>
    </row>
    <row r="221" spans="1:11">
      <c r="A221" s="14" t="s">
        <v>43</v>
      </c>
      <c r="B221" s="5" t="s">
        <v>61</v>
      </c>
      <c r="C221" s="4">
        <v>3.77</v>
      </c>
      <c r="D221" s="4">
        <v>2.1800000000000002</v>
      </c>
      <c r="E221" s="4">
        <v>12</v>
      </c>
      <c r="F221" s="4">
        <v>20.03</v>
      </c>
      <c r="G221" s="4">
        <v>25.06</v>
      </c>
      <c r="H221" s="4">
        <v>1</v>
      </c>
      <c r="I221" s="4">
        <v>8</v>
      </c>
      <c r="J221" s="4">
        <v>93.42</v>
      </c>
      <c r="K221" s="5">
        <v>89</v>
      </c>
    </row>
    <row r="222" spans="1:11">
      <c r="A222" s="14" t="s">
        <v>8</v>
      </c>
      <c r="B222" s="5">
        <v>50</v>
      </c>
      <c r="C222" s="4">
        <v>5.5</v>
      </c>
      <c r="D222" s="4">
        <v>11.95</v>
      </c>
      <c r="E222" s="4">
        <v>0.2</v>
      </c>
      <c r="F222" s="4">
        <v>17.5</v>
      </c>
      <c r="G222" s="4">
        <v>10</v>
      </c>
      <c r="H222" s="4">
        <v>0.9</v>
      </c>
      <c r="I222" s="4">
        <v>0</v>
      </c>
      <c r="J222" s="4">
        <v>130</v>
      </c>
      <c r="K222" s="5">
        <v>291</v>
      </c>
    </row>
    <row r="223" spans="1:11">
      <c r="A223" s="14" t="s">
        <v>78</v>
      </c>
      <c r="B223" s="5">
        <v>130</v>
      </c>
      <c r="C223" s="4">
        <v>3.68</v>
      </c>
      <c r="D223" s="4">
        <v>5.76</v>
      </c>
      <c r="E223" s="4">
        <v>24.53</v>
      </c>
      <c r="F223" s="4">
        <v>32.049999999999997</v>
      </c>
      <c r="G223" s="4">
        <v>24.05</v>
      </c>
      <c r="H223" s="4">
        <v>0.87</v>
      </c>
      <c r="I223" s="4">
        <v>15.74</v>
      </c>
      <c r="J223" s="4">
        <v>164.7</v>
      </c>
      <c r="K223" s="5">
        <v>339</v>
      </c>
    </row>
    <row r="224" spans="1:11">
      <c r="A224" s="14" t="s">
        <v>9</v>
      </c>
      <c r="B224" s="5">
        <v>30</v>
      </c>
      <c r="C224" s="4">
        <v>0.35</v>
      </c>
      <c r="D224" s="4">
        <v>1.26</v>
      </c>
      <c r="E224" s="4">
        <v>2.4</v>
      </c>
      <c r="F224" s="4">
        <v>4.76</v>
      </c>
      <c r="G224" s="4">
        <v>3.46</v>
      </c>
      <c r="H224" s="4">
        <v>0.14000000000000001</v>
      </c>
      <c r="I224" s="4">
        <v>0.71</v>
      </c>
      <c r="J224" s="4">
        <v>22.35</v>
      </c>
      <c r="K224" s="5">
        <v>366</v>
      </c>
    </row>
    <row r="225" spans="1:11">
      <c r="A225" s="14" t="s">
        <v>56</v>
      </c>
      <c r="B225" s="5">
        <v>180</v>
      </c>
      <c r="C225" s="4">
        <v>0.4</v>
      </c>
      <c r="D225" s="4">
        <v>1.7999999999999999E-2</v>
      </c>
      <c r="E225" s="4">
        <v>25</v>
      </c>
      <c r="F225" s="4">
        <v>28.64</v>
      </c>
      <c r="G225" s="4">
        <v>5.4</v>
      </c>
      <c r="H225" s="4">
        <v>1.1200000000000001</v>
      </c>
      <c r="I225" s="4">
        <v>7.2</v>
      </c>
      <c r="J225" s="4">
        <v>101.7</v>
      </c>
      <c r="K225" s="5">
        <v>394</v>
      </c>
    </row>
    <row r="226" spans="1:11">
      <c r="A226" s="14" t="s">
        <v>11</v>
      </c>
      <c r="B226" s="5">
        <v>30</v>
      </c>
      <c r="C226" s="4">
        <v>2.7</v>
      </c>
      <c r="D226" s="4">
        <v>1</v>
      </c>
      <c r="E226" s="4">
        <v>14</v>
      </c>
      <c r="F226" s="4">
        <v>43.2</v>
      </c>
      <c r="G226" s="4">
        <v>6.9</v>
      </c>
      <c r="H226" s="4">
        <v>1.08</v>
      </c>
      <c r="I226" s="4">
        <v>0</v>
      </c>
      <c r="J226" s="4">
        <v>79.8</v>
      </c>
      <c r="K226" s="5"/>
    </row>
    <row r="227" spans="1:11">
      <c r="A227" s="15" t="s">
        <v>49</v>
      </c>
      <c r="B227" s="3">
        <v>585</v>
      </c>
      <c r="C227" s="2">
        <f t="shared" ref="C227:J227" si="40">C221+C222+C223+C224+C225+C226</f>
        <v>16.399999999999999</v>
      </c>
      <c r="D227" s="2">
        <f t="shared" si="40"/>
        <v>22.168000000000003</v>
      </c>
      <c r="E227" s="2">
        <f t="shared" si="40"/>
        <v>78.13</v>
      </c>
      <c r="F227" s="2">
        <f t="shared" si="40"/>
        <v>146.18</v>
      </c>
      <c r="G227" s="2">
        <f t="shared" si="40"/>
        <v>74.87</v>
      </c>
      <c r="H227" s="2">
        <f t="shared" si="40"/>
        <v>5.1100000000000003</v>
      </c>
      <c r="I227" s="2">
        <f t="shared" si="40"/>
        <v>31.650000000000002</v>
      </c>
      <c r="J227" s="2">
        <f t="shared" si="40"/>
        <v>591.97</v>
      </c>
      <c r="K227" s="5"/>
    </row>
    <row r="228" spans="1:11">
      <c r="A228" s="15" t="s">
        <v>12</v>
      </c>
      <c r="B228" s="5"/>
      <c r="C228" s="4"/>
      <c r="D228" s="4"/>
      <c r="E228" s="4"/>
      <c r="F228" s="4"/>
      <c r="G228" s="4"/>
      <c r="H228" s="4"/>
      <c r="I228" s="4"/>
      <c r="J228" s="4"/>
      <c r="K228" s="3"/>
    </row>
    <row r="229" spans="1:11">
      <c r="A229" s="14" t="s">
        <v>19</v>
      </c>
      <c r="B229" s="5">
        <v>80</v>
      </c>
      <c r="C229" s="4">
        <v>4.67</v>
      </c>
      <c r="D229" s="4">
        <v>5.13</v>
      </c>
      <c r="E229" s="4">
        <v>38.5</v>
      </c>
      <c r="F229" s="8">
        <v>15.52</v>
      </c>
      <c r="G229" s="8">
        <v>18.559999999999999</v>
      </c>
      <c r="H229" s="8">
        <v>0.09</v>
      </c>
      <c r="I229" s="8">
        <v>0.03</v>
      </c>
      <c r="J229" s="8">
        <v>212.8</v>
      </c>
      <c r="K229" s="5">
        <v>437</v>
      </c>
    </row>
    <row r="230" spans="1:11">
      <c r="A230" s="14" t="s">
        <v>104</v>
      </c>
      <c r="B230" s="5">
        <v>180</v>
      </c>
      <c r="C230" s="4">
        <v>5.22</v>
      </c>
      <c r="D230" s="4">
        <v>4.5</v>
      </c>
      <c r="E230" s="4">
        <v>7.32</v>
      </c>
      <c r="F230" s="4">
        <v>212.4</v>
      </c>
      <c r="G230" s="4">
        <v>28.8</v>
      </c>
      <c r="H230" s="4">
        <v>0.18</v>
      </c>
      <c r="I230" s="4">
        <v>1.44</v>
      </c>
      <c r="J230" s="4">
        <v>91</v>
      </c>
      <c r="K230" s="5">
        <v>420</v>
      </c>
    </row>
    <row r="231" spans="1:11">
      <c r="A231" s="2" t="s">
        <v>50</v>
      </c>
      <c r="B231" s="3">
        <v>260</v>
      </c>
      <c r="C231" s="2">
        <f t="shared" ref="C231:I231" si="41">C229+C230</f>
        <v>9.89</v>
      </c>
      <c r="D231" s="2">
        <f t="shared" si="41"/>
        <v>9.629999999999999</v>
      </c>
      <c r="E231" s="2">
        <f t="shared" si="41"/>
        <v>45.82</v>
      </c>
      <c r="F231" s="2">
        <f t="shared" si="41"/>
        <v>227.92000000000002</v>
      </c>
      <c r="G231" s="2">
        <f t="shared" si="41"/>
        <v>47.36</v>
      </c>
      <c r="H231" s="2">
        <f t="shared" si="41"/>
        <v>0.27</v>
      </c>
      <c r="I231" s="2">
        <f t="shared" si="41"/>
        <v>1.47</v>
      </c>
      <c r="J231" s="2">
        <f>J229+J230</f>
        <v>303.8</v>
      </c>
      <c r="K231" s="5"/>
    </row>
    <row r="232" spans="1:11">
      <c r="A232" s="25" t="s">
        <v>15</v>
      </c>
      <c r="B232" s="2">
        <f t="shared" ref="B232" si="42">B215+B227+B231</f>
        <v>1225</v>
      </c>
      <c r="C232" s="2">
        <f t="shared" ref="C232:I232" si="43">C215+C218+C227+C231</f>
        <v>35.380000000000003</v>
      </c>
      <c r="D232" s="2">
        <f t="shared" si="43"/>
        <v>42.658000000000001</v>
      </c>
      <c r="E232" s="2">
        <f t="shared" si="43"/>
        <v>189.62</v>
      </c>
      <c r="F232" s="2">
        <f t="shared" si="43"/>
        <v>501.40000000000003</v>
      </c>
      <c r="G232" s="2">
        <f t="shared" si="43"/>
        <v>150.03</v>
      </c>
      <c r="H232" s="2">
        <f t="shared" si="43"/>
        <v>9.25</v>
      </c>
      <c r="I232" s="2">
        <f t="shared" si="43"/>
        <v>36.82</v>
      </c>
      <c r="J232" s="2">
        <f>J215+J218+J227+J231</f>
        <v>1301.77</v>
      </c>
      <c r="K232" s="5"/>
    </row>
    <row r="233" spans="1:11">
      <c r="A233" t="s">
        <v>44</v>
      </c>
    </row>
    <row r="234" spans="1:11">
      <c r="A234" t="s">
        <v>73</v>
      </c>
      <c r="B234" t="s">
        <v>74</v>
      </c>
    </row>
    <row r="235" spans="1:11">
      <c r="A235" t="s">
        <v>75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2023-02-07T03:21:30Z</dcterms:modified>
</cp:coreProperties>
</file>