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bus.gov.ru'!$A$1:$BZ$386</definedName>
    <definedName name="_xlnm._FilterDatabase" localSheetId="1" hidden="1">'Критерий 1'!$A$1:$E$387</definedName>
    <definedName name="_xlnm._FilterDatabase" localSheetId="2" hidden="1">'Критерий 2'!$A$1:$D$387</definedName>
    <definedName name="_xlnm._FilterDatabase" localSheetId="3" hidden="1">'Критерий 3'!$A$1:$E$387</definedName>
    <definedName name="_xlnm._FilterDatabase" localSheetId="4" hidden="1">'Критерий 4'!$A$1:$E$387</definedName>
    <definedName name="_xlnm._FilterDatabase" localSheetId="5" hidden="1">'Критерий 5'!$A$1:$E$387</definedName>
    <definedName name="_xlnm._FilterDatabase" localSheetId="6" hidden="1">'Средневзвешенная сумма'!$A$1:$G$387</definedName>
  </definedNames>
  <calcPr calcId="144525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87" i="6"/>
  <c r="C387" i="6"/>
  <c r="B387" i="6"/>
  <c r="A387" i="6"/>
  <c r="D386" i="6"/>
  <c r="C386" i="6"/>
  <c r="B386" i="6"/>
  <c r="A386" i="6"/>
  <c r="D385" i="6"/>
  <c r="C385" i="6"/>
  <c r="B385" i="6"/>
  <c r="A385" i="6"/>
  <c r="D384" i="6"/>
  <c r="C384" i="6"/>
  <c r="B384" i="6"/>
  <c r="A384" i="6"/>
  <c r="D383" i="6"/>
  <c r="C383" i="6"/>
  <c r="E383" i="6" s="1"/>
  <c r="F383" i="7" s="1"/>
  <c r="B383" i="6"/>
  <c r="A383" i="6"/>
  <c r="D382" i="6"/>
  <c r="C382" i="6"/>
  <c r="B382" i="6"/>
  <c r="A382" i="6"/>
  <c r="D381" i="6"/>
  <c r="C381" i="6"/>
  <c r="E381" i="6" s="1"/>
  <c r="F381" i="7" s="1"/>
  <c r="B381" i="6"/>
  <c r="A381" i="6"/>
  <c r="D380" i="6"/>
  <c r="C380" i="6"/>
  <c r="B380" i="6"/>
  <c r="A380" i="6"/>
  <c r="D379" i="6"/>
  <c r="C379" i="6"/>
  <c r="B379" i="6"/>
  <c r="A379" i="6"/>
  <c r="D378" i="6"/>
  <c r="C378" i="6"/>
  <c r="B378" i="6"/>
  <c r="A378" i="6"/>
  <c r="D377" i="6"/>
  <c r="C377" i="6"/>
  <c r="B377" i="6"/>
  <c r="A377" i="6"/>
  <c r="D376" i="6"/>
  <c r="C376" i="6"/>
  <c r="B376" i="6"/>
  <c r="A376" i="6"/>
  <c r="D375" i="6"/>
  <c r="C375" i="6"/>
  <c r="E375" i="6" s="1"/>
  <c r="F375" i="7" s="1"/>
  <c r="B375" i="6"/>
  <c r="A375" i="6"/>
  <c r="D374" i="6"/>
  <c r="C374" i="6"/>
  <c r="B374" i="6"/>
  <c r="A374" i="6"/>
  <c r="D373" i="6"/>
  <c r="C373" i="6"/>
  <c r="E373" i="6" s="1"/>
  <c r="F373" i="7" s="1"/>
  <c r="B373" i="6"/>
  <c r="A373" i="6"/>
  <c r="D372" i="6"/>
  <c r="C372" i="6"/>
  <c r="B372" i="6"/>
  <c r="A372" i="6"/>
  <c r="D371" i="6"/>
  <c r="C371" i="6"/>
  <c r="B371" i="6"/>
  <c r="A371" i="6"/>
  <c r="D370" i="6"/>
  <c r="C370" i="6"/>
  <c r="B370" i="6"/>
  <c r="A370" i="6"/>
  <c r="D369" i="6"/>
  <c r="C369" i="6"/>
  <c r="B369" i="6"/>
  <c r="A369" i="6"/>
  <c r="D368" i="6"/>
  <c r="C368" i="6"/>
  <c r="B368" i="6"/>
  <c r="A368" i="6"/>
  <c r="D367" i="6"/>
  <c r="C367" i="6"/>
  <c r="E367" i="6" s="1"/>
  <c r="F367" i="7" s="1"/>
  <c r="B367" i="6"/>
  <c r="A367" i="6"/>
  <c r="D366" i="6"/>
  <c r="C366" i="6"/>
  <c r="B366" i="6"/>
  <c r="A366" i="6"/>
  <c r="D365" i="6"/>
  <c r="C365" i="6"/>
  <c r="E365" i="6" s="1"/>
  <c r="F365" i="7" s="1"/>
  <c r="B365" i="6"/>
  <c r="A365" i="6"/>
  <c r="D364" i="6"/>
  <c r="C364" i="6"/>
  <c r="B364" i="6"/>
  <c r="A364" i="6"/>
  <c r="D363" i="6"/>
  <c r="C363" i="6"/>
  <c r="B363" i="6"/>
  <c r="A363" i="6"/>
  <c r="D362" i="6"/>
  <c r="C362" i="6"/>
  <c r="B362" i="6"/>
  <c r="A362" i="6"/>
  <c r="D361" i="6"/>
  <c r="C361" i="6"/>
  <c r="B361" i="6"/>
  <c r="A361" i="6"/>
  <c r="D360" i="6"/>
  <c r="C360" i="6"/>
  <c r="B360" i="6"/>
  <c r="A360" i="6"/>
  <c r="D359" i="6"/>
  <c r="C359" i="6"/>
  <c r="E359" i="6" s="1"/>
  <c r="F359" i="7" s="1"/>
  <c r="B359" i="6"/>
  <c r="A359" i="6"/>
  <c r="D358" i="6"/>
  <c r="C358" i="6"/>
  <c r="B358" i="6"/>
  <c r="A358" i="6"/>
  <c r="D357" i="6"/>
  <c r="C357" i="6"/>
  <c r="E357" i="6" s="1"/>
  <c r="F357" i="7" s="1"/>
  <c r="B357" i="6"/>
  <c r="A357" i="6"/>
  <c r="D356" i="6"/>
  <c r="C356" i="6"/>
  <c r="B356" i="6"/>
  <c r="A356" i="6"/>
  <c r="D355" i="6"/>
  <c r="C355" i="6"/>
  <c r="B355" i="6"/>
  <c r="A355" i="6"/>
  <c r="D354" i="6"/>
  <c r="C354" i="6"/>
  <c r="B354" i="6"/>
  <c r="A354" i="6"/>
  <c r="D353" i="6"/>
  <c r="C353" i="6"/>
  <c r="B353" i="6"/>
  <c r="A353" i="6"/>
  <c r="D352" i="6"/>
  <c r="C352" i="6"/>
  <c r="B352" i="6"/>
  <c r="A352" i="6"/>
  <c r="D351" i="6"/>
  <c r="C351" i="6"/>
  <c r="E351" i="6" s="1"/>
  <c r="F351" i="7" s="1"/>
  <c r="B351" i="6"/>
  <c r="A351" i="6"/>
  <c r="D350" i="6"/>
  <c r="C350" i="6"/>
  <c r="B350" i="6"/>
  <c r="A350" i="6"/>
  <c r="D349" i="6"/>
  <c r="C349" i="6"/>
  <c r="E349" i="6" s="1"/>
  <c r="F349" i="7" s="1"/>
  <c r="B349" i="6"/>
  <c r="A349" i="6"/>
  <c r="D348" i="6"/>
  <c r="C348" i="6"/>
  <c r="B348" i="6"/>
  <c r="A348" i="6"/>
  <c r="D347" i="6"/>
  <c r="C347" i="6"/>
  <c r="B347" i="6"/>
  <c r="A347" i="6"/>
  <c r="D346" i="6"/>
  <c r="C346" i="6"/>
  <c r="B346" i="6"/>
  <c r="A346" i="6"/>
  <c r="D345" i="6"/>
  <c r="C345" i="6"/>
  <c r="B345" i="6"/>
  <c r="A345" i="6"/>
  <c r="D344" i="6"/>
  <c r="C344" i="6"/>
  <c r="B344" i="6"/>
  <c r="A344" i="6"/>
  <c r="D343" i="6"/>
  <c r="C343" i="6"/>
  <c r="E343" i="6" s="1"/>
  <c r="F343" i="7" s="1"/>
  <c r="B343" i="6"/>
  <c r="A343" i="6"/>
  <c r="D342" i="6"/>
  <c r="C342" i="6"/>
  <c r="B342" i="6"/>
  <c r="A342" i="6"/>
  <c r="D341" i="6"/>
  <c r="C341" i="6"/>
  <c r="E341" i="6" s="1"/>
  <c r="F341" i="7" s="1"/>
  <c r="B341" i="6"/>
  <c r="A341" i="6"/>
  <c r="D340" i="6"/>
  <c r="C340" i="6"/>
  <c r="B340" i="6"/>
  <c r="A340" i="6"/>
  <c r="D339" i="6"/>
  <c r="C339" i="6"/>
  <c r="B339" i="6"/>
  <c r="A339" i="6"/>
  <c r="D338" i="6"/>
  <c r="C338" i="6"/>
  <c r="B338" i="6"/>
  <c r="A338" i="6"/>
  <c r="D337" i="6"/>
  <c r="C337" i="6"/>
  <c r="B337" i="6"/>
  <c r="A337" i="6"/>
  <c r="D336" i="6"/>
  <c r="C336" i="6"/>
  <c r="B336" i="6"/>
  <c r="A336" i="6"/>
  <c r="D335" i="6"/>
  <c r="C335" i="6"/>
  <c r="E335" i="6" s="1"/>
  <c r="F335" i="7" s="1"/>
  <c r="B335" i="6"/>
  <c r="A335" i="6"/>
  <c r="D334" i="6"/>
  <c r="C334" i="6"/>
  <c r="B334" i="6"/>
  <c r="A334" i="6"/>
  <c r="D333" i="6"/>
  <c r="C333" i="6"/>
  <c r="E333" i="6" s="1"/>
  <c r="F333" i="7" s="1"/>
  <c r="B333" i="6"/>
  <c r="A333" i="6"/>
  <c r="D332" i="6"/>
  <c r="C332" i="6"/>
  <c r="B332" i="6"/>
  <c r="A332" i="6"/>
  <c r="D331" i="6"/>
  <c r="C331" i="6"/>
  <c r="B331" i="6"/>
  <c r="A331" i="6"/>
  <c r="D330" i="6"/>
  <c r="C330" i="6"/>
  <c r="B330" i="6"/>
  <c r="A330" i="6"/>
  <c r="D329" i="6"/>
  <c r="C329" i="6"/>
  <c r="B329" i="6"/>
  <c r="A329" i="6"/>
  <c r="D328" i="6"/>
  <c r="C328" i="6"/>
  <c r="B328" i="6"/>
  <c r="A328" i="6"/>
  <c r="D327" i="6"/>
  <c r="C327" i="6"/>
  <c r="E327" i="6" s="1"/>
  <c r="F327" i="7" s="1"/>
  <c r="B327" i="6"/>
  <c r="A327" i="6"/>
  <c r="D326" i="6"/>
  <c r="C326" i="6"/>
  <c r="B326" i="6"/>
  <c r="A326" i="6"/>
  <c r="D325" i="6"/>
  <c r="C325" i="6"/>
  <c r="E325" i="6" s="1"/>
  <c r="F325" i="7" s="1"/>
  <c r="B325" i="6"/>
  <c r="A325" i="6"/>
  <c r="D324" i="6"/>
  <c r="C324" i="6"/>
  <c r="B324" i="6"/>
  <c r="A324" i="6"/>
  <c r="D323" i="6"/>
  <c r="C323" i="6"/>
  <c r="B323" i="6"/>
  <c r="A323" i="6"/>
  <c r="D322" i="6"/>
  <c r="C322" i="6"/>
  <c r="B322" i="6"/>
  <c r="A322" i="6"/>
  <c r="D321" i="6"/>
  <c r="C321" i="6"/>
  <c r="B321" i="6"/>
  <c r="A321" i="6"/>
  <c r="D320" i="6"/>
  <c r="C320" i="6"/>
  <c r="B320" i="6"/>
  <c r="A320" i="6"/>
  <c r="D319" i="6"/>
  <c r="C319" i="6"/>
  <c r="E319" i="6" s="1"/>
  <c r="F319" i="7" s="1"/>
  <c r="B319" i="6"/>
  <c r="A319" i="6"/>
  <c r="D318" i="6"/>
  <c r="C318" i="6"/>
  <c r="B318" i="6"/>
  <c r="A318" i="6"/>
  <c r="D317" i="6"/>
  <c r="C317" i="6"/>
  <c r="E317" i="6" s="1"/>
  <c r="F317" i="7" s="1"/>
  <c r="B317" i="6"/>
  <c r="A317" i="6"/>
  <c r="D316" i="6"/>
  <c r="C316" i="6"/>
  <c r="B316" i="6"/>
  <c r="A316" i="6"/>
  <c r="D315" i="6"/>
  <c r="C315" i="6"/>
  <c r="B315" i="6"/>
  <c r="A315" i="6"/>
  <c r="D314" i="6"/>
  <c r="C314" i="6"/>
  <c r="B314" i="6"/>
  <c r="A314" i="6"/>
  <c r="D313" i="6"/>
  <c r="C313" i="6"/>
  <c r="B313" i="6"/>
  <c r="A313" i="6"/>
  <c r="D312" i="6"/>
  <c r="C312" i="6"/>
  <c r="B312" i="6"/>
  <c r="A312" i="6"/>
  <c r="D311" i="6"/>
  <c r="C311" i="6"/>
  <c r="E311" i="6" s="1"/>
  <c r="F311" i="7" s="1"/>
  <c r="B311" i="6"/>
  <c r="A311" i="6"/>
  <c r="D310" i="6"/>
  <c r="C310" i="6"/>
  <c r="B310" i="6"/>
  <c r="A310" i="6"/>
  <c r="D309" i="6"/>
  <c r="C309" i="6"/>
  <c r="E309" i="6" s="1"/>
  <c r="F309" i="7" s="1"/>
  <c r="B309" i="6"/>
  <c r="A309" i="6"/>
  <c r="D308" i="6"/>
  <c r="C308" i="6"/>
  <c r="B308" i="6"/>
  <c r="A308" i="6"/>
  <c r="D307" i="6"/>
  <c r="C307" i="6"/>
  <c r="B307" i="6"/>
  <c r="A307" i="6"/>
  <c r="D306" i="6"/>
  <c r="C306" i="6"/>
  <c r="B306" i="6"/>
  <c r="A306" i="6"/>
  <c r="D305" i="6"/>
  <c r="C305" i="6"/>
  <c r="B305" i="6"/>
  <c r="A305" i="6"/>
  <c r="D304" i="6"/>
  <c r="C304" i="6"/>
  <c r="B304" i="6"/>
  <c r="A304" i="6"/>
  <c r="D303" i="6"/>
  <c r="C303" i="6"/>
  <c r="E303" i="6" s="1"/>
  <c r="F303" i="7" s="1"/>
  <c r="B303" i="6"/>
  <c r="A303" i="6"/>
  <c r="D302" i="6"/>
  <c r="C302" i="6"/>
  <c r="B302" i="6"/>
  <c r="A302" i="6"/>
  <c r="D301" i="6"/>
  <c r="C301" i="6"/>
  <c r="E301" i="6" s="1"/>
  <c r="F301" i="7" s="1"/>
  <c r="B301" i="6"/>
  <c r="A301" i="6"/>
  <c r="D300" i="6"/>
  <c r="C300" i="6"/>
  <c r="B300" i="6"/>
  <c r="A300" i="6"/>
  <c r="D299" i="6"/>
  <c r="C299" i="6"/>
  <c r="B299" i="6"/>
  <c r="A299" i="6"/>
  <c r="D298" i="6"/>
  <c r="C298" i="6"/>
  <c r="B298" i="6"/>
  <c r="A298" i="6"/>
  <c r="D297" i="6"/>
  <c r="C297" i="6"/>
  <c r="B297" i="6"/>
  <c r="A297" i="6"/>
  <c r="D296" i="6"/>
  <c r="C296" i="6"/>
  <c r="B296" i="6"/>
  <c r="A296" i="6"/>
  <c r="D295" i="6"/>
  <c r="C295" i="6"/>
  <c r="E295" i="6" s="1"/>
  <c r="F295" i="7" s="1"/>
  <c r="B295" i="6"/>
  <c r="A295" i="6"/>
  <c r="D294" i="6"/>
  <c r="C294" i="6"/>
  <c r="B294" i="6"/>
  <c r="A294" i="6"/>
  <c r="D293" i="6"/>
  <c r="C293" i="6"/>
  <c r="E293" i="6" s="1"/>
  <c r="F293" i="7" s="1"/>
  <c r="B293" i="6"/>
  <c r="A293" i="6"/>
  <c r="D292" i="6"/>
  <c r="C292" i="6"/>
  <c r="B292" i="6"/>
  <c r="A292" i="6"/>
  <c r="D291" i="6"/>
  <c r="C291" i="6"/>
  <c r="B291" i="6"/>
  <c r="A291" i="6"/>
  <c r="D290" i="6"/>
  <c r="C290" i="6"/>
  <c r="B290" i="6"/>
  <c r="A290" i="6"/>
  <c r="D289" i="6"/>
  <c r="C289" i="6"/>
  <c r="B289" i="6"/>
  <c r="A289" i="6"/>
  <c r="D288" i="6"/>
  <c r="C288" i="6"/>
  <c r="B288" i="6"/>
  <c r="A288" i="6"/>
  <c r="D287" i="6"/>
  <c r="C287" i="6"/>
  <c r="E287" i="6" s="1"/>
  <c r="F287" i="7" s="1"/>
  <c r="B287" i="6"/>
  <c r="A287" i="6"/>
  <c r="D286" i="6"/>
  <c r="C286" i="6"/>
  <c r="B286" i="6"/>
  <c r="A286" i="6"/>
  <c r="D285" i="6"/>
  <c r="C285" i="6"/>
  <c r="E285" i="6" s="1"/>
  <c r="F285" i="7" s="1"/>
  <c r="B285" i="6"/>
  <c r="A285" i="6"/>
  <c r="D284" i="6"/>
  <c r="C284" i="6"/>
  <c r="B284" i="6"/>
  <c r="A284" i="6"/>
  <c r="D283" i="6"/>
  <c r="C283" i="6"/>
  <c r="B283" i="6"/>
  <c r="A283" i="6"/>
  <c r="D282" i="6"/>
  <c r="C282" i="6"/>
  <c r="B282" i="6"/>
  <c r="A282" i="6"/>
  <c r="D281" i="6"/>
  <c r="C281" i="6"/>
  <c r="B281" i="6"/>
  <c r="A281" i="6"/>
  <c r="D280" i="6"/>
  <c r="C280" i="6"/>
  <c r="B280" i="6"/>
  <c r="A280" i="6"/>
  <c r="D279" i="6"/>
  <c r="C279" i="6"/>
  <c r="E279" i="6" s="1"/>
  <c r="F279" i="7" s="1"/>
  <c r="B279" i="6"/>
  <c r="A279" i="6"/>
  <c r="D278" i="6"/>
  <c r="C278" i="6"/>
  <c r="B278" i="6"/>
  <c r="A278" i="6"/>
  <c r="D277" i="6"/>
  <c r="C277" i="6"/>
  <c r="E277" i="6" s="1"/>
  <c r="F277" i="7" s="1"/>
  <c r="B277" i="6"/>
  <c r="A277" i="6"/>
  <c r="D276" i="6"/>
  <c r="C276" i="6"/>
  <c r="B276" i="6"/>
  <c r="A276" i="6"/>
  <c r="D275" i="6"/>
  <c r="C275" i="6"/>
  <c r="B275" i="6"/>
  <c r="A275" i="6"/>
  <c r="D274" i="6"/>
  <c r="C274" i="6"/>
  <c r="B274" i="6"/>
  <c r="A274" i="6"/>
  <c r="D273" i="6"/>
  <c r="C273" i="6"/>
  <c r="B273" i="6"/>
  <c r="A273" i="6"/>
  <c r="D272" i="6"/>
  <c r="C272" i="6"/>
  <c r="B272" i="6"/>
  <c r="A272" i="6"/>
  <c r="D271" i="6"/>
  <c r="C271" i="6"/>
  <c r="E271" i="6" s="1"/>
  <c r="F271" i="7" s="1"/>
  <c r="B271" i="6"/>
  <c r="A271" i="6"/>
  <c r="D270" i="6"/>
  <c r="C270" i="6"/>
  <c r="B270" i="6"/>
  <c r="A270" i="6"/>
  <c r="D269" i="6"/>
  <c r="C269" i="6"/>
  <c r="E269" i="6" s="1"/>
  <c r="F269" i="7" s="1"/>
  <c r="B269" i="6"/>
  <c r="A269" i="6"/>
  <c r="D268" i="6"/>
  <c r="C268" i="6"/>
  <c r="B268" i="6"/>
  <c r="A268" i="6"/>
  <c r="D267" i="6"/>
  <c r="C267" i="6"/>
  <c r="B267" i="6"/>
  <c r="A267" i="6"/>
  <c r="D265" i="6"/>
  <c r="C265" i="6"/>
  <c r="B265" i="6"/>
  <c r="A265" i="6"/>
  <c r="D263" i="6"/>
  <c r="C263" i="6"/>
  <c r="E263" i="6" s="1"/>
  <c r="F263" i="7" s="1"/>
  <c r="B263" i="6"/>
  <c r="A263" i="6"/>
  <c r="D261" i="6"/>
  <c r="C261" i="6"/>
  <c r="E261" i="6" s="1"/>
  <c r="F261" i="7" s="1"/>
  <c r="B261" i="6"/>
  <c r="A261" i="6"/>
  <c r="D260" i="6"/>
  <c r="C260" i="6"/>
  <c r="B260" i="6"/>
  <c r="A260" i="6"/>
  <c r="D259" i="6"/>
  <c r="C259" i="6"/>
  <c r="B259" i="6"/>
  <c r="A259" i="6"/>
  <c r="D258" i="6"/>
  <c r="C258" i="6"/>
  <c r="B258" i="6"/>
  <c r="A258" i="6"/>
  <c r="D257" i="6"/>
  <c r="C257" i="6"/>
  <c r="B257" i="6"/>
  <c r="A257" i="6"/>
  <c r="D256" i="6"/>
  <c r="C256" i="6"/>
  <c r="B256" i="6"/>
  <c r="A256" i="6"/>
  <c r="D255" i="6"/>
  <c r="C255" i="6"/>
  <c r="E255" i="6" s="1"/>
  <c r="F255" i="7" s="1"/>
  <c r="B255" i="6"/>
  <c r="A255" i="6"/>
  <c r="D254" i="6"/>
  <c r="C254" i="6"/>
  <c r="B254" i="6"/>
  <c r="A254" i="6"/>
  <c r="D253" i="6"/>
  <c r="C253" i="6"/>
  <c r="E253" i="6" s="1"/>
  <c r="F253" i="7" s="1"/>
  <c r="B253" i="6"/>
  <c r="A253" i="6"/>
  <c r="D252" i="6"/>
  <c r="C252" i="6"/>
  <c r="B252" i="6"/>
  <c r="A252" i="6"/>
  <c r="D251" i="6"/>
  <c r="C251" i="6"/>
  <c r="B251" i="6"/>
  <c r="A251" i="6"/>
  <c r="D250" i="6"/>
  <c r="C250" i="6"/>
  <c r="B250" i="6"/>
  <c r="A250" i="6"/>
  <c r="D249" i="6"/>
  <c r="C249" i="6"/>
  <c r="B249" i="6"/>
  <c r="A249" i="6"/>
  <c r="D248" i="6"/>
  <c r="C248" i="6"/>
  <c r="B248" i="6"/>
  <c r="A248" i="6"/>
  <c r="D247" i="6"/>
  <c r="C247" i="6"/>
  <c r="E247" i="6" s="1"/>
  <c r="F247" i="7" s="1"/>
  <c r="B247" i="6"/>
  <c r="A247" i="6"/>
  <c r="D246" i="6"/>
  <c r="C246" i="6"/>
  <c r="B246" i="6"/>
  <c r="A246" i="6"/>
  <c r="D245" i="6"/>
  <c r="C245" i="6"/>
  <c r="E245" i="6" s="1"/>
  <c r="F245" i="7" s="1"/>
  <c r="B245" i="6"/>
  <c r="A245" i="6"/>
  <c r="D244" i="6"/>
  <c r="C244" i="6"/>
  <c r="B244" i="6"/>
  <c r="A244" i="6"/>
  <c r="D243" i="6"/>
  <c r="C243" i="6"/>
  <c r="B243" i="6"/>
  <c r="A243" i="6"/>
  <c r="D242" i="6"/>
  <c r="C242" i="6"/>
  <c r="B242" i="6"/>
  <c r="A242" i="6"/>
  <c r="D241" i="6"/>
  <c r="C241" i="6"/>
  <c r="B241" i="6"/>
  <c r="A241" i="6"/>
  <c r="D240" i="6"/>
  <c r="C240" i="6"/>
  <c r="B240" i="6"/>
  <c r="A240" i="6"/>
  <c r="D239" i="6"/>
  <c r="C239" i="6"/>
  <c r="E239" i="6" s="1"/>
  <c r="F239" i="7" s="1"/>
  <c r="B239" i="6"/>
  <c r="A239" i="6"/>
  <c r="D238" i="6"/>
  <c r="C238" i="6"/>
  <c r="B238" i="6"/>
  <c r="A238" i="6"/>
  <c r="D237" i="6"/>
  <c r="C237" i="6"/>
  <c r="E237" i="6" s="1"/>
  <c r="F237" i="7" s="1"/>
  <c r="B237" i="6"/>
  <c r="A237" i="6"/>
  <c r="D236" i="6"/>
  <c r="C236" i="6"/>
  <c r="B236" i="6"/>
  <c r="A236" i="6"/>
  <c r="D235" i="6"/>
  <c r="C235" i="6"/>
  <c r="B235" i="6"/>
  <c r="A235" i="6"/>
  <c r="D234" i="6"/>
  <c r="C234" i="6"/>
  <c r="B234" i="6"/>
  <c r="A234" i="6"/>
  <c r="D233" i="6"/>
  <c r="C233" i="6"/>
  <c r="B233" i="6"/>
  <c r="A233" i="6"/>
  <c r="D232" i="6"/>
  <c r="C232" i="6"/>
  <c r="B232" i="6"/>
  <c r="A232" i="6"/>
  <c r="D231" i="6"/>
  <c r="C231" i="6"/>
  <c r="E231" i="6" s="1"/>
  <c r="F231" i="7" s="1"/>
  <c r="B231" i="6"/>
  <c r="A231" i="6"/>
  <c r="D230" i="6"/>
  <c r="C230" i="6"/>
  <c r="B230" i="6"/>
  <c r="A230" i="6"/>
  <c r="D229" i="6"/>
  <c r="C229" i="6"/>
  <c r="E229" i="6" s="1"/>
  <c r="F229" i="7" s="1"/>
  <c r="B229" i="6"/>
  <c r="A229" i="6"/>
  <c r="D228" i="6"/>
  <c r="C228" i="6"/>
  <c r="B228" i="6"/>
  <c r="A228" i="6"/>
  <c r="D227" i="6"/>
  <c r="C227" i="6"/>
  <c r="B227" i="6"/>
  <c r="A227" i="6"/>
  <c r="D226" i="6"/>
  <c r="C226" i="6"/>
  <c r="B226" i="6"/>
  <c r="A226" i="6"/>
  <c r="D225" i="6"/>
  <c r="C225" i="6"/>
  <c r="B225" i="6"/>
  <c r="A225" i="6"/>
  <c r="D224" i="6"/>
  <c r="C224" i="6"/>
  <c r="B224" i="6"/>
  <c r="A224" i="6"/>
  <c r="D223" i="6"/>
  <c r="C223" i="6"/>
  <c r="E223" i="6" s="1"/>
  <c r="F223" i="7" s="1"/>
  <c r="B223" i="6"/>
  <c r="A223" i="6"/>
  <c r="D222" i="6"/>
  <c r="C222" i="6"/>
  <c r="B222" i="6"/>
  <c r="A222" i="6"/>
  <c r="D221" i="6"/>
  <c r="C221" i="6"/>
  <c r="E221" i="6" s="1"/>
  <c r="F221" i="7" s="1"/>
  <c r="B221" i="6"/>
  <c r="A221" i="6"/>
  <c r="D220" i="6"/>
  <c r="C220" i="6"/>
  <c r="B220" i="6"/>
  <c r="A220" i="6"/>
  <c r="D219" i="6"/>
  <c r="C219" i="6"/>
  <c r="B219" i="6"/>
  <c r="A219" i="6"/>
  <c r="D218" i="6"/>
  <c r="C218" i="6"/>
  <c r="B218" i="6"/>
  <c r="A218" i="6"/>
  <c r="D217" i="6"/>
  <c r="C217" i="6"/>
  <c r="B217" i="6"/>
  <c r="A217" i="6"/>
  <c r="D216" i="6"/>
  <c r="C216" i="6"/>
  <c r="B216" i="6"/>
  <c r="A216" i="6"/>
  <c r="D215" i="6"/>
  <c r="C215" i="6"/>
  <c r="E215" i="6" s="1"/>
  <c r="F215" i="7" s="1"/>
  <c r="B215" i="6"/>
  <c r="A215" i="6"/>
  <c r="D214" i="6"/>
  <c r="C214" i="6"/>
  <c r="B214" i="6"/>
  <c r="A214" i="6"/>
  <c r="D213" i="6"/>
  <c r="C213" i="6"/>
  <c r="E213" i="6" s="1"/>
  <c r="F213" i="7" s="1"/>
  <c r="B213" i="6"/>
  <c r="A213" i="6"/>
  <c r="D212" i="6"/>
  <c r="C212" i="6"/>
  <c r="B212" i="6"/>
  <c r="A212" i="6"/>
  <c r="D211" i="6"/>
  <c r="C211" i="6"/>
  <c r="B211" i="6"/>
  <c r="A211" i="6"/>
  <c r="D210" i="6"/>
  <c r="C210" i="6"/>
  <c r="B210" i="6"/>
  <c r="A210" i="6"/>
  <c r="D209" i="6"/>
  <c r="C209" i="6"/>
  <c r="B209" i="6"/>
  <c r="A209" i="6"/>
  <c r="D208" i="6"/>
  <c r="C208" i="6"/>
  <c r="B208" i="6"/>
  <c r="A208" i="6"/>
  <c r="D207" i="6"/>
  <c r="C207" i="6"/>
  <c r="E207" i="6" s="1"/>
  <c r="F207" i="7" s="1"/>
  <c r="B207" i="6"/>
  <c r="A207" i="6"/>
  <c r="D206" i="6"/>
  <c r="C206" i="6"/>
  <c r="B206" i="6"/>
  <c r="A206" i="6"/>
  <c r="D205" i="6"/>
  <c r="C205" i="6"/>
  <c r="E205" i="6" s="1"/>
  <c r="F205" i="7" s="1"/>
  <c r="B205" i="6"/>
  <c r="A205" i="6"/>
  <c r="D204" i="6"/>
  <c r="C204" i="6"/>
  <c r="B204" i="6"/>
  <c r="A204" i="6"/>
  <c r="D203" i="6"/>
  <c r="C203" i="6"/>
  <c r="B203" i="6"/>
  <c r="A203" i="6"/>
  <c r="D202" i="6"/>
  <c r="C202" i="6"/>
  <c r="B202" i="6"/>
  <c r="A202" i="6"/>
  <c r="D201" i="6"/>
  <c r="C201" i="6"/>
  <c r="E201" i="6" s="1"/>
  <c r="F201" i="7" s="1"/>
  <c r="B201" i="6"/>
  <c r="A201" i="6"/>
  <c r="D200" i="6"/>
  <c r="C200" i="6"/>
  <c r="B200" i="6"/>
  <c r="A200" i="6"/>
  <c r="D199" i="6"/>
  <c r="C199" i="6"/>
  <c r="B199" i="6"/>
  <c r="A199" i="6"/>
  <c r="D198" i="6"/>
  <c r="C198" i="6"/>
  <c r="B198" i="6"/>
  <c r="A198" i="6"/>
  <c r="D197" i="6"/>
  <c r="C197" i="6"/>
  <c r="B197" i="6"/>
  <c r="A197" i="6"/>
  <c r="D196" i="6"/>
  <c r="C196" i="6"/>
  <c r="B196" i="6"/>
  <c r="A196" i="6"/>
  <c r="D195" i="6"/>
  <c r="C195" i="6"/>
  <c r="E195" i="6" s="1"/>
  <c r="F195" i="7" s="1"/>
  <c r="B195" i="6"/>
  <c r="A195" i="6"/>
  <c r="D194" i="6"/>
  <c r="C194" i="6"/>
  <c r="B194" i="6"/>
  <c r="A194" i="6"/>
  <c r="D193" i="6"/>
  <c r="C193" i="6"/>
  <c r="E193" i="6" s="1"/>
  <c r="F193" i="7" s="1"/>
  <c r="B193" i="6"/>
  <c r="A193" i="6"/>
  <c r="D192" i="6"/>
  <c r="C192" i="6"/>
  <c r="B192" i="6"/>
  <c r="A192" i="6"/>
  <c r="D191" i="6"/>
  <c r="C191" i="6"/>
  <c r="B191" i="6"/>
  <c r="A191" i="6"/>
  <c r="D190" i="6"/>
  <c r="C190" i="6"/>
  <c r="B190" i="6"/>
  <c r="A190" i="6"/>
  <c r="D189" i="6"/>
  <c r="C189" i="6"/>
  <c r="B189" i="6"/>
  <c r="A189" i="6"/>
  <c r="D188" i="6"/>
  <c r="C188" i="6"/>
  <c r="B188" i="6"/>
  <c r="A188" i="6"/>
  <c r="D187" i="6"/>
  <c r="C187" i="6"/>
  <c r="E187" i="6" s="1"/>
  <c r="F187" i="7" s="1"/>
  <c r="B187" i="6"/>
  <c r="A187" i="6"/>
  <c r="D186" i="6"/>
  <c r="C186" i="6"/>
  <c r="B186" i="6"/>
  <c r="A186" i="6"/>
  <c r="D185" i="6"/>
  <c r="C185" i="6"/>
  <c r="E185" i="6" s="1"/>
  <c r="F185" i="7" s="1"/>
  <c r="B185" i="6"/>
  <c r="A185" i="6"/>
  <c r="D184" i="6"/>
  <c r="C184" i="6"/>
  <c r="B184" i="6"/>
  <c r="A184" i="6"/>
  <c r="D183" i="6"/>
  <c r="C183" i="6"/>
  <c r="B183" i="6"/>
  <c r="A183" i="6"/>
  <c r="D182" i="6"/>
  <c r="C182" i="6"/>
  <c r="B182" i="6"/>
  <c r="A182" i="6"/>
  <c r="D181" i="6"/>
  <c r="C181" i="6"/>
  <c r="B181" i="6"/>
  <c r="A181" i="6"/>
  <c r="D180" i="6"/>
  <c r="C180" i="6"/>
  <c r="B180" i="6"/>
  <c r="A180" i="6"/>
  <c r="D179" i="6"/>
  <c r="C179" i="6"/>
  <c r="E179" i="6" s="1"/>
  <c r="F179" i="7" s="1"/>
  <c r="B179" i="6"/>
  <c r="A179" i="6"/>
  <c r="D178" i="6"/>
  <c r="C178" i="6"/>
  <c r="B178" i="6"/>
  <c r="A178" i="6"/>
  <c r="D177" i="6"/>
  <c r="C177" i="6"/>
  <c r="E177" i="6" s="1"/>
  <c r="F177" i="7" s="1"/>
  <c r="B177" i="6"/>
  <c r="A177" i="6"/>
  <c r="D176" i="6"/>
  <c r="C176" i="6"/>
  <c r="B176" i="6"/>
  <c r="A176" i="6"/>
  <c r="D175" i="6"/>
  <c r="C175" i="6"/>
  <c r="B175" i="6"/>
  <c r="A175" i="6"/>
  <c r="D174" i="6"/>
  <c r="C174" i="6"/>
  <c r="B174" i="6"/>
  <c r="A174" i="6"/>
  <c r="D173" i="6"/>
  <c r="C173" i="6"/>
  <c r="B173" i="6"/>
  <c r="A173" i="6"/>
  <c r="D172" i="6"/>
  <c r="C172" i="6"/>
  <c r="B172" i="6"/>
  <c r="A172" i="6"/>
  <c r="D171" i="6"/>
  <c r="C171" i="6"/>
  <c r="E171" i="6" s="1"/>
  <c r="F171" i="7" s="1"/>
  <c r="B171" i="6"/>
  <c r="A171" i="6"/>
  <c r="D170" i="6"/>
  <c r="C170" i="6"/>
  <c r="B170" i="6"/>
  <c r="A170" i="6"/>
  <c r="D169" i="6"/>
  <c r="C169" i="6"/>
  <c r="E169" i="6" s="1"/>
  <c r="F169" i="7" s="1"/>
  <c r="B169" i="6"/>
  <c r="A169" i="6"/>
  <c r="D168" i="6"/>
  <c r="C168" i="6"/>
  <c r="B168" i="6"/>
  <c r="A168" i="6"/>
  <c r="D167" i="6"/>
  <c r="C167" i="6"/>
  <c r="B167" i="6"/>
  <c r="A167" i="6"/>
  <c r="D166" i="6"/>
  <c r="C166" i="6"/>
  <c r="B166" i="6"/>
  <c r="A166" i="6"/>
  <c r="D165" i="6"/>
  <c r="C165" i="6"/>
  <c r="B165" i="6"/>
  <c r="A165" i="6"/>
  <c r="D164" i="6"/>
  <c r="C164" i="6"/>
  <c r="B164" i="6"/>
  <c r="A164" i="6"/>
  <c r="D163" i="6"/>
  <c r="C163" i="6"/>
  <c r="E163" i="6" s="1"/>
  <c r="F163" i="7" s="1"/>
  <c r="B163" i="6"/>
  <c r="A163" i="6"/>
  <c r="D162" i="6"/>
  <c r="C162" i="6"/>
  <c r="B162" i="6"/>
  <c r="A162" i="6"/>
  <c r="D161" i="6"/>
  <c r="C161" i="6"/>
  <c r="E161" i="6" s="1"/>
  <c r="F161" i="7" s="1"/>
  <c r="B161" i="6"/>
  <c r="A161" i="6"/>
  <c r="D160" i="6"/>
  <c r="C160" i="6"/>
  <c r="B160" i="6"/>
  <c r="A160" i="6"/>
  <c r="D159" i="6"/>
  <c r="C159" i="6"/>
  <c r="B159" i="6"/>
  <c r="A159" i="6"/>
  <c r="D158" i="6"/>
  <c r="C158" i="6"/>
  <c r="B158" i="6"/>
  <c r="A158" i="6"/>
  <c r="D157" i="6"/>
  <c r="C157" i="6"/>
  <c r="B157" i="6"/>
  <c r="A157" i="6"/>
  <c r="D156" i="6"/>
  <c r="C156" i="6"/>
  <c r="B156" i="6"/>
  <c r="A156" i="6"/>
  <c r="D155" i="6"/>
  <c r="C155" i="6"/>
  <c r="E155" i="6" s="1"/>
  <c r="F155" i="7" s="1"/>
  <c r="B155" i="6"/>
  <c r="A155" i="6"/>
  <c r="D154" i="6"/>
  <c r="C154" i="6"/>
  <c r="B154" i="6"/>
  <c r="A154" i="6"/>
  <c r="D153" i="6"/>
  <c r="C153" i="6"/>
  <c r="E153" i="6" s="1"/>
  <c r="F153" i="7" s="1"/>
  <c r="B153" i="6"/>
  <c r="A153" i="6"/>
  <c r="D152" i="6"/>
  <c r="C152" i="6"/>
  <c r="B152" i="6"/>
  <c r="A152" i="6"/>
  <c r="D151" i="6"/>
  <c r="C151" i="6"/>
  <c r="B151" i="6"/>
  <c r="A151" i="6"/>
  <c r="D150" i="6"/>
  <c r="C150" i="6"/>
  <c r="B150" i="6"/>
  <c r="A150" i="6"/>
  <c r="D149" i="6"/>
  <c r="C149" i="6"/>
  <c r="B149" i="6"/>
  <c r="A149" i="6"/>
  <c r="D148" i="6"/>
  <c r="C148" i="6"/>
  <c r="B148" i="6"/>
  <c r="A148" i="6"/>
  <c r="D147" i="6"/>
  <c r="C147" i="6"/>
  <c r="E147" i="6" s="1"/>
  <c r="F147" i="7" s="1"/>
  <c r="B147" i="6"/>
  <c r="A147" i="6"/>
  <c r="D146" i="6"/>
  <c r="C146" i="6"/>
  <c r="B146" i="6"/>
  <c r="A146" i="6"/>
  <c r="D145" i="6"/>
  <c r="C145" i="6"/>
  <c r="E145" i="6" s="1"/>
  <c r="F145" i="7" s="1"/>
  <c r="B145" i="6"/>
  <c r="A145" i="6"/>
  <c r="D144" i="6"/>
  <c r="C144" i="6"/>
  <c r="B144" i="6"/>
  <c r="A144" i="6"/>
  <c r="D143" i="6"/>
  <c r="C143" i="6"/>
  <c r="B143" i="6"/>
  <c r="A143" i="6"/>
  <c r="D142" i="6"/>
  <c r="C142" i="6"/>
  <c r="B142" i="6"/>
  <c r="A142" i="6"/>
  <c r="D141" i="6"/>
  <c r="C141" i="6"/>
  <c r="B141" i="6"/>
  <c r="A141" i="6"/>
  <c r="D140" i="6"/>
  <c r="C140" i="6"/>
  <c r="B140" i="6"/>
  <c r="A140" i="6"/>
  <c r="D139" i="6"/>
  <c r="C139" i="6"/>
  <c r="E139" i="6" s="1"/>
  <c r="F139" i="7" s="1"/>
  <c r="B139" i="6"/>
  <c r="A139" i="6"/>
  <c r="D138" i="6"/>
  <c r="C138" i="6"/>
  <c r="B138" i="6"/>
  <c r="A138" i="6"/>
  <c r="D137" i="6"/>
  <c r="C137" i="6"/>
  <c r="E137" i="6" s="1"/>
  <c r="F137" i="7" s="1"/>
  <c r="B137" i="6"/>
  <c r="A137" i="6"/>
  <c r="D136" i="6"/>
  <c r="C136" i="6"/>
  <c r="B136" i="6"/>
  <c r="A136" i="6"/>
  <c r="D135" i="6"/>
  <c r="C135" i="6"/>
  <c r="B135" i="6"/>
  <c r="A135" i="6"/>
  <c r="D134" i="6"/>
  <c r="C134" i="6"/>
  <c r="B134" i="6"/>
  <c r="A134" i="6"/>
  <c r="D133" i="6"/>
  <c r="C133" i="6"/>
  <c r="B133" i="6"/>
  <c r="A133" i="6"/>
  <c r="D132" i="6"/>
  <c r="C132" i="6"/>
  <c r="B132" i="6"/>
  <c r="A132" i="6"/>
  <c r="D131" i="6"/>
  <c r="C131" i="6"/>
  <c r="E131" i="6" s="1"/>
  <c r="F131" i="7" s="1"/>
  <c r="B131" i="6"/>
  <c r="A131" i="6"/>
  <c r="D130" i="6"/>
  <c r="C130" i="6"/>
  <c r="B130" i="6"/>
  <c r="A130" i="6"/>
  <c r="D129" i="6"/>
  <c r="C129" i="6"/>
  <c r="E129" i="6" s="1"/>
  <c r="F129" i="7" s="1"/>
  <c r="B129" i="6"/>
  <c r="A129" i="6"/>
  <c r="D128" i="6"/>
  <c r="C128" i="6"/>
  <c r="B128" i="6"/>
  <c r="A128" i="6"/>
  <c r="D127" i="6"/>
  <c r="C127" i="6"/>
  <c r="B127" i="6"/>
  <c r="A127" i="6"/>
  <c r="D126" i="6"/>
  <c r="C126" i="6"/>
  <c r="B126" i="6"/>
  <c r="A126" i="6"/>
  <c r="D125" i="6"/>
  <c r="C125" i="6"/>
  <c r="B125" i="6"/>
  <c r="A125" i="6"/>
  <c r="D124" i="6"/>
  <c r="C124" i="6"/>
  <c r="B124" i="6"/>
  <c r="A124" i="6"/>
  <c r="D123" i="6"/>
  <c r="C123" i="6"/>
  <c r="E123" i="6" s="1"/>
  <c r="F123" i="7" s="1"/>
  <c r="B123" i="6"/>
  <c r="A123" i="6"/>
  <c r="D122" i="6"/>
  <c r="C122" i="6"/>
  <c r="B122" i="6"/>
  <c r="A122" i="6"/>
  <c r="D121" i="6"/>
  <c r="C121" i="6"/>
  <c r="E121" i="6" s="1"/>
  <c r="F121" i="7" s="1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E116" i="6" s="1"/>
  <c r="F116" i="7" s="1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E111" i="6" s="1"/>
  <c r="F111" i="7" s="1"/>
  <c r="A111" i="6"/>
  <c r="D110" i="6"/>
  <c r="C110" i="6"/>
  <c r="B110" i="6"/>
  <c r="E110" i="6" s="1"/>
  <c r="F110" i="7" s="1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E103" i="6" s="1"/>
  <c r="F103" i="7" s="1"/>
  <c r="A103" i="6"/>
  <c r="D102" i="6"/>
  <c r="C102" i="6"/>
  <c r="B102" i="6"/>
  <c r="E102" i="6" s="1"/>
  <c r="F102" i="7" s="1"/>
  <c r="A102" i="6"/>
  <c r="D101" i="6"/>
  <c r="C101" i="6"/>
  <c r="B101" i="6"/>
  <c r="A101" i="6"/>
  <c r="D100" i="6"/>
  <c r="C100" i="6"/>
  <c r="B100" i="6"/>
  <c r="E100" i="6" s="1"/>
  <c r="F100" i="7" s="1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E95" i="6" s="1"/>
  <c r="F95" i="7" s="1"/>
  <c r="A95" i="6"/>
  <c r="D94" i="6"/>
  <c r="C94" i="6"/>
  <c r="B94" i="6"/>
  <c r="E94" i="6" s="1"/>
  <c r="F94" i="7" s="1"/>
  <c r="A94" i="6"/>
  <c r="D93" i="6"/>
  <c r="C93" i="6"/>
  <c r="B93" i="6"/>
  <c r="A93" i="6"/>
  <c r="D92" i="6"/>
  <c r="C92" i="6"/>
  <c r="B92" i="6"/>
  <c r="A92" i="6"/>
  <c r="D91" i="6"/>
  <c r="C91" i="6"/>
  <c r="B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E87" i="6" s="1"/>
  <c r="F87" i="7" s="1"/>
  <c r="A87" i="6"/>
  <c r="D86" i="6"/>
  <c r="C86" i="6"/>
  <c r="B86" i="6"/>
  <c r="E86" i="6" s="1"/>
  <c r="F86" i="7" s="1"/>
  <c r="A86" i="6"/>
  <c r="D85" i="6"/>
  <c r="C85" i="6"/>
  <c r="B85" i="6"/>
  <c r="A85" i="6"/>
  <c r="D84" i="6"/>
  <c r="C84" i="6"/>
  <c r="B84" i="6"/>
  <c r="E84" i="6" s="1"/>
  <c r="F84" i="7" s="1"/>
  <c r="A84" i="6"/>
  <c r="D83" i="6"/>
  <c r="C83" i="6"/>
  <c r="B83" i="6"/>
  <c r="A83" i="6"/>
  <c r="D82" i="6"/>
  <c r="C82" i="6"/>
  <c r="B82" i="6"/>
  <c r="A82" i="6"/>
  <c r="D81" i="6"/>
  <c r="C81" i="6"/>
  <c r="B81" i="6"/>
  <c r="A81" i="6"/>
  <c r="D80" i="6"/>
  <c r="C80" i="6"/>
  <c r="B80" i="6"/>
  <c r="A80" i="6"/>
  <c r="D79" i="6"/>
  <c r="C79" i="6"/>
  <c r="B79" i="6"/>
  <c r="E79" i="6" s="1"/>
  <c r="F79" i="7" s="1"/>
  <c r="A79" i="6"/>
  <c r="D78" i="6"/>
  <c r="C78" i="6"/>
  <c r="B78" i="6"/>
  <c r="E78" i="6" s="1"/>
  <c r="F78" i="7" s="1"/>
  <c r="A78" i="6"/>
  <c r="D77" i="6"/>
  <c r="C77" i="6"/>
  <c r="B77" i="6"/>
  <c r="A77" i="6"/>
  <c r="D75" i="6"/>
  <c r="C75" i="6"/>
  <c r="B75" i="6"/>
  <c r="E75" i="6" s="1"/>
  <c r="F75" i="7" s="1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E71" i="6" s="1"/>
  <c r="F71" i="7" s="1"/>
  <c r="A71" i="6"/>
  <c r="D70" i="6"/>
  <c r="C70" i="6"/>
  <c r="B70" i="6"/>
  <c r="E70" i="6" s="1"/>
  <c r="F70" i="7" s="1"/>
  <c r="A70" i="6"/>
  <c r="D67" i="6"/>
  <c r="C67" i="6"/>
  <c r="B67" i="6"/>
  <c r="E67" i="6" s="1"/>
  <c r="F67" i="7" s="1"/>
  <c r="A67" i="6"/>
  <c r="D66" i="6"/>
  <c r="C66" i="6"/>
  <c r="B66" i="6"/>
  <c r="A66" i="6"/>
  <c r="D65" i="6"/>
  <c r="C65" i="6"/>
  <c r="B65" i="6"/>
  <c r="A65" i="6"/>
  <c r="D64" i="6"/>
  <c r="C64" i="6"/>
  <c r="B64" i="6"/>
  <c r="E64" i="6" s="1"/>
  <c r="F64" i="7" s="1"/>
  <c r="A64" i="6"/>
  <c r="D63" i="6"/>
  <c r="C63" i="6"/>
  <c r="B63" i="6"/>
  <c r="E63" i="6" s="1"/>
  <c r="F63" i="7" s="1"/>
  <c r="A63" i="6"/>
  <c r="D62" i="6"/>
  <c r="C62" i="6"/>
  <c r="B62" i="6"/>
  <c r="E62" i="6" s="1"/>
  <c r="F62" i="7" s="1"/>
  <c r="A62" i="6"/>
  <c r="D61" i="6"/>
  <c r="C61" i="6"/>
  <c r="B61" i="6"/>
  <c r="A61" i="6"/>
  <c r="D60" i="6"/>
  <c r="C60" i="6"/>
  <c r="B60" i="6"/>
  <c r="A60" i="6"/>
  <c r="D59" i="6"/>
  <c r="C59" i="6"/>
  <c r="B59" i="6"/>
  <c r="E59" i="6" s="1"/>
  <c r="F59" i="7" s="1"/>
  <c r="A59" i="6"/>
  <c r="D58" i="6"/>
  <c r="C58" i="6"/>
  <c r="B58" i="6"/>
  <c r="E58" i="6" s="1"/>
  <c r="F58" i="7" s="1"/>
  <c r="A58" i="6"/>
  <c r="D57" i="6"/>
  <c r="C57" i="6"/>
  <c r="B57" i="6"/>
  <c r="A57" i="6"/>
  <c r="D56" i="6"/>
  <c r="C56" i="6"/>
  <c r="B56" i="6"/>
  <c r="A56" i="6"/>
  <c r="D55" i="6"/>
  <c r="C55" i="6"/>
  <c r="B55" i="6"/>
  <c r="E55" i="6" s="1"/>
  <c r="F55" i="7" s="1"/>
  <c r="A55" i="6"/>
  <c r="D54" i="6"/>
  <c r="C54" i="6"/>
  <c r="B54" i="6"/>
  <c r="E54" i="6" s="1"/>
  <c r="F54" i="7" s="1"/>
  <c r="A54" i="6"/>
  <c r="D53" i="6"/>
  <c r="C53" i="6"/>
  <c r="B53" i="6"/>
  <c r="A53" i="6"/>
  <c r="D52" i="6"/>
  <c r="C52" i="6"/>
  <c r="B52" i="6"/>
  <c r="E52" i="6" s="1"/>
  <c r="F52" i="7" s="1"/>
  <c r="A52" i="6"/>
  <c r="D51" i="6"/>
  <c r="C51" i="6"/>
  <c r="B51" i="6"/>
  <c r="E51" i="6" s="1"/>
  <c r="F51" i="7" s="1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E47" i="6" s="1"/>
  <c r="F47" i="7" s="1"/>
  <c r="A47" i="6"/>
  <c r="D46" i="6"/>
  <c r="C46" i="6"/>
  <c r="B46" i="6"/>
  <c r="E46" i="6" s="1"/>
  <c r="F46" i="7" s="1"/>
  <c r="A46" i="6"/>
  <c r="D45" i="6"/>
  <c r="C45" i="6"/>
  <c r="B45" i="6"/>
  <c r="A45" i="6"/>
  <c r="D44" i="6"/>
  <c r="C44" i="6"/>
  <c r="B44" i="6"/>
  <c r="A44" i="6"/>
  <c r="D43" i="6"/>
  <c r="C43" i="6"/>
  <c r="B43" i="6"/>
  <c r="E43" i="6" s="1"/>
  <c r="F43" i="7" s="1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E39" i="6" s="1"/>
  <c r="F39" i="7" s="1"/>
  <c r="A39" i="6"/>
  <c r="D38" i="6"/>
  <c r="C38" i="6"/>
  <c r="B38" i="6"/>
  <c r="E38" i="6" s="1"/>
  <c r="F38" i="7" s="1"/>
  <c r="A38" i="6"/>
  <c r="D37" i="6"/>
  <c r="C37" i="6"/>
  <c r="B37" i="6"/>
  <c r="A37" i="6"/>
  <c r="D36" i="6"/>
  <c r="C36" i="6"/>
  <c r="B36" i="6"/>
  <c r="E36" i="6" s="1"/>
  <c r="F36" i="7" s="1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E31" i="6" s="1"/>
  <c r="F31" i="7" s="1"/>
  <c r="A31" i="6"/>
  <c r="D30" i="6"/>
  <c r="C30" i="6"/>
  <c r="B30" i="6"/>
  <c r="E30" i="6" s="1"/>
  <c r="F30" i="7" s="1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E23" i="6" s="1"/>
  <c r="F23" i="7" s="1"/>
  <c r="A23" i="6"/>
  <c r="D22" i="6"/>
  <c r="C22" i="6"/>
  <c r="B22" i="6"/>
  <c r="E22" i="6" s="1"/>
  <c r="F22" i="7" s="1"/>
  <c r="A22" i="6"/>
  <c r="D21" i="6"/>
  <c r="C21" i="6"/>
  <c r="B21" i="6"/>
  <c r="A21" i="6"/>
  <c r="D20" i="6"/>
  <c r="C20" i="6"/>
  <c r="B20" i="6"/>
  <c r="E20" i="6" s="1"/>
  <c r="F20" i="7" s="1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B16" i="6"/>
  <c r="A16" i="6"/>
  <c r="D15" i="6"/>
  <c r="C15" i="6"/>
  <c r="B15" i="6"/>
  <c r="E15" i="6" s="1"/>
  <c r="F15" i="7" s="1"/>
  <c r="A15" i="6"/>
  <c r="D14" i="6"/>
  <c r="C14" i="6"/>
  <c r="B14" i="6"/>
  <c r="E14" i="6" s="1"/>
  <c r="F14" i="7" s="1"/>
  <c r="A14" i="6"/>
  <c r="D13" i="6"/>
  <c r="C13" i="6"/>
  <c r="B13" i="6"/>
  <c r="A13" i="6"/>
  <c r="D12" i="6"/>
  <c r="C12" i="6"/>
  <c r="B12" i="6"/>
  <c r="A12" i="6"/>
  <c r="D11" i="6"/>
  <c r="C11" i="6"/>
  <c r="B11" i="6"/>
  <c r="A11" i="6"/>
  <c r="D10" i="6"/>
  <c r="C10" i="6"/>
  <c r="B10" i="6"/>
  <c r="A10" i="6"/>
  <c r="D9" i="6"/>
  <c r="C9" i="6"/>
  <c r="B9" i="6"/>
  <c r="A9" i="6"/>
  <c r="D8" i="6"/>
  <c r="C8" i="6"/>
  <c r="B8" i="6"/>
  <c r="A8" i="6"/>
  <c r="D7" i="6"/>
  <c r="C7" i="6"/>
  <c r="B7" i="6"/>
  <c r="E7" i="6" s="1"/>
  <c r="F7" i="7" s="1"/>
  <c r="A7" i="6"/>
  <c r="D6" i="6"/>
  <c r="C6" i="6"/>
  <c r="B6" i="6"/>
  <c r="E6" i="6" s="1"/>
  <c r="F6" i="7" s="1"/>
  <c r="A6" i="6"/>
  <c r="D5" i="6"/>
  <c r="C5" i="6"/>
  <c r="B5" i="6"/>
  <c r="A5" i="6"/>
  <c r="D4" i="6"/>
  <c r="C4" i="6"/>
  <c r="B4" i="6"/>
  <c r="E4" i="6" s="1"/>
  <c r="F4" i="7" s="1"/>
  <c r="A4" i="6"/>
  <c r="D3" i="6"/>
  <c r="C3" i="6"/>
  <c r="B3" i="6"/>
  <c r="A3" i="6"/>
  <c r="D387" i="5"/>
  <c r="C387" i="5"/>
  <c r="B387" i="5"/>
  <c r="A387" i="5"/>
  <c r="D386" i="5"/>
  <c r="C386" i="5"/>
  <c r="B386" i="5"/>
  <c r="A386" i="5"/>
  <c r="D385" i="5"/>
  <c r="C385" i="5"/>
  <c r="B385" i="5"/>
  <c r="A385" i="5"/>
  <c r="D384" i="5"/>
  <c r="C384" i="5"/>
  <c r="B384" i="5"/>
  <c r="E384" i="5" s="1"/>
  <c r="E384" i="7" s="1"/>
  <c r="A384" i="5"/>
  <c r="D383" i="5"/>
  <c r="C383" i="5"/>
  <c r="B383" i="5"/>
  <c r="E383" i="5" s="1"/>
  <c r="E383" i="7" s="1"/>
  <c r="A383" i="5"/>
  <c r="D382" i="5"/>
  <c r="C382" i="5"/>
  <c r="B382" i="5"/>
  <c r="A382" i="5"/>
  <c r="D381" i="5"/>
  <c r="C381" i="5"/>
  <c r="B381" i="5"/>
  <c r="A381" i="5"/>
  <c r="D380" i="5"/>
  <c r="C380" i="5"/>
  <c r="B380" i="5"/>
  <c r="A380" i="5"/>
  <c r="D379" i="5"/>
  <c r="C379" i="5"/>
  <c r="B379" i="5"/>
  <c r="A379" i="5"/>
  <c r="D378" i="5"/>
  <c r="C378" i="5"/>
  <c r="B378" i="5"/>
  <c r="A378" i="5"/>
  <c r="D377" i="5"/>
  <c r="C377" i="5"/>
  <c r="B377" i="5"/>
  <c r="A377" i="5"/>
  <c r="D376" i="5"/>
  <c r="C376" i="5"/>
  <c r="B376" i="5"/>
  <c r="E376" i="5" s="1"/>
  <c r="E376" i="7" s="1"/>
  <c r="A376" i="5"/>
  <c r="D375" i="5"/>
  <c r="C375" i="5"/>
  <c r="B375" i="5"/>
  <c r="E375" i="5" s="1"/>
  <c r="E375" i="7" s="1"/>
  <c r="A375" i="5"/>
  <c r="D374" i="5"/>
  <c r="C374" i="5"/>
  <c r="B374" i="5"/>
  <c r="A374" i="5"/>
  <c r="D373" i="5"/>
  <c r="C373" i="5"/>
  <c r="B373" i="5"/>
  <c r="E373" i="5" s="1"/>
  <c r="E373" i="7" s="1"/>
  <c r="A373" i="5"/>
  <c r="D372" i="5"/>
  <c r="C372" i="5"/>
  <c r="B372" i="5"/>
  <c r="A372" i="5"/>
  <c r="D371" i="5"/>
  <c r="C371" i="5"/>
  <c r="B371" i="5"/>
  <c r="A371" i="5"/>
  <c r="D370" i="5"/>
  <c r="C370" i="5"/>
  <c r="B370" i="5"/>
  <c r="A370" i="5"/>
  <c r="D369" i="5"/>
  <c r="C369" i="5"/>
  <c r="B369" i="5"/>
  <c r="A369" i="5"/>
  <c r="D368" i="5"/>
  <c r="C368" i="5"/>
  <c r="B368" i="5"/>
  <c r="E368" i="5" s="1"/>
  <c r="E368" i="7" s="1"/>
  <c r="A368" i="5"/>
  <c r="D367" i="5"/>
  <c r="C367" i="5"/>
  <c r="B367" i="5"/>
  <c r="E367" i="5" s="1"/>
  <c r="E367" i="7" s="1"/>
  <c r="A367" i="5"/>
  <c r="D366" i="5"/>
  <c r="C366" i="5"/>
  <c r="B366" i="5"/>
  <c r="A366" i="5"/>
  <c r="D365" i="5"/>
  <c r="C365" i="5"/>
  <c r="B365" i="5"/>
  <c r="A365" i="5"/>
  <c r="D364" i="5"/>
  <c r="C364" i="5"/>
  <c r="B364" i="5"/>
  <c r="A364" i="5"/>
  <c r="D363" i="5"/>
  <c r="C363" i="5"/>
  <c r="B363" i="5"/>
  <c r="A363" i="5"/>
  <c r="D362" i="5"/>
  <c r="C362" i="5"/>
  <c r="B362" i="5"/>
  <c r="A362" i="5"/>
  <c r="D361" i="5"/>
  <c r="C361" i="5"/>
  <c r="B361" i="5"/>
  <c r="A361" i="5"/>
  <c r="D360" i="5"/>
  <c r="C360" i="5"/>
  <c r="B360" i="5"/>
  <c r="E360" i="5" s="1"/>
  <c r="E360" i="7" s="1"/>
  <c r="A360" i="5"/>
  <c r="D359" i="5"/>
  <c r="C359" i="5"/>
  <c r="B359" i="5"/>
  <c r="E359" i="5" s="1"/>
  <c r="E359" i="7" s="1"/>
  <c r="A359" i="5"/>
  <c r="D358" i="5"/>
  <c r="C358" i="5"/>
  <c r="B358" i="5"/>
  <c r="A358" i="5"/>
  <c r="D357" i="5"/>
  <c r="C357" i="5"/>
  <c r="B357" i="5"/>
  <c r="E357" i="5" s="1"/>
  <c r="E357" i="7" s="1"/>
  <c r="A357" i="5"/>
  <c r="D356" i="5"/>
  <c r="C356" i="5"/>
  <c r="B356" i="5"/>
  <c r="A356" i="5"/>
  <c r="D355" i="5"/>
  <c r="C355" i="5"/>
  <c r="B355" i="5"/>
  <c r="A355" i="5"/>
  <c r="D354" i="5"/>
  <c r="C354" i="5"/>
  <c r="B354" i="5"/>
  <c r="A354" i="5"/>
  <c r="D353" i="5"/>
  <c r="C353" i="5"/>
  <c r="B353" i="5"/>
  <c r="A353" i="5"/>
  <c r="D352" i="5"/>
  <c r="C352" i="5"/>
  <c r="B352" i="5"/>
  <c r="E352" i="5" s="1"/>
  <c r="E352" i="7" s="1"/>
  <c r="A352" i="5"/>
  <c r="D351" i="5"/>
  <c r="C351" i="5"/>
  <c r="B351" i="5"/>
  <c r="E351" i="5" s="1"/>
  <c r="E351" i="7" s="1"/>
  <c r="A351" i="5"/>
  <c r="D350" i="5"/>
  <c r="C350" i="5"/>
  <c r="B350" i="5"/>
  <c r="A350" i="5"/>
  <c r="D349" i="5"/>
  <c r="C349" i="5"/>
  <c r="B349" i="5"/>
  <c r="A349" i="5"/>
  <c r="D348" i="5"/>
  <c r="C348" i="5"/>
  <c r="B348" i="5"/>
  <c r="A348" i="5"/>
  <c r="D347" i="5"/>
  <c r="C347" i="5"/>
  <c r="B347" i="5"/>
  <c r="A347" i="5"/>
  <c r="D346" i="5"/>
  <c r="C346" i="5"/>
  <c r="B346" i="5"/>
  <c r="A346" i="5"/>
  <c r="D345" i="5"/>
  <c r="C345" i="5"/>
  <c r="B345" i="5"/>
  <c r="A345" i="5"/>
  <c r="D344" i="5"/>
  <c r="C344" i="5"/>
  <c r="B344" i="5"/>
  <c r="E344" i="5" s="1"/>
  <c r="E344" i="7" s="1"/>
  <c r="A344" i="5"/>
  <c r="D343" i="5"/>
  <c r="C343" i="5"/>
  <c r="B343" i="5"/>
  <c r="E343" i="5" s="1"/>
  <c r="E343" i="7" s="1"/>
  <c r="A343" i="5"/>
  <c r="D342" i="5"/>
  <c r="C342" i="5"/>
  <c r="B342" i="5"/>
  <c r="A342" i="5"/>
  <c r="D341" i="5"/>
  <c r="C341" i="5"/>
  <c r="B341" i="5"/>
  <c r="E341" i="5" s="1"/>
  <c r="E341" i="7" s="1"/>
  <c r="A341" i="5"/>
  <c r="D340" i="5"/>
  <c r="C340" i="5"/>
  <c r="B340" i="5"/>
  <c r="A340" i="5"/>
  <c r="D339" i="5"/>
  <c r="C339" i="5"/>
  <c r="B339" i="5"/>
  <c r="A339" i="5"/>
  <c r="D338" i="5"/>
  <c r="C338" i="5"/>
  <c r="B338" i="5"/>
  <c r="A338" i="5"/>
  <c r="D337" i="5"/>
  <c r="C337" i="5"/>
  <c r="B337" i="5"/>
  <c r="A337" i="5"/>
  <c r="D336" i="5"/>
  <c r="C336" i="5"/>
  <c r="B336" i="5"/>
  <c r="E336" i="5" s="1"/>
  <c r="E336" i="7" s="1"/>
  <c r="A336" i="5"/>
  <c r="D335" i="5"/>
  <c r="C335" i="5"/>
  <c r="B335" i="5"/>
  <c r="E335" i="5" s="1"/>
  <c r="E335" i="7" s="1"/>
  <c r="A335" i="5"/>
  <c r="D334" i="5"/>
  <c r="C334" i="5"/>
  <c r="B334" i="5"/>
  <c r="A334" i="5"/>
  <c r="D333" i="5"/>
  <c r="C333" i="5"/>
  <c r="B333" i="5"/>
  <c r="A333" i="5"/>
  <c r="D332" i="5"/>
  <c r="C332" i="5"/>
  <c r="B332" i="5"/>
  <c r="A332" i="5"/>
  <c r="D331" i="5"/>
  <c r="C331" i="5"/>
  <c r="B331" i="5"/>
  <c r="A331" i="5"/>
  <c r="D330" i="5"/>
  <c r="C330" i="5"/>
  <c r="B330" i="5"/>
  <c r="A330" i="5"/>
  <c r="D329" i="5"/>
  <c r="C329" i="5"/>
  <c r="B329" i="5"/>
  <c r="A329" i="5"/>
  <c r="D328" i="5"/>
  <c r="C328" i="5"/>
  <c r="B328" i="5"/>
  <c r="E328" i="5" s="1"/>
  <c r="E328" i="7" s="1"/>
  <c r="A328" i="5"/>
  <c r="D327" i="5"/>
  <c r="C327" i="5"/>
  <c r="B327" i="5"/>
  <c r="E327" i="5" s="1"/>
  <c r="E327" i="7" s="1"/>
  <c r="A327" i="5"/>
  <c r="D326" i="5"/>
  <c r="C326" i="5"/>
  <c r="B326" i="5"/>
  <c r="A326" i="5"/>
  <c r="D325" i="5"/>
  <c r="C325" i="5"/>
  <c r="B325" i="5"/>
  <c r="E325" i="5" s="1"/>
  <c r="E325" i="7" s="1"/>
  <c r="A325" i="5"/>
  <c r="D324" i="5"/>
  <c r="C324" i="5"/>
  <c r="B324" i="5"/>
  <c r="A324" i="5"/>
  <c r="D323" i="5"/>
  <c r="C323" i="5"/>
  <c r="B323" i="5"/>
  <c r="A323" i="5"/>
  <c r="D322" i="5"/>
  <c r="C322" i="5"/>
  <c r="B322" i="5"/>
  <c r="A322" i="5"/>
  <c r="D321" i="5"/>
  <c r="C321" i="5"/>
  <c r="B321" i="5"/>
  <c r="A321" i="5"/>
  <c r="D320" i="5"/>
  <c r="C320" i="5"/>
  <c r="B320" i="5"/>
  <c r="E320" i="5" s="1"/>
  <c r="E320" i="7" s="1"/>
  <c r="A320" i="5"/>
  <c r="D319" i="5"/>
  <c r="C319" i="5"/>
  <c r="B319" i="5"/>
  <c r="E319" i="5" s="1"/>
  <c r="E319" i="7" s="1"/>
  <c r="A319" i="5"/>
  <c r="D318" i="5"/>
  <c r="C318" i="5"/>
  <c r="B318" i="5"/>
  <c r="A318" i="5"/>
  <c r="D317" i="5"/>
  <c r="C317" i="5"/>
  <c r="B317" i="5"/>
  <c r="A317" i="5"/>
  <c r="D316" i="5"/>
  <c r="C316" i="5"/>
  <c r="B316" i="5"/>
  <c r="A316" i="5"/>
  <c r="D315" i="5"/>
  <c r="C315" i="5"/>
  <c r="B315" i="5"/>
  <c r="A315" i="5"/>
  <c r="D314" i="5"/>
  <c r="C314" i="5"/>
  <c r="B314" i="5"/>
  <c r="A314" i="5"/>
  <c r="D313" i="5"/>
  <c r="C313" i="5"/>
  <c r="B313" i="5"/>
  <c r="A313" i="5"/>
  <c r="D312" i="5"/>
  <c r="C312" i="5"/>
  <c r="B312" i="5"/>
  <c r="E312" i="5" s="1"/>
  <c r="E312" i="7" s="1"/>
  <c r="A312" i="5"/>
  <c r="D311" i="5"/>
  <c r="C311" i="5"/>
  <c r="B311" i="5"/>
  <c r="E311" i="5" s="1"/>
  <c r="E311" i="7" s="1"/>
  <c r="A311" i="5"/>
  <c r="D310" i="5"/>
  <c r="C310" i="5"/>
  <c r="B310" i="5"/>
  <c r="A310" i="5"/>
  <c r="D309" i="5"/>
  <c r="C309" i="5"/>
  <c r="B309" i="5"/>
  <c r="E309" i="5" s="1"/>
  <c r="E309" i="7" s="1"/>
  <c r="A309" i="5"/>
  <c r="D308" i="5"/>
  <c r="C308" i="5"/>
  <c r="B308" i="5"/>
  <c r="A308" i="5"/>
  <c r="D307" i="5"/>
  <c r="C307" i="5"/>
  <c r="B307" i="5"/>
  <c r="A307" i="5"/>
  <c r="D306" i="5"/>
  <c r="C306" i="5"/>
  <c r="B306" i="5"/>
  <c r="A306" i="5"/>
  <c r="D305" i="5"/>
  <c r="C305" i="5"/>
  <c r="B305" i="5"/>
  <c r="A305" i="5"/>
  <c r="D304" i="5"/>
  <c r="C304" i="5"/>
  <c r="B304" i="5"/>
  <c r="E304" i="5" s="1"/>
  <c r="E304" i="7" s="1"/>
  <c r="A304" i="5"/>
  <c r="D303" i="5"/>
  <c r="C303" i="5"/>
  <c r="B303" i="5"/>
  <c r="E303" i="5" s="1"/>
  <c r="E303" i="7" s="1"/>
  <c r="A303" i="5"/>
  <c r="D302" i="5"/>
  <c r="C302" i="5"/>
  <c r="B302" i="5"/>
  <c r="A302" i="5"/>
  <c r="D301" i="5"/>
  <c r="C301" i="5"/>
  <c r="B301" i="5"/>
  <c r="A301" i="5"/>
  <c r="D300" i="5"/>
  <c r="C300" i="5"/>
  <c r="B300" i="5"/>
  <c r="A300" i="5"/>
  <c r="D299" i="5"/>
  <c r="C299" i="5"/>
  <c r="B299" i="5"/>
  <c r="A299" i="5"/>
  <c r="D298" i="5"/>
  <c r="C298" i="5"/>
  <c r="B298" i="5"/>
  <c r="A298" i="5"/>
  <c r="D297" i="5"/>
  <c r="C297" i="5"/>
  <c r="B297" i="5"/>
  <c r="A297" i="5"/>
  <c r="D296" i="5"/>
  <c r="C296" i="5"/>
  <c r="B296" i="5"/>
  <c r="E296" i="5" s="1"/>
  <c r="E296" i="7" s="1"/>
  <c r="A296" i="5"/>
  <c r="D295" i="5"/>
  <c r="C295" i="5"/>
  <c r="B295" i="5"/>
  <c r="E295" i="5" s="1"/>
  <c r="E295" i="7" s="1"/>
  <c r="A295" i="5"/>
  <c r="D294" i="5"/>
  <c r="C294" i="5"/>
  <c r="B294" i="5"/>
  <c r="A294" i="5"/>
  <c r="D293" i="5"/>
  <c r="C293" i="5"/>
  <c r="B293" i="5"/>
  <c r="E293" i="5" s="1"/>
  <c r="E293" i="7" s="1"/>
  <c r="A293" i="5"/>
  <c r="D292" i="5"/>
  <c r="C292" i="5"/>
  <c r="B292" i="5"/>
  <c r="A292" i="5"/>
  <c r="D291" i="5"/>
  <c r="C291" i="5"/>
  <c r="B291" i="5"/>
  <c r="A291" i="5"/>
  <c r="D290" i="5"/>
  <c r="C290" i="5"/>
  <c r="B290" i="5"/>
  <c r="A290" i="5"/>
  <c r="D289" i="5"/>
  <c r="C289" i="5"/>
  <c r="B289" i="5"/>
  <c r="A289" i="5"/>
  <c r="D288" i="5"/>
  <c r="C288" i="5"/>
  <c r="B288" i="5"/>
  <c r="E288" i="5" s="1"/>
  <c r="E288" i="7" s="1"/>
  <c r="A288" i="5"/>
  <c r="D287" i="5"/>
  <c r="C287" i="5"/>
  <c r="B287" i="5"/>
  <c r="E287" i="5" s="1"/>
  <c r="E287" i="7" s="1"/>
  <c r="A287" i="5"/>
  <c r="D286" i="5"/>
  <c r="C286" i="5"/>
  <c r="B286" i="5"/>
  <c r="A286" i="5"/>
  <c r="D285" i="5"/>
  <c r="C285" i="5"/>
  <c r="B285" i="5"/>
  <c r="A285" i="5"/>
  <c r="D284" i="5"/>
  <c r="C284" i="5"/>
  <c r="B284" i="5"/>
  <c r="E284" i="5" s="1"/>
  <c r="E284" i="7" s="1"/>
  <c r="A284" i="5"/>
  <c r="D283" i="5"/>
  <c r="C283" i="5"/>
  <c r="B283" i="5"/>
  <c r="E283" i="5" s="1"/>
  <c r="E283" i="7" s="1"/>
  <c r="A283" i="5"/>
  <c r="D282" i="5"/>
  <c r="C282" i="5"/>
  <c r="B282" i="5"/>
  <c r="A282" i="5"/>
  <c r="D281" i="5"/>
  <c r="C281" i="5"/>
  <c r="B281" i="5"/>
  <c r="A281" i="5"/>
  <c r="D280" i="5"/>
  <c r="C280" i="5"/>
  <c r="B280" i="5"/>
  <c r="E280" i="5" s="1"/>
  <c r="E280" i="7" s="1"/>
  <c r="A280" i="5"/>
  <c r="D279" i="5"/>
  <c r="C279" i="5"/>
  <c r="B279" i="5"/>
  <c r="E279" i="5" s="1"/>
  <c r="E279" i="7" s="1"/>
  <c r="A279" i="5"/>
  <c r="D278" i="5"/>
  <c r="C278" i="5"/>
  <c r="B278" i="5"/>
  <c r="A278" i="5"/>
  <c r="D277" i="5"/>
  <c r="C277" i="5"/>
  <c r="B277" i="5"/>
  <c r="E277" i="5" s="1"/>
  <c r="E277" i="7" s="1"/>
  <c r="A277" i="5"/>
  <c r="D276" i="5"/>
  <c r="C276" i="5"/>
  <c r="B276" i="5"/>
  <c r="A276" i="5"/>
  <c r="D275" i="5"/>
  <c r="C275" i="5"/>
  <c r="B275" i="5"/>
  <c r="A275" i="5"/>
  <c r="D274" i="5"/>
  <c r="C274" i="5"/>
  <c r="B274" i="5"/>
  <c r="A274" i="5"/>
  <c r="D273" i="5"/>
  <c r="C273" i="5"/>
  <c r="B273" i="5"/>
  <c r="A273" i="5"/>
  <c r="D272" i="5"/>
  <c r="C272" i="5"/>
  <c r="B272" i="5"/>
  <c r="E272" i="5" s="1"/>
  <c r="E272" i="7" s="1"/>
  <c r="A272" i="5"/>
  <c r="D271" i="5"/>
  <c r="C271" i="5"/>
  <c r="B271" i="5"/>
  <c r="E271" i="5" s="1"/>
  <c r="E271" i="7" s="1"/>
  <c r="A271" i="5"/>
  <c r="D270" i="5"/>
  <c r="C270" i="5"/>
  <c r="B270" i="5"/>
  <c r="A270" i="5"/>
  <c r="D269" i="5"/>
  <c r="C269" i="5"/>
  <c r="B269" i="5"/>
  <c r="A269" i="5"/>
  <c r="D268" i="5"/>
  <c r="C268" i="5"/>
  <c r="B268" i="5"/>
  <c r="A268" i="5"/>
  <c r="D267" i="5"/>
  <c r="C267" i="5"/>
  <c r="B267" i="5"/>
  <c r="A267" i="5"/>
  <c r="D265" i="5"/>
  <c r="C265" i="5"/>
  <c r="B265" i="5"/>
  <c r="A265" i="5"/>
  <c r="D263" i="5"/>
  <c r="C263" i="5"/>
  <c r="B263" i="5"/>
  <c r="E263" i="5" s="1"/>
  <c r="E263" i="7" s="1"/>
  <c r="A263" i="5"/>
  <c r="D261" i="5"/>
  <c r="C261" i="5"/>
  <c r="B261" i="5"/>
  <c r="E261" i="5" s="1"/>
  <c r="E261" i="7" s="1"/>
  <c r="A261" i="5"/>
  <c r="D260" i="5"/>
  <c r="C260" i="5"/>
  <c r="B260" i="5"/>
  <c r="A260" i="5"/>
  <c r="D259" i="5"/>
  <c r="C259" i="5"/>
  <c r="B259" i="5"/>
  <c r="A259" i="5"/>
  <c r="D258" i="5"/>
  <c r="C258" i="5"/>
  <c r="B258" i="5"/>
  <c r="A258" i="5"/>
  <c r="D257" i="5"/>
  <c r="C257" i="5"/>
  <c r="B257" i="5"/>
  <c r="A257" i="5"/>
  <c r="D256" i="5"/>
  <c r="C256" i="5"/>
  <c r="B256" i="5"/>
  <c r="E256" i="5" s="1"/>
  <c r="E256" i="7" s="1"/>
  <c r="A256" i="5"/>
  <c r="D255" i="5"/>
  <c r="C255" i="5"/>
  <c r="B255" i="5"/>
  <c r="E255" i="5" s="1"/>
  <c r="E255" i="7" s="1"/>
  <c r="A255" i="5"/>
  <c r="D254" i="5"/>
  <c r="C254" i="5"/>
  <c r="B254" i="5"/>
  <c r="A254" i="5"/>
  <c r="D253" i="5"/>
  <c r="C253" i="5"/>
  <c r="B253" i="5"/>
  <c r="A253" i="5"/>
  <c r="D252" i="5"/>
  <c r="C252" i="5"/>
  <c r="B252" i="5"/>
  <c r="A252" i="5"/>
  <c r="D251" i="5"/>
  <c r="C251" i="5"/>
  <c r="B251" i="5"/>
  <c r="A251" i="5"/>
  <c r="D250" i="5"/>
  <c r="C250" i="5"/>
  <c r="B250" i="5"/>
  <c r="A250" i="5"/>
  <c r="D249" i="5"/>
  <c r="C249" i="5"/>
  <c r="B249" i="5"/>
  <c r="A249" i="5"/>
  <c r="D248" i="5"/>
  <c r="C248" i="5"/>
  <c r="B248" i="5"/>
  <c r="E248" i="5" s="1"/>
  <c r="E248" i="7" s="1"/>
  <c r="A248" i="5"/>
  <c r="D247" i="5"/>
  <c r="C247" i="5"/>
  <c r="B247" i="5"/>
  <c r="E247" i="5" s="1"/>
  <c r="E247" i="7" s="1"/>
  <c r="A247" i="5"/>
  <c r="D246" i="5"/>
  <c r="C246" i="5"/>
  <c r="B246" i="5"/>
  <c r="A246" i="5"/>
  <c r="D245" i="5"/>
  <c r="C245" i="5"/>
  <c r="B245" i="5"/>
  <c r="E245" i="5" s="1"/>
  <c r="E245" i="7" s="1"/>
  <c r="A245" i="5"/>
  <c r="D244" i="5"/>
  <c r="C244" i="5"/>
  <c r="B244" i="5"/>
  <c r="A244" i="5"/>
  <c r="D243" i="5"/>
  <c r="C243" i="5"/>
  <c r="B243" i="5"/>
  <c r="A243" i="5"/>
  <c r="D242" i="5"/>
  <c r="C242" i="5"/>
  <c r="B242" i="5"/>
  <c r="A242" i="5"/>
  <c r="D241" i="5"/>
  <c r="C241" i="5"/>
  <c r="B241" i="5"/>
  <c r="A241" i="5"/>
  <c r="D240" i="5"/>
  <c r="C240" i="5"/>
  <c r="B240" i="5"/>
  <c r="E240" i="5" s="1"/>
  <c r="E240" i="7" s="1"/>
  <c r="A240" i="5"/>
  <c r="D239" i="5"/>
  <c r="C239" i="5"/>
  <c r="B239" i="5"/>
  <c r="E239" i="5" s="1"/>
  <c r="E239" i="7" s="1"/>
  <c r="A239" i="5"/>
  <c r="D238" i="5"/>
  <c r="C238" i="5"/>
  <c r="B238" i="5"/>
  <c r="A238" i="5"/>
  <c r="D237" i="5"/>
  <c r="C237" i="5"/>
  <c r="B237" i="5"/>
  <c r="A237" i="5"/>
  <c r="D236" i="5"/>
  <c r="C236" i="5"/>
  <c r="B236" i="5"/>
  <c r="E236" i="5" s="1"/>
  <c r="E236" i="7" s="1"/>
  <c r="A236" i="5"/>
  <c r="D235" i="5"/>
  <c r="C235" i="5"/>
  <c r="B235" i="5"/>
  <c r="A235" i="5"/>
  <c r="D234" i="5"/>
  <c r="C234" i="5"/>
  <c r="B234" i="5"/>
  <c r="A234" i="5"/>
  <c r="D233" i="5"/>
  <c r="C233" i="5"/>
  <c r="B233" i="5"/>
  <c r="A233" i="5"/>
  <c r="D232" i="5"/>
  <c r="C232" i="5"/>
  <c r="B232" i="5"/>
  <c r="E232" i="5" s="1"/>
  <c r="E232" i="7" s="1"/>
  <c r="A232" i="5"/>
  <c r="D231" i="5"/>
  <c r="C231" i="5"/>
  <c r="B231" i="5"/>
  <c r="E231" i="5" s="1"/>
  <c r="E231" i="7" s="1"/>
  <c r="A231" i="5"/>
  <c r="D230" i="5"/>
  <c r="C230" i="5"/>
  <c r="B230" i="5"/>
  <c r="A230" i="5"/>
  <c r="D229" i="5"/>
  <c r="C229" i="5"/>
  <c r="B229" i="5"/>
  <c r="A229" i="5"/>
  <c r="D228" i="5"/>
  <c r="C228" i="5"/>
  <c r="B228" i="5"/>
  <c r="E228" i="5" s="1"/>
  <c r="E228" i="7" s="1"/>
  <c r="A228" i="5"/>
  <c r="D227" i="5"/>
  <c r="C227" i="5"/>
  <c r="B227" i="5"/>
  <c r="E227" i="5" s="1"/>
  <c r="E227" i="7" s="1"/>
  <c r="A227" i="5"/>
  <c r="D226" i="5"/>
  <c r="C226" i="5"/>
  <c r="B226" i="5"/>
  <c r="A226" i="5"/>
  <c r="D225" i="5"/>
  <c r="C225" i="5"/>
  <c r="B225" i="5"/>
  <c r="E225" i="5" s="1"/>
  <c r="E225" i="7" s="1"/>
  <c r="A225" i="5"/>
  <c r="D224" i="5"/>
  <c r="C224" i="5"/>
  <c r="B224" i="5"/>
  <c r="A224" i="5"/>
  <c r="D223" i="5"/>
  <c r="C223" i="5"/>
  <c r="B223" i="5"/>
  <c r="A223" i="5"/>
  <c r="D222" i="5"/>
  <c r="C222" i="5"/>
  <c r="B222" i="5"/>
  <c r="A222" i="5"/>
  <c r="D221" i="5"/>
  <c r="C221" i="5"/>
  <c r="B221" i="5"/>
  <c r="A221" i="5"/>
  <c r="D220" i="5"/>
  <c r="C220" i="5"/>
  <c r="B220" i="5"/>
  <c r="E220" i="5" s="1"/>
  <c r="E220" i="7" s="1"/>
  <c r="A220" i="5"/>
  <c r="D219" i="5"/>
  <c r="C219" i="5"/>
  <c r="B219" i="5"/>
  <c r="E219" i="5" s="1"/>
  <c r="E219" i="7" s="1"/>
  <c r="A219" i="5"/>
  <c r="D218" i="5"/>
  <c r="C218" i="5"/>
  <c r="B218" i="5"/>
  <c r="A218" i="5"/>
  <c r="D217" i="5"/>
  <c r="C217" i="5"/>
  <c r="B217" i="5"/>
  <c r="A217" i="5"/>
  <c r="D216" i="5"/>
  <c r="C216" i="5"/>
  <c r="B216" i="5"/>
  <c r="A216" i="5"/>
  <c r="D215" i="5"/>
  <c r="C215" i="5"/>
  <c r="B215" i="5"/>
  <c r="A215" i="5"/>
  <c r="D214" i="5"/>
  <c r="C214" i="5"/>
  <c r="B214" i="5"/>
  <c r="A214" i="5"/>
  <c r="D213" i="5"/>
  <c r="C213" i="5"/>
  <c r="B213" i="5"/>
  <c r="A213" i="5"/>
  <c r="D212" i="5"/>
  <c r="C212" i="5"/>
  <c r="B212" i="5"/>
  <c r="E212" i="5" s="1"/>
  <c r="E212" i="7" s="1"/>
  <c r="A212" i="5"/>
  <c r="D211" i="5"/>
  <c r="C211" i="5"/>
  <c r="B211" i="5"/>
  <c r="E211" i="5" s="1"/>
  <c r="E211" i="7" s="1"/>
  <c r="A211" i="5"/>
  <c r="D210" i="5"/>
  <c r="C210" i="5"/>
  <c r="B210" i="5"/>
  <c r="A210" i="5"/>
  <c r="D209" i="5"/>
  <c r="C209" i="5"/>
  <c r="B209" i="5"/>
  <c r="E209" i="5" s="1"/>
  <c r="E209" i="7" s="1"/>
  <c r="A209" i="5"/>
  <c r="D208" i="5"/>
  <c r="C208" i="5"/>
  <c r="B208" i="5"/>
  <c r="A208" i="5"/>
  <c r="D207" i="5"/>
  <c r="C207" i="5"/>
  <c r="B207" i="5"/>
  <c r="A207" i="5"/>
  <c r="D206" i="5"/>
  <c r="C206" i="5"/>
  <c r="B206" i="5"/>
  <c r="A206" i="5"/>
  <c r="D205" i="5"/>
  <c r="C205" i="5"/>
  <c r="B205" i="5"/>
  <c r="A205" i="5"/>
  <c r="D204" i="5"/>
  <c r="C204" i="5"/>
  <c r="B204" i="5"/>
  <c r="E204" i="5" s="1"/>
  <c r="E204" i="7" s="1"/>
  <c r="A204" i="5"/>
  <c r="D203" i="5"/>
  <c r="C203" i="5"/>
  <c r="B203" i="5"/>
  <c r="E203" i="5" s="1"/>
  <c r="E203" i="7" s="1"/>
  <c r="A203" i="5"/>
  <c r="D202" i="5"/>
  <c r="C202" i="5"/>
  <c r="B202" i="5"/>
  <c r="A202" i="5"/>
  <c r="D201" i="5"/>
  <c r="C201" i="5"/>
  <c r="B201" i="5"/>
  <c r="A201" i="5"/>
  <c r="D200" i="5"/>
  <c r="C200" i="5"/>
  <c r="B200" i="5"/>
  <c r="A200" i="5"/>
  <c r="D199" i="5"/>
  <c r="C199" i="5"/>
  <c r="B199" i="5"/>
  <c r="A199" i="5"/>
  <c r="D198" i="5"/>
  <c r="C198" i="5"/>
  <c r="B198" i="5"/>
  <c r="A198" i="5"/>
  <c r="D197" i="5"/>
  <c r="C197" i="5"/>
  <c r="B197" i="5"/>
  <c r="A197" i="5"/>
  <c r="D196" i="5"/>
  <c r="C196" i="5"/>
  <c r="B196" i="5"/>
  <c r="E196" i="5" s="1"/>
  <c r="E196" i="7" s="1"/>
  <c r="A196" i="5"/>
  <c r="D195" i="5"/>
  <c r="C195" i="5"/>
  <c r="B195" i="5"/>
  <c r="E195" i="5" s="1"/>
  <c r="E195" i="7" s="1"/>
  <c r="A195" i="5"/>
  <c r="D194" i="5"/>
  <c r="C194" i="5"/>
  <c r="B194" i="5"/>
  <c r="A194" i="5"/>
  <c r="D193" i="5"/>
  <c r="C193" i="5"/>
  <c r="B193" i="5"/>
  <c r="E193" i="5" s="1"/>
  <c r="E193" i="7" s="1"/>
  <c r="A193" i="5"/>
  <c r="D192" i="5"/>
  <c r="C192" i="5"/>
  <c r="B192" i="5"/>
  <c r="A192" i="5"/>
  <c r="D191" i="5"/>
  <c r="C191" i="5"/>
  <c r="B191" i="5"/>
  <c r="A191" i="5"/>
  <c r="D190" i="5"/>
  <c r="C190" i="5"/>
  <c r="B190" i="5"/>
  <c r="A190" i="5"/>
  <c r="D189" i="5"/>
  <c r="C189" i="5"/>
  <c r="B189" i="5"/>
  <c r="A189" i="5"/>
  <c r="D188" i="5"/>
  <c r="C188" i="5"/>
  <c r="B188" i="5"/>
  <c r="E188" i="5" s="1"/>
  <c r="E188" i="7" s="1"/>
  <c r="A188" i="5"/>
  <c r="D187" i="5"/>
  <c r="C187" i="5"/>
  <c r="B187" i="5"/>
  <c r="E187" i="5" s="1"/>
  <c r="E187" i="7" s="1"/>
  <c r="A187" i="5"/>
  <c r="D186" i="5"/>
  <c r="C186" i="5"/>
  <c r="B186" i="5"/>
  <c r="A186" i="5"/>
  <c r="D185" i="5"/>
  <c r="C185" i="5"/>
  <c r="B185" i="5"/>
  <c r="A185" i="5"/>
  <c r="D184" i="5"/>
  <c r="C184" i="5"/>
  <c r="B184" i="5"/>
  <c r="A184" i="5"/>
  <c r="D183" i="5"/>
  <c r="C183" i="5"/>
  <c r="B183" i="5"/>
  <c r="A183" i="5"/>
  <c r="D182" i="5"/>
  <c r="C182" i="5"/>
  <c r="B182" i="5"/>
  <c r="A182" i="5"/>
  <c r="D181" i="5"/>
  <c r="C181" i="5"/>
  <c r="B181" i="5"/>
  <c r="A181" i="5"/>
  <c r="D180" i="5"/>
  <c r="C180" i="5"/>
  <c r="B180" i="5"/>
  <c r="E180" i="5" s="1"/>
  <c r="E180" i="7" s="1"/>
  <c r="A180" i="5"/>
  <c r="D179" i="5"/>
  <c r="C179" i="5"/>
  <c r="B179" i="5"/>
  <c r="E179" i="5" s="1"/>
  <c r="E179" i="7" s="1"/>
  <c r="A179" i="5"/>
  <c r="D178" i="5"/>
  <c r="C178" i="5"/>
  <c r="B178" i="5"/>
  <c r="A178" i="5"/>
  <c r="D177" i="5"/>
  <c r="C177" i="5"/>
  <c r="B177" i="5"/>
  <c r="E177" i="5" s="1"/>
  <c r="E177" i="7" s="1"/>
  <c r="A177" i="5"/>
  <c r="D176" i="5"/>
  <c r="C176" i="5"/>
  <c r="B176" i="5"/>
  <c r="A176" i="5"/>
  <c r="D175" i="5"/>
  <c r="C175" i="5"/>
  <c r="B175" i="5"/>
  <c r="A175" i="5"/>
  <c r="D174" i="5"/>
  <c r="C174" i="5"/>
  <c r="B174" i="5"/>
  <c r="A174" i="5"/>
  <c r="D173" i="5"/>
  <c r="C173" i="5"/>
  <c r="B173" i="5"/>
  <c r="A173" i="5"/>
  <c r="D172" i="5"/>
  <c r="C172" i="5"/>
  <c r="B172" i="5"/>
  <c r="E172" i="5" s="1"/>
  <c r="E172" i="7" s="1"/>
  <c r="A172" i="5"/>
  <c r="D171" i="5"/>
  <c r="C171" i="5"/>
  <c r="B171" i="5"/>
  <c r="E171" i="5" s="1"/>
  <c r="E171" i="7" s="1"/>
  <c r="A171" i="5"/>
  <c r="D170" i="5"/>
  <c r="C170" i="5"/>
  <c r="B170" i="5"/>
  <c r="A170" i="5"/>
  <c r="D169" i="5"/>
  <c r="C169" i="5"/>
  <c r="B169" i="5"/>
  <c r="A169" i="5"/>
  <c r="D168" i="5"/>
  <c r="C168" i="5"/>
  <c r="B168" i="5"/>
  <c r="A168" i="5"/>
  <c r="D167" i="5"/>
  <c r="C167" i="5"/>
  <c r="B167" i="5"/>
  <c r="A167" i="5"/>
  <c r="D166" i="5"/>
  <c r="C166" i="5"/>
  <c r="B166" i="5"/>
  <c r="A166" i="5"/>
  <c r="D165" i="5"/>
  <c r="C165" i="5"/>
  <c r="B165" i="5"/>
  <c r="A165" i="5"/>
  <c r="D164" i="5"/>
  <c r="C164" i="5"/>
  <c r="B164" i="5"/>
  <c r="E164" i="5" s="1"/>
  <c r="E164" i="7" s="1"/>
  <c r="A164" i="5"/>
  <c r="D163" i="5"/>
  <c r="C163" i="5"/>
  <c r="B163" i="5"/>
  <c r="E163" i="5" s="1"/>
  <c r="E163" i="7" s="1"/>
  <c r="A163" i="5"/>
  <c r="D162" i="5"/>
  <c r="C162" i="5"/>
  <c r="B162" i="5"/>
  <c r="A162" i="5"/>
  <c r="D161" i="5"/>
  <c r="C161" i="5"/>
  <c r="B161" i="5"/>
  <c r="E161" i="5" s="1"/>
  <c r="E161" i="7" s="1"/>
  <c r="A161" i="5"/>
  <c r="D160" i="5"/>
  <c r="C160" i="5"/>
  <c r="B160" i="5"/>
  <c r="A160" i="5"/>
  <c r="D159" i="5"/>
  <c r="C159" i="5"/>
  <c r="B159" i="5"/>
  <c r="A159" i="5"/>
  <c r="D158" i="5"/>
  <c r="C158" i="5"/>
  <c r="B158" i="5"/>
  <c r="A158" i="5"/>
  <c r="D157" i="5"/>
  <c r="C157" i="5"/>
  <c r="B157" i="5"/>
  <c r="A157" i="5"/>
  <c r="D156" i="5"/>
  <c r="C156" i="5"/>
  <c r="B156" i="5"/>
  <c r="E156" i="5" s="1"/>
  <c r="E156" i="7" s="1"/>
  <c r="A156" i="5"/>
  <c r="D155" i="5"/>
  <c r="C155" i="5"/>
  <c r="B155" i="5"/>
  <c r="E155" i="5" s="1"/>
  <c r="E155" i="7" s="1"/>
  <c r="A155" i="5"/>
  <c r="D154" i="5"/>
  <c r="C154" i="5"/>
  <c r="B154" i="5"/>
  <c r="A154" i="5"/>
  <c r="D153" i="5"/>
  <c r="C153" i="5"/>
  <c r="B153" i="5"/>
  <c r="A153" i="5"/>
  <c r="D152" i="5"/>
  <c r="C152" i="5"/>
  <c r="B152" i="5"/>
  <c r="A152" i="5"/>
  <c r="D151" i="5"/>
  <c r="C151" i="5"/>
  <c r="B151" i="5"/>
  <c r="A151" i="5"/>
  <c r="D150" i="5"/>
  <c r="C150" i="5"/>
  <c r="B150" i="5"/>
  <c r="A150" i="5"/>
  <c r="D149" i="5"/>
  <c r="C149" i="5"/>
  <c r="B149" i="5"/>
  <c r="E149" i="5" s="1"/>
  <c r="E149" i="7" s="1"/>
  <c r="A149" i="5"/>
  <c r="D148" i="5"/>
  <c r="C148" i="5"/>
  <c r="B148" i="5"/>
  <c r="E148" i="5" s="1"/>
  <c r="E148" i="7" s="1"/>
  <c r="A148" i="5"/>
  <c r="D147" i="5"/>
  <c r="C147" i="5"/>
  <c r="B147" i="5"/>
  <c r="E147" i="5" s="1"/>
  <c r="E147" i="7" s="1"/>
  <c r="A147" i="5"/>
  <c r="D146" i="5"/>
  <c r="C146" i="5"/>
  <c r="B146" i="5"/>
  <c r="A146" i="5"/>
  <c r="D145" i="5"/>
  <c r="C145" i="5"/>
  <c r="B145" i="5"/>
  <c r="E145" i="5" s="1"/>
  <c r="E145" i="7" s="1"/>
  <c r="A145" i="5"/>
  <c r="D144" i="5"/>
  <c r="C144" i="5"/>
  <c r="B144" i="5"/>
  <c r="E144" i="5" s="1"/>
  <c r="E144" i="7" s="1"/>
  <c r="A144" i="5"/>
  <c r="D143" i="5"/>
  <c r="C143" i="5"/>
  <c r="B143" i="5"/>
  <c r="A143" i="5"/>
  <c r="D142" i="5"/>
  <c r="C142" i="5"/>
  <c r="B142" i="5"/>
  <c r="A142" i="5"/>
  <c r="D141" i="5"/>
  <c r="C141" i="5"/>
  <c r="B141" i="5"/>
  <c r="A141" i="5"/>
  <c r="D140" i="5"/>
  <c r="C140" i="5"/>
  <c r="B140" i="5"/>
  <c r="E140" i="5" s="1"/>
  <c r="E140" i="7" s="1"/>
  <c r="A140" i="5"/>
  <c r="D139" i="5"/>
  <c r="C139" i="5"/>
  <c r="B139" i="5"/>
  <c r="E139" i="5" s="1"/>
  <c r="E139" i="7" s="1"/>
  <c r="A139" i="5"/>
  <c r="D138" i="5"/>
  <c r="C138" i="5"/>
  <c r="B138" i="5"/>
  <c r="A138" i="5"/>
  <c r="D137" i="5"/>
  <c r="C137" i="5"/>
  <c r="B137" i="5"/>
  <c r="A137" i="5"/>
  <c r="D136" i="5"/>
  <c r="C136" i="5"/>
  <c r="B136" i="5"/>
  <c r="A136" i="5"/>
  <c r="D135" i="5"/>
  <c r="C135" i="5"/>
  <c r="B135" i="5"/>
  <c r="A135" i="5"/>
  <c r="D134" i="5"/>
  <c r="C134" i="5"/>
  <c r="B134" i="5"/>
  <c r="A134" i="5"/>
  <c r="D133" i="5"/>
  <c r="C133" i="5"/>
  <c r="B133" i="5"/>
  <c r="A133" i="5"/>
  <c r="D132" i="5"/>
  <c r="C132" i="5"/>
  <c r="B132" i="5"/>
  <c r="E132" i="5" s="1"/>
  <c r="E132" i="7" s="1"/>
  <c r="A132" i="5"/>
  <c r="D131" i="5"/>
  <c r="C131" i="5"/>
  <c r="B131" i="5"/>
  <c r="E131" i="5" s="1"/>
  <c r="E131" i="7" s="1"/>
  <c r="A131" i="5"/>
  <c r="D130" i="5"/>
  <c r="C130" i="5"/>
  <c r="B130" i="5"/>
  <c r="A130" i="5"/>
  <c r="D129" i="5"/>
  <c r="C129" i="5"/>
  <c r="B129" i="5"/>
  <c r="E129" i="5" s="1"/>
  <c r="E129" i="7" s="1"/>
  <c r="A129" i="5"/>
  <c r="D128" i="5"/>
  <c r="C128" i="5"/>
  <c r="B128" i="5"/>
  <c r="A128" i="5"/>
  <c r="D127" i="5"/>
  <c r="C127" i="5"/>
  <c r="B127" i="5"/>
  <c r="A127" i="5"/>
  <c r="D126" i="5"/>
  <c r="C126" i="5"/>
  <c r="B126" i="5"/>
  <c r="A126" i="5"/>
  <c r="D125" i="5"/>
  <c r="C125" i="5"/>
  <c r="B125" i="5"/>
  <c r="A125" i="5"/>
  <c r="D124" i="5"/>
  <c r="C124" i="5"/>
  <c r="B124" i="5"/>
  <c r="E124" i="5" s="1"/>
  <c r="E124" i="7" s="1"/>
  <c r="A124" i="5"/>
  <c r="D123" i="5"/>
  <c r="C123" i="5"/>
  <c r="B123" i="5"/>
  <c r="E123" i="5" s="1"/>
  <c r="E123" i="7" s="1"/>
  <c r="A123" i="5"/>
  <c r="D122" i="5"/>
  <c r="C122" i="5"/>
  <c r="B122" i="5"/>
  <c r="A122" i="5"/>
  <c r="D121" i="5"/>
  <c r="C121" i="5"/>
  <c r="B121" i="5"/>
  <c r="A121" i="5"/>
  <c r="D120" i="5"/>
  <c r="C120" i="5"/>
  <c r="B120" i="5"/>
  <c r="A120" i="5"/>
  <c r="D119" i="5"/>
  <c r="C119" i="5"/>
  <c r="B119" i="5"/>
  <c r="A119" i="5"/>
  <c r="D118" i="5"/>
  <c r="C118" i="5"/>
  <c r="B118" i="5"/>
  <c r="A118" i="5"/>
  <c r="D117" i="5"/>
  <c r="C117" i="5"/>
  <c r="B117" i="5"/>
  <c r="A117" i="5"/>
  <c r="D116" i="5"/>
  <c r="C116" i="5"/>
  <c r="B116" i="5"/>
  <c r="E116" i="5" s="1"/>
  <c r="E116" i="7" s="1"/>
  <c r="A116" i="5"/>
  <c r="D115" i="5"/>
  <c r="C115" i="5"/>
  <c r="B115" i="5"/>
  <c r="E115" i="5" s="1"/>
  <c r="E115" i="7" s="1"/>
  <c r="A115" i="5"/>
  <c r="D114" i="5"/>
  <c r="C114" i="5"/>
  <c r="B114" i="5"/>
  <c r="A114" i="5"/>
  <c r="D113" i="5"/>
  <c r="C113" i="5"/>
  <c r="B113" i="5"/>
  <c r="E113" i="5" s="1"/>
  <c r="E113" i="7" s="1"/>
  <c r="A113" i="5"/>
  <c r="D112" i="5"/>
  <c r="C112" i="5"/>
  <c r="B112" i="5"/>
  <c r="A112" i="5"/>
  <c r="D111" i="5"/>
  <c r="C111" i="5"/>
  <c r="B111" i="5"/>
  <c r="A111" i="5"/>
  <c r="D110" i="5"/>
  <c r="C110" i="5"/>
  <c r="B110" i="5"/>
  <c r="A110" i="5"/>
  <c r="D109" i="5"/>
  <c r="C109" i="5"/>
  <c r="B109" i="5"/>
  <c r="A109" i="5"/>
  <c r="D108" i="5"/>
  <c r="C108" i="5"/>
  <c r="B108" i="5"/>
  <c r="E108" i="5" s="1"/>
  <c r="E108" i="7" s="1"/>
  <c r="A108" i="5"/>
  <c r="D107" i="5"/>
  <c r="C107" i="5"/>
  <c r="B107" i="5"/>
  <c r="E107" i="5" s="1"/>
  <c r="E107" i="7" s="1"/>
  <c r="A107" i="5"/>
  <c r="D106" i="5"/>
  <c r="C106" i="5"/>
  <c r="B106" i="5"/>
  <c r="A106" i="5"/>
  <c r="D105" i="5"/>
  <c r="C105" i="5"/>
  <c r="B105" i="5"/>
  <c r="A105" i="5"/>
  <c r="D104" i="5"/>
  <c r="C104" i="5"/>
  <c r="B104" i="5"/>
  <c r="A104" i="5"/>
  <c r="D103" i="5"/>
  <c r="C103" i="5"/>
  <c r="B103" i="5"/>
  <c r="A103" i="5"/>
  <c r="D102" i="5"/>
  <c r="C102" i="5"/>
  <c r="B102" i="5"/>
  <c r="A102" i="5"/>
  <c r="D101" i="5"/>
  <c r="C101" i="5"/>
  <c r="B101" i="5"/>
  <c r="A101" i="5"/>
  <c r="D100" i="5"/>
  <c r="C100" i="5"/>
  <c r="B100" i="5"/>
  <c r="A100" i="5"/>
  <c r="D99" i="5"/>
  <c r="C99" i="5"/>
  <c r="B99" i="5"/>
  <c r="A99" i="5"/>
  <c r="D98" i="5"/>
  <c r="C98" i="5"/>
  <c r="B98" i="5"/>
  <c r="E98" i="5" s="1"/>
  <c r="E98" i="7" s="1"/>
  <c r="A98" i="5"/>
  <c r="D97" i="5"/>
  <c r="C97" i="5"/>
  <c r="B97" i="5"/>
  <c r="A97" i="5"/>
  <c r="D96" i="5"/>
  <c r="C96" i="5"/>
  <c r="B96" i="5"/>
  <c r="A96" i="5"/>
  <c r="D95" i="5"/>
  <c r="C95" i="5"/>
  <c r="B95" i="5"/>
  <c r="A95" i="5"/>
  <c r="D94" i="5"/>
  <c r="C94" i="5"/>
  <c r="B94" i="5"/>
  <c r="A94" i="5"/>
  <c r="D93" i="5"/>
  <c r="C93" i="5"/>
  <c r="B93" i="5"/>
  <c r="A93" i="5"/>
  <c r="D92" i="5"/>
  <c r="C92" i="5"/>
  <c r="B92" i="5"/>
  <c r="A92" i="5"/>
  <c r="D91" i="5"/>
  <c r="C91" i="5"/>
  <c r="B91" i="5"/>
  <c r="A91" i="5"/>
  <c r="D90" i="5"/>
  <c r="C90" i="5"/>
  <c r="B90" i="5"/>
  <c r="E90" i="5" s="1"/>
  <c r="E90" i="7" s="1"/>
  <c r="A90" i="5"/>
  <c r="D89" i="5"/>
  <c r="C89" i="5"/>
  <c r="B89" i="5"/>
  <c r="A89" i="5"/>
  <c r="D88" i="5"/>
  <c r="C88" i="5"/>
  <c r="B88" i="5"/>
  <c r="A88" i="5"/>
  <c r="D87" i="5"/>
  <c r="C87" i="5"/>
  <c r="B87" i="5"/>
  <c r="A87" i="5"/>
  <c r="D86" i="5"/>
  <c r="C86" i="5"/>
  <c r="B86" i="5"/>
  <c r="A86" i="5"/>
  <c r="D85" i="5"/>
  <c r="C85" i="5"/>
  <c r="B85" i="5"/>
  <c r="A85" i="5"/>
  <c r="D84" i="5"/>
  <c r="C84" i="5"/>
  <c r="B84" i="5"/>
  <c r="A84" i="5"/>
  <c r="D83" i="5"/>
  <c r="C83" i="5"/>
  <c r="B83" i="5"/>
  <c r="A83" i="5"/>
  <c r="D82" i="5"/>
  <c r="C82" i="5"/>
  <c r="B82" i="5"/>
  <c r="A82" i="5"/>
  <c r="D81" i="5"/>
  <c r="C81" i="5"/>
  <c r="B81" i="5"/>
  <c r="A81" i="5"/>
  <c r="D80" i="5"/>
  <c r="C80" i="5"/>
  <c r="B80" i="5"/>
  <c r="E80" i="5" s="1"/>
  <c r="E80" i="7" s="1"/>
  <c r="A80" i="5"/>
  <c r="D79" i="5"/>
  <c r="C79" i="5"/>
  <c r="B79" i="5"/>
  <c r="A79" i="5"/>
  <c r="D78" i="5"/>
  <c r="C78" i="5"/>
  <c r="B78" i="5"/>
  <c r="A78" i="5"/>
  <c r="D77" i="5"/>
  <c r="C77" i="5"/>
  <c r="B77" i="5"/>
  <c r="A77" i="5"/>
  <c r="D75" i="5"/>
  <c r="C75" i="5"/>
  <c r="B75" i="5"/>
  <c r="A75" i="5"/>
  <c r="D74" i="5"/>
  <c r="C74" i="5"/>
  <c r="B74" i="5"/>
  <c r="A74" i="5"/>
  <c r="D73" i="5"/>
  <c r="C73" i="5"/>
  <c r="B73" i="5"/>
  <c r="A73" i="5"/>
  <c r="D72" i="5"/>
  <c r="C72" i="5"/>
  <c r="B72" i="5"/>
  <c r="E72" i="5" s="1"/>
  <c r="E72" i="7" s="1"/>
  <c r="A72" i="5"/>
  <c r="D71" i="5"/>
  <c r="C71" i="5"/>
  <c r="B71" i="5"/>
  <c r="A71" i="5"/>
  <c r="D70" i="5"/>
  <c r="C70" i="5"/>
  <c r="B70" i="5"/>
  <c r="A70" i="5"/>
  <c r="D67" i="5"/>
  <c r="C67" i="5"/>
  <c r="B67" i="5"/>
  <c r="A67" i="5"/>
  <c r="D66" i="5"/>
  <c r="C66" i="5"/>
  <c r="B66" i="5"/>
  <c r="E66" i="5" s="1"/>
  <c r="E66" i="7" s="1"/>
  <c r="A66" i="5"/>
  <c r="D65" i="5"/>
  <c r="C65" i="5"/>
  <c r="B65" i="5"/>
  <c r="A65" i="5"/>
  <c r="D64" i="5"/>
  <c r="C64" i="5"/>
  <c r="B64" i="5"/>
  <c r="A64" i="5"/>
  <c r="D63" i="5"/>
  <c r="C63" i="5"/>
  <c r="B63" i="5"/>
  <c r="A63" i="5"/>
  <c r="D62" i="5"/>
  <c r="C62" i="5"/>
  <c r="B62" i="5"/>
  <c r="A62" i="5"/>
  <c r="D61" i="5"/>
  <c r="C61" i="5"/>
  <c r="B61" i="5"/>
  <c r="A61" i="5"/>
  <c r="D60" i="5"/>
  <c r="C60" i="5"/>
  <c r="B60" i="5"/>
  <c r="A60" i="5"/>
  <c r="D59" i="5"/>
  <c r="C59" i="5"/>
  <c r="B59" i="5"/>
  <c r="A59" i="5"/>
  <c r="D58" i="5"/>
  <c r="C58" i="5"/>
  <c r="B58" i="5"/>
  <c r="E58" i="5" s="1"/>
  <c r="E58" i="7" s="1"/>
  <c r="A58" i="5"/>
  <c r="D57" i="5"/>
  <c r="C57" i="5"/>
  <c r="B57" i="5"/>
  <c r="A57" i="5"/>
  <c r="D56" i="5"/>
  <c r="C56" i="5"/>
  <c r="B56" i="5"/>
  <c r="A56" i="5"/>
  <c r="D55" i="5"/>
  <c r="C55" i="5"/>
  <c r="B55" i="5"/>
  <c r="A55" i="5"/>
  <c r="D54" i="5"/>
  <c r="C54" i="5"/>
  <c r="B54" i="5"/>
  <c r="A54" i="5"/>
  <c r="D53" i="5"/>
  <c r="C53" i="5"/>
  <c r="B53" i="5"/>
  <c r="A53" i="5"/>
  <c r="D52" i="5"/>
  <c r="C52" i="5"/>
  <c r="B52" i="5"/>
  <c r="A52" i="5"/>
  <c r="D51" i="5"/>
  <c r="C51" i="5"/>
  <c r="B51" i="5"/>
  <c r="A51" i="5"/>
  <c r="D50" i="5"/>
  <c r="C50" i="5"/>
  <c r="B50" i="5"/>
  <c r="A50" i="5"/>
  <c r="D49" i="5"/>
  <c r="C49" i="5"/>
  <c r="B49" i="5"/>
  <c r="A49" i="5"/>
  <c r="D48" i="5"/>
  <c r="C48" i="5"/>
  <c r="B48" i="5"/>
  <c r="E48" i="5" s="1"/>
  <c r="E48" i="7" s="1"/>
  <c r="A48" i="5"/>
  <c r="D47" i="5"/>
  <c r="C47" i="5"/>
  <c r="B47" i="5"/>
  <c r="A47" i="5"/>
  <c r="D46" i="5"/>
  <c r="C46" i="5"/>
  <c r="B46" i="5"/>
  <c r="A46" i="5"/>
  <c r="D45" i="5"/>
  <c r="C45" i="5"/>
  <c r="B45" i="5"/>
  <c r="A45" i="5"/>
  <c r="D44" i="5"/>
  <c r="C44" i="5"/>
  <c r="B44" i="5"/>
  <c r="A44" i="5"/>
  <c r="D43" i="5"/>
  <c r="C43" i="5"/>
  <c r="B43" i="5"/>
  <c r="A43" i="5"/>
  <c r="D42" i="5"/>
  <c r="C42" i="5"/>
  <c r="B42" i="5"/>
  <c r="A42" i="5"/>
  <c r="D41" i="5"/>
  <c r="C41" i="5"/>
  <c r="B41" i="5"/>
  <c r="A41" i="5"/>
  <c r="D40" i="5"/>
  <c r="C40" i="5"/>
  <c r="B40" i="5"/>
  <c r="E40" i="5" s="1"/>
  <c r="E40" i="7" s="1"/>
  <c r="A40" i="5"/>
  <c r="D39" i="5"/>
  <c r="C39" i="5"/>
  <c r="B39" i="5"/>
  <c r="A39" i="5"/>
  <c r="D38" i="5"/>
  <c r="C38" i="5"/>
  <c r="B38" i="5"/>
  <c r="A38" i="5"/>
  <c r="D37" i="5"/>
  <c r="C37" i="5"/>
  <c r="B37" i="5"/>
  <c r="A37" i="5"/>
  <c r="D36" i="5"/>
  <c r="C36" i="5"/>
  <c r="B36" i="5"/>
  <c r="A36" i="5"/>
  <c r="D35" i="5"/>
  <c r="C35" i="5"/>
  <c r="B35" i="5"/>
  <c r="A35" i="5"/>
  <c r="D34" i="5"/>
  <c r="C34" i="5"/>
  <c r="B34" i="5"/>
  <c r="E34" i="5" s="1"/>
  <c r="E34" i="7" s="1"/>
  <c r="A34" i="5"/>
  <c r="D33" i="5"/>
  <c r="C33" i="5"/>
  <c r="B33" i="5"/>
  <c r="A33" i="5"/>
  <c r="D32" i="5"/>
  <c r="C32" i="5"/>
  <c r="B32" i="5"/>
  <c r="A32" i="5"/>
  <c r="D31" i="5"/>
  <c r="C31" i="5"/>
  <c r="B31" i="5"/>
  <c r="A31" i="5"/>
  <c r="D30" i="5"/>
  <c r="C30" i="5"/>
  <c r="B30" i="5"/>
  <c r="A30" i="5"/>
  <c r="D29" i="5"/>
  <c r="C29" i="5"/>
  <c r="B29" i="5"/>
  <c r="A29" i="5"/>
  <c r="D28" i="5"/>
  <c r="C28" i="5"/>
  <c r="B28" i="5"/>
  <c r="A28" i="5"/>
  <c r="D27" i="5"/>
  <c r="C27" i="5"/>
  <c r="B27" i="5"/>
  <c r="A27" i="5"/>
  <c r="D26" i="5"/>
  <c r="C26" i="5"/>
  <c r="B26" i="5"/>
  <c r="E26" i="5" s="1"/>
  <c r="E26" i="7" s="1"/>
  <c r="A26" i="5"/>
  <c r="D25" i="5"/>
  <c r="C25" i="5"/>
  <c r="B25" i="5"/>
  <c r="A25" i="5"/>
  <c r="D24" i="5"/>
  <c r="C24" i="5"/>
  <c r="B24" i="5"/>
  <c r="A24" i="5"/>
  <c r="D23" i="5"/>
  <c r="C23" i="5"/>
  <c r="B23" i="5"/>
  <c r="A23" i="5"/>
  <c r="D22" i="5"/>
  <c r="C22" i="5"/>
  <c r="B22" i="5"/>
  <c r="A22" i="5"/>
  <c r="D21" i="5"/>
  <c r="C21" i="5"/>
  <c r="B21" i="5"/>
  <c r="A21" i="5"/>
  <c r="D20" i="5"/>
  <c r="C20" i="5"/>
  <c r="B20" i="5"/>
  <c r="A20" i="5"/>
  <c r="D19" i="5"/>
  <c r="C19" i="5"/>
  <c r="B19" i="5"/>
  <c r="A19" i="5"/>
  <c r="D18" i="5"/>
  <c r="C18" i="5"/>
  <c r="B18" i="5"/>
  <c r="A18" i="5"/>
  <c r="D17" i="5"/>
  <c r="C17" i="5"/>
  <c r="B17" i="5"/>
  <c r="A17" i="5"/>
  <c r="D16" i="5"/>
  <c r="C16" i="5"/>
  <c r="B16" i="5"/>
  <c r="E16" i="5" s="1"/>
  <c r="E16" i="7" s="1"/>
  <c r="A16" i="5"/>
  <c r="D15" i="5"/>
  <c r="C15" i="5"/>
  <c r="B15" i="5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E8" i="5" s="1"/>
  <c r="E8" i="7" s="1"/>
  <c r="A8" i="5"/>
  <c r="D7" i="5"/>
  <c r="C7" i="5"/>
  <c r="B7" i="5"/>
  <c r="A7" i="5"/>
  <c r="D6" i="5"/>
  <c r="C6" i="5"/>
  <c r="B6" i="5"/>
  <c r="A6" i="5"/>
  <c r="D5" i="5"/>
  <c r="C5" i="5"/>
  <c r="B5" i="5"/>
  <c r="A5" i="5"/>
  <c r="D4" i="5"/>
  <c r="C4" i="5"/>
  <c r="B4" i="5"/>
  <c r="A4" i="5"/>
  <c r="D3" i="5"/>
  <c r="C3" i="5"/>
  <c r="B3" i="5"/>
  <c r="A3" i="5"/>
  <c r="D387" i="4"/>
  <c r="C387" i="4"/>
  <c r="B387" i="4"/>
  <c r="E387" i="4" s="1"/>
  <c r="D387" i="7" s="1"/>
  <c r="A387" i="4"/>
  <c r="D386" i="4"/>
  <c r="C386" i="4"/>
  <c r="B386" i="4"/>
  <c r="E386" i="4" s="1"/>
  <c r="D386" i="7" s="1"/>
  <c r="A386" i="4"/>
  <c r="D385" i="4"/>
  <c r="C385" i="4"/>
  <c r="B385" i="4"/>
  <c r="E385" i="4" s="1"/>
  <c r="D385" i="7" s="1"/>
  <c r="A385" i="4"/>
  <c r="D384" i="4"/>
  <c r="C384" i="4"/>
  <c r="B384" i="4"/>
  <c r="A384" i="4"/>
  <c r="D383" i="4"/>
  <c r="C383" i="4"/>
  <c r="B383" i="4"/>
  <c r="A383" i="4"/>
  <c r="D382" i="4"/>
  <c r="C382" i="4"/>
  <c r="B382" i="4"/>
  <c r="A382" i="4"/>
  <c r="D381" i="4"/>
  <c r="C381" i="4"/>
  <c r="B381" i="4"/>
  <c r="A381" i="4"/>
  <c r="D380" i="4"/>
  <c r="C380" i="4"/>
  <c r="B380" i="4"/>
  <c r="A380" i="4"/>
  <c r="D379" i="4"/>
  <c r="C379" i="4"/>
  <c r="B379" i="4"/>
  <c r="A379" i="4"/>
  <c r="D378" i="4"/>
  <c r="C378" i="4"/>
  <c r="B378" i="4"/>
  <c r="E378" i="4" s="1"/>
  <c r="D378" i="7" s="1"/>
  <c r="A378" i="4"/>
  <c r="D377" i="4"/>
  <c r="C377" i="4"/>
  <c r="B377" i="4"/>
  <c r="E377" i="4" s="1"/>
  <c r="D377" i="7" s="1"/>
  <c r="A377" i="4"/>
  <c r="D376" i="4"/>
  <c r="C376" i="4"/>
  <c r="B376" i="4"/>
  <c r="E376" i="4" s="1"/>
  <c r="D376" i="7" s="1"/>
  <c r="A376" i="4"/>
  <c r="D375" i="4"/>
  <c r="C375" i="4"/>
  <c r="B375" i="4"/>
  <c r="A375" i="4"/>
  <c r="D374" i="4"/>
  <c r="C374" i="4"/>
  <c r="B374" i="4"/>
  <c r="E374" i="4" s="1"/>
  <c r="D374" i="7" s="1"/>
  <c r="A374" i="4"/>
  <c r="D373" i="4"/>
  <c r="C373" i="4"/>
  <c r="B373" i="4"/>
  <c r="A373" i="4"/>
  <c r="D372" i="4"/>
  <c r="C372" i="4"/>
  <c r="B372" i="4"/>
  <c r="A372" i="4"/>
  <c r="D371" i="4"/>
  <c r="C371" i="4"/>
  <c r="B371" i="4"/>
  <c r="E371" i="4" s="1"/>
  <c r="D371" i="7" s="1"/>
  <c r="A371" i="4"/>
  <c r="D370" i="4"/>
  <c r="C370" i="4"/>
  <c r="B370" i="4"/>
  <c r="E370" i="4" s="1"/>
  <c r="D370" i="7" s="1"/>
  <c r="A370" i="4"/>
  <c r="D369" i="4"/>
  <c r="C369" i="4"/>
  <c r="B369" i="4"/>
  <c r="E369" i="4" s="1"/>
  <c r="D369" i="7" s="1"/>
  <c r="A369" i="4"/>
  <c r="D368" i="4"/>
  <c r="C368" i="4"/>
  <c r="B368" i="4"/>
  <c r="A368" i="4"/>
  <c r="D367" i="4"/>
  <c r="C367" i="4"/>
  <c r="B367" i="4"/>
  <c r="A367" i="4"/>
  <c r="D366" i="4"/>
  <c r="C366" i="4"/>
  <c r="B366" i="4"/>
  <c r="A366" i="4"/>
  <c r="D365" i="4"/>
  <c r="C365" i="4"/>
  <c r="B365" i="4"/>
  <c r="A365" i="4"/>
  <c r="D364" i="4"/>
  <c r="C364" i="4"/>
  <c r="B364" i="4"/>
  <c r="A364" i="4"/>
  <c r="D363" i="4"/>
  <c r="C363" i="4"/>
  <c r="B363" i="4"/>
  <c r="A363" i="4"/>
  <c r="D362" i="4"/>
  <c r="C362" i="4"/>
  <c r="B362" i="4"/>
  <c r="E362" i="4" s="1"/>
  <c r="D362" i="7" s="1"/>
  <c r="A362" i="4"/>
  <c r="D361" i="4"/>
  <c r="C361" i="4"/>
  <c r="B361" i="4"/>
  <c r="E361" i="4" s="1"/>
  <c r="D361" i="7" s="1"/>
  <c r="A361" i="4"/>
  <c r="D360" i="4"/>
  <c r="C360" i="4"/>
  <c r="B360" i="4"/>
  <c r="E360" i="4" s="1"/>
  <c r="D360" i="7" s="1"/>
  <c r="A360" i="4"/>
  <c r="D359" i="4"/>
  <c r="C359" i="4"/>
  <c r="B359" i="4"/>
  <c r="A359" i="4"/>
  <c r="D358" i="4"/>
  <c r="C358" i="4"/>
  <c r="B358" i="4"/>
  <c r="E358" i="4" s="1"/>
  <c r="D358" i="7" s="1"/>
  <c r="A358" i="4"/>
  <c r="D357" i="4"/>
  <c r="C357" i="4"/>
  <c r="B357" i="4"/>
  <c r="A357" i="4"/>
  <c r="D356" i="4"/>
  <c r="C356" i="4"/>
  <c r="B356" i="4"/>
  <c r="A356" i="4"/>
  <c r="D355" i="4"/>
  <c r="C355" i="4"/>
  <c r="B355" i="4"/>
  <c r="E355" i="4" s="1"/>
  <c r="D355" i="7" s="1"/>
  <c r="A355" i="4"/>
  <c r="D354" i="4"/>
  <c r="C354" i="4"/>
  <c r="B354" i="4"/>
  <c r="E354" i="4" s="1"/>
  <c r="D354" i="7" s="1"/>
  <c r="A354" i="4"/>
  <c r="D353" i="4"/>
  <c r="C353" i="4"/>
  <c r="B353" i="4"/>
  <c r="E353" i="4" s="1"/>
  <c r="D353" i="7" s="1"/>
  <c r="A353" i="4"/>
  <c r="D352" i="4"/>
  <c r="C352" i="4"/>
  <c r="B352" i="4"/>
  <c r="A352" i="4"/>
  <c r="D351" i="4"/>
  <c r="C351" i="4"/>
  <c r="B351" i="4"/>
  <c r="A351" i="4"/>
  <c r="D350" i="4"/>
  <c r="C350" i="4"/>
  <c r="B350" i="4"/>
  <c r="A350" i="4"/>
  <c r="D349" i="4"/>
  <c r="C349" i="4"/>
  <c r="B349" i="4"/>
  <c r="A349" i="4"/>
  <c r="D348" i="4"/>
  <c r="C348" i="4"/>
  <c r="B348" i="4"/>
  <c r="A348" i="4"/>
  <c r="D347" i="4"/>
  <c r="C347" i="4"/>
  <c r="B347" i="4"/>
  <c r="A347" i="4"/>
  <c r="D346" i="4"/>
  <c r="C346" i="4"/>
  <c r="B346" i="4"/>
  <c r="E346" i="4" s="1"/>
  <c r="D346" i="7" s="1"/>
  <c r="A346" i="4"/>
  <c r="D345" i="4"/>
  <c r="C345" i="4"/>
  <c r="B345" i="4"/>
  <c r="E345" i="4" s="1"/>
  <c r="D345" i="7" s="1"/>
  <c r="A345" i="4"/>
  <c r="D344" i="4"/>
  <c r="C344" i="4"/>
  <c r="B344" i="4"/>
  <c r="E344" i="4" s="1"/>
  <c r="D344" i="7" s="1"/>
  <c r="A344" i="4"/>
  <c r="D343" i="4"/>
  <c r="C343" i="4"/>
  <c r="B343" i="4"/>
  <c r="A343" i="4"/>
  <c r="D342" i="4"/>
  <c r="C342" i="4"/>
  <c r="B342" i="4"/>
  <c r="E342" i="4" s="1"/>
  <c r="D342" i="7" s="1"/>
  <c r="A342" i="4"/>
  <c r="D341" i="4"/>
  <c r="C341" i="4"/>
  <c r="B341" i="4"/>
  <c r="A341" i="4"/>
  <c r="D340" i="4"/>
  <c r="C340" i="4"/>
  <c r="B340" i="4"/>
  <c r="A340" i="4"/>
  <c r="D339" i="4"/>
  <c r="C339" i="4"/>
  <c r="B339" i="4"/>
  <c r="E339" i="4" s="1"/>
  <c r="D339" i="7" s="1"/>
  <c r="A339" i="4"/>
  <c r="D338" i="4"/>
  <c r="C338" i="4"/>
  <c r="B338" i="4"/>
  <c r="E338" i="4" s="1"/>
  <c r="D338" i="7" s="1"/>
  <c r="A338" i="4"/>
  <c r="D337" i="4"/>
  <c r="C337" i="4"/>
  <c r="B337" i="4"/>
  <c r="E337" i="4" s="1"/>
  <c r="D337" i="7" s="1"/>
  <c r="A337" i="4"/>
  <c r="D336" i="4"/>
  <c r="C336" i="4"/>
  <c r="B336" i="4"/>
  <c r="A336" i="4"/>
  <c r="D335" i="4"/>
  <c r="C335" i="4"/>
  <c r="B335" i="4"/>
  <c r="A335" i="4"/>
  <c r="D334" i="4"/>
  <c r="C334" i="4"/>
  <c r="B334" i="4"/>
  <c r="A334" i="4"/>
  <c r="D333" i="4"/>
  <c r="C333" i="4"/>
  <c r="B333" i="4"/>
  <c r="A333" i="4"/>
  <c r="D332" i="4"/>
  <c r="C332" i="4"/>
  <c r="B332" i="4"/>
  <c r="A332" i="4"/>
  <c r="D331" i="4"/>
  <c r="C331" i="4"/>
  <c r="B331" i="4"/>
  <c r="A331" i="4"/>
  <c r="D330" i="4"/>
  <c r="C330" i="4"/>
  <c r="B330" i="4"/>
  <c r="E330" i="4" s="1"/>
  <c r="D330" i="7" s="1"/>
  <c r="A330" i="4"/>
  <c r="D329" i="4"/>
  <c r="C329" i="4"/>
  <c r="B329" i="4"/>
  <c r="E329" i="4" s="1"/>
  <c r="D329" i="7" s="1"/>
  <c r="A329" i="4"/>
  <c r="D328" i="4"/>
  <c r="C328" i="4"/>
  <c r="B328" i="4"/>
  <c r="E328" i="4" s="1"/>
  <c r="D328" i="7" s="1"/>
  <c r="A328" i="4"/>
  <c r="D327" i="4"/>
  <c r="C327" i="4"/>
  <c r="B327" i="4"/>
  <c r="A327" i="4"/>
  <c r="D326" i="4"/>
  <c r="C326" i="4"/>
  <c r="B326" i="4"/>
  <c r="E326" i="4" s="1"/>
  <c r="D326" i="7" s="1"/>
  <c r="A326" i="4"/>
  <c r="D325" i="4"/>
  <c r="C325" i="4"/>
  <c r="B325" i="4"/>
  <c r="A325" i="4"/>
  <c r="D324" i="4"/>
  <c r="C324" i="4"/>
  <c r="B324" i="4"/>
  <c r="A324" i="4"/>
  <c r="D323" i="4"/>
  <c r="C323" i="4"/>
  <c r="B323" i="4"/>
  <c r="E323" i="4" s="1"/>
  <c r="D323" i="7" s="1"/>
  <c r="A323" i="4"/>
  <c r="D322" i="4"/>
  <c r="C322" i="4"/>
  <c r="B322" i="4"/>
  <c r="E322" i="4" s="1"/>
  <c r="D322" i="7" s="1"/>
  <c r="A322" i="4"/>
  <c r="D321" i="4"/>
  <c r="C321" i="4"/>
  <c r="B321" i="4"/>
  <c r="E321" i="4" s="1"/>
  <c r="D321" i="7" s="1"/>
  <c r="A321" i="4"/>
  <c r="D320" i="4"/>
  <c r="C320" i="4"/>
  <c r="B320" i="4"/>
  <c r="A320" i="4"/>
  <c r="D319" i="4"/>
  <c r="C319" i="4"/>
  <c r="B319" i="4"/>
  <c r="A319" i="4"/>
  <c r="D318" i="4"/>
  <c r="C318" i="4"/>
  <c r="B318" i="4"/>
  <c r="A318" i="4"/>
  <c r="D317" i="4"/>
  <c r="C317" i="4"/>
  <c r="B317" i="4"/>
  <c r="A317" i="4"/>
  <c r="D316" i="4"/>
  <c r="C316" i="4"/>
  <c r="B316" i="4"/>
  <c r="A316" i="4"/>
  <c r="D315" i="4"/>
  <c r="C315" i="4"/>
  <c r="B315" i="4"/>
  <c r="A315" i="4"/>
  <c r="D314" i="4"/>
  <c r="C314" i="4"/>
  <c r="B314" i="4"/>
  <c r="E314" i="4" s="1"/>
  <c r="D314" i="7" s="1"/>
  <c r="A314" i="4"/>
  <c r="D313" i="4"/>
  <c r="C313" i="4"/>
  <c r="B313" i="4"/>
  <c r="E313" i="4" s="1"/>
  <c r="D313" i="7" s="1"/>
  <c r="A313" i="4"/>
  <c r="D312" i="4"/>
  <c r="C312" i="4"/>
  <c r="B312" i="4"/>
  <c r="E312" i="4" s="1"/>
  <c r="D312" i="7" s="1"/>
  <c r="A312" i="4"/>
  <c r="D311" i="4"/>
  <c r="C311" i="4"/>
  <c r="B311" i="4"/>
  <c r="E311" i="4" s="1"/>
  <c r="D311" i="7" s="1"/>
  <c r="A311" i="4"/>
  <c r="D310" i="4"/>
  <c r="C310" i="4"/>
  <c r="B310" i="4"/>
  <c r="E310" i="4" s="1"/>
  <c r="D310" i="7" s="1"/>
  <c r="A310" i="4"/>
  <c r="D309" i="4"/>
  <c r="C309" i="4"/>
  <c r="B309" i="4"/>
  <c r="A309" i="4"/>
  <c r="D308" i="4"/>
  <c r="C308" i="4"/>
  <c r="B308" i="4"/>
  <c r="A308" i="4"/>
  <c r="D307" i="4"/>
  <c r="C307" i="4"/>
  <c r="B307" i="4"/>
  <c r="A307" i="4"/>
  <c r="D306" i="4"/>
  <c r="C306" i="4"/>
  <c r="B306" i="4"/>
  <c r="A306" i="4"/>
  <c r="D305" i="4"/>
  <c r="C305" i="4"/>
  <c r="B305" i="4"/>
  <c r="E305" i="4" s="1"/>
  <c r="D305" i="7" s="1"/>
  <c r="A305" i="4"/>
  <c r="D304" i="4"/>
  <c r="C304" i="4"/>
  <c r="B304" i="4"/>
  <c r="E304" i="4" s="1"/>
  <c r="D304" i="7" s="1"/>
  <c r="A304" i="4"/>
  <c r="D303" i="4"/>
  <c r="C303" i="4"/>
  <c r="B303" i="4"/>
  <c r="E303" i="4" s="1"/>
  <c r="D303" i="7" s="1"/>
  <c r="A303" i="4"/>
  <c r="D302" i="4"/>
  <c r="C302" i="4"/>
  <c r="B302" i="4"/>
  <c r="E302" i="4" s="1"/>
  <c r="D302" i="7" s="1"/>
  <c r="A302" i="4"/>
  <c r="D301" i="4"/>
  <c r="C301" i="4"/>
  <c r="B301" i="4"/>
  <c r="A301" i="4"/>
  <c r="D300" i="4"/>
  <c r="C300" i="4"/>
  <c r="B300" i="4"/>
  <c r="A300" i="4"/>
  <c r="D299" i="4"/>
  <c r="C299" i="4"/>
  <c r="B299" i="4"/>
  <c r="A299" i="4"/>
  <c r="D298" i="4"/>
  <c r="C298" i="4"/>
  <c r="B298" i="4"/>
  <c r="A298" i="4"/>
  <c r="D297" i="4"/>
  <c r="C297" i="4"/>
  <c r="B297" i="4"/>
  <c r="E297" i="4" s="1"/>
  <c r="D297" i="7" s="1"/>
  <c r="A297" i="4"/>
  <c r="D296" i="4"/>
  <c r="C296" i="4"/>
  <c r="B296" i="4"/>
  <c r="E296" i="4" s="1"/>
  <c r="D296" i="7" s="1"/>
  <c r="A296" i="4"/>
  <c r="D295" i="4"/>
  <c r="C295" i="4"/>
  <c r="B295" i="4"/>
  <c r="E295" i="4" s="1"/>
  <c r="D295" i="7" s="1"/>
  <c r="A295" i="4"/>
  <c r="D294" i="4"/>
  <c r="C294" i="4"/>
  <c r="B294" i="4"/>
  <c r="E294" i="4" s="1"/>
  <c r="D294" i="7" s="1"/>
  <c r="A294" i="4"/>
  <c r="D293" i="4"/>
  <c r="C293" i="4"/>
  <c r="B293" i="4"/>
  <c r="A293" i="4"/>
  <c r="D292" i="4"/>
  <c r="C292" i="4"/>
  <c r="B292" i="4"/>
  <c r="A292" i="4"/>
  <c r="D291" i="4"/>
  <c r="C291" i="4"/>
  <c r="B291" i="4"/>
  <c r="A291" i="4"/>
  <c r="D290" i="4"/>
  <c r="C290" i="4"/>
  <c r="B290" i="4"/>
  <c r="A290" i="4"/>
  <c r="D289" i="4"/>
  <c r="C289" i="4"/>
  <c r="B289" i="4"/>
  <c r="E289" i="4" s="1"/>
  <c r="D289" i="7" s="1"/>
  <c r="A289" i="4"/>
  <c r="D288" i="4"/>
  <c r="C288" i="4"/>
  <c r="B288" i="4"/>
  <c r="E288" i="4" s="1"/>
  <c r="D288" i="7" s="1"/>
  <c r="A288" i="4"/>
  <c r="D287" i="4"/>
  <c r="C287" i="4"/>
  <c r="B287" i="4"/>
  <c r="E287" i="4" s="1"/>
  <c r="D287" i="7" s="1"/>
  <c r="A287" i="4"/>
  <c r="D286" i="4"/>
  <c r="C286" i="4"/>
  <c r="B286" i="4"/>
  <c r="E286" i="4" s="1"/>
  <c r="D286" i="7" s="1"/>
  <c r="A286" i="4"/>
  <c r="D285" i="4"/>
  <c r="C285" i="4"/>
  <c r="B285" i="4"/>
  <c r="A285" i="4"/>
  <c r="D284" i="4"/>
  <c r="C284" i="4"/>
  <c r="B284" i="4"/>
  <c r="A284" i="4"/>
  <c r="D283" i="4"/>
  <c r="C283" i="4"/>
  <c r="B283" i="4"/>
  <c r="A283" i="4"/>
  <c r="D282" i="4"/>
  <c r="C282" i="4"/>
  <c r="B282" i="4"/>
  <c r="A282" i="4"/>
  <c r="D281" i="4"/>
  <c r="C281" i="4"/>
  <c r="B281" i="4"/>
  <c r="E281" i="4" s="1"/>
  <c r="D281" i="7" s="1"/>
  <c r="A281" i="4"/>
  <c r="D280" i="4"/>
  <c r="C280" i="4"/>
  <c r="B280" i="4"/>
  <c r="E280" i="4" s="1"/>
  <c r="D280" i="7" s="1"/>
  <c r="A280" i="4"/>
  <c r="D279" i="4"/>
  <c r="C279" i="4"/>
  <c r="B279" i="4"/>
  <c r="E279" i="4" s="1"/>
  <c r="D279" i="7" s="1"/>
  <c r="A279" i="4"/>
  <c r="D278" i="4"/>
  <c r="C278" i="4"/>
  <c r="B278" i="4"/>
  <c r="E278" i="4" s="1"/>
  <c r="D278" i="7" s="1"/>
  <c r="A278" i="4"/>
  <c r="D277" i="4"/>
  <c r="C277" i="4"/>
  <c r="B277" i="4"/>
  <c r="A277" i="4"/>
  <c r="D276" i="4"/>
  <c r="C276" i="4"/>
  <c r="B276" i="4"/>
  <c r="A276" i="4"/>
  <c r="D275" i="4"/>
  <c r="C275" i="4"/>
  <c r="B275" i="4"/>
  <c r="A275" i="4"/>
  <c r="D274" i="4"/>
  <c r="C274" i="4"/>
  <c r="B274" i="4"/>
  <c r="A274" i="4"/>
  <c r="D273" i="4"/>
  <c r="C273" i="4"/>
  <c r="B273" i="4"/>
  <c r="E273" i="4" s="1"/>
  <c r="D273" i="7" s="1"/>
  <c r="A273" i="4"/>
  <c r="D272" i="4"/>
  <c r="C272" i="4"/>
  <c r="B272" i="4"/>
  <c r="E272" i="4" s="1"/>
  <c r="D272" i="7" s="1"/>
  <c r="A272" i="4"/>
  <c r="D271" i="4"/>
  <c r="C271" i="4"/>
  <c r="B271" i="4"/>
  <c r="E271" i="4" s="1"/>
  <c r="D271" i="7" s="1"/>
  <c r="A271" i="4"/>
  <c r="D270" i="4"/>
  <c r="C270" i="4"/>
  <c r="B270" i="4"/>
  <c r="E270" i="4" s="1"/>
  <c r="D270" i="7" s="1"/>
  <c r="A270" i="4"/>
  <c r="D269" i="4"/>
  <c r="C269" i="4"/>
  <c r="B269" i="4"/>
  <c r="A269" i="4"/>
  <c r="D268" i="4"/>
  <c r="C268" i="4"/>
  <c r="B268" i="4"/>
  <c r="A268" i="4"/>
  <c r="D267" i="4"/>
  <c r="C267" i="4"/>
  <c r="B267" i="4"/>
  <c r="A267" i="4"/>
  <c r="D265" i="4"/>
  <c r="C265" i="4"/>
  <c r="B265" i="4"/>
  <c r="E265" i="4" s="1"/>
  <c r="D265" i="7" s="1"/>
  <c r="A265" i="4"/>
  <c r="D263" i="4"/>
  <c r="C263" i="4"/>
  <c r="B263" i="4"/>
  <c r="E263" i="4" s="1"/>
  <c r="D263" i="7" s="1"/>
  <c r="A263" i="4"/>
  <c r="D261" i="4"/>
  <c r="C261" i="4"/>
  <c r="B261" i="4"/>
  <c r="A261" i="4"/>
  <c r="D260" i="4"/>
  <c r="C260" i="4"/>
  <c r="B260" i="4"/>
  <c r="A260" i="4"/>
  <c r="D259" i="4"/>
  <c r="C259" i="4"/>
  <c r="B259" i="4"/>
  <c r="A259" i="4"/>
  <c r="D258" i="4"/>
  <c r="C258" i="4"/>
  <c r="B258" i="4"/>
  <c r="A258" i="4"/>
  <c r="D257" i="4"/>
  <c r="C257" i="4"/>
  <c r="B257" i="4"/>
  <c r="E257" i="4" s="1"/>
  <c r="D257" i="7" s="1"/>
  <c r="A257" i="4"/>
  <c r="D256" i="4"/>
  <c r="C256" i="4"/>
  <c r="B256" i="4"/>
  <c r="E256" i="4" s="1"/>
  <c r="D256" i="7" s="1"/>
  <c r="A256" i="4"/>
  <c r="D255" i="4"/>
  <c r="C255" i="4"/>
  <c r="B255" i="4"/>
  <c r="E255" i="4" s="1"/>
  <c r="D255" i="7" s="1"/>
  <c r="A255" i="4"/>
  <c r="D254" i="4"/>
  <c r="C254" i="4"/>
  <c r="B254" i="4"/>
  <c r="E254" i="4" s="1"/>
  <c r="D254" i="7" s="1"/>
  <c r="A254" i="4"/>
  <c r="D253" i="4"/>
  <c r="C253" i="4"/>
  <c r="B253" i="4"/>
  <c r="A253" i="4"/>
  <c r="D252" i="4"/>
  <c r="C252" i="4"/>
  <c r="B252" i="4"/>
  <c r="A252" i="4"/>
  <c r="D251" i="4"/>
  <c r="C251" i="4"/>
  <c r="B251" i="4"/>
  <c r="A251" i="4"/>
  <c r="D250" i="4"/>
  <c r="C250" i="4"/>
  <c r="B250" i="4"/>
  <c r="A250" i="4"/>
  <c r="D249" i="4"/>
  <c r="C249" i="4"/>
  <c r="B249" i="4"/>
  <c r="A249" i="4"/>
  <c r="D248" i="4"/>
  <c r="C248" i="4"/>
  <c r="B248" i="4"/>
  <c r="A248" i="4"/>
  <c r="D247" i="4"/>
  <c r="C247" i="4"/>
  <c r="B247" i="4"/>
  <c r="A247" i="4"/>
  <c r="D246" i="4"/>
  <c r="C246" i="4"/>
  <c r="B246" i="4"/>
  <c r="A246" i="4"/>
  <c r="D245" i="4"/>
  <c r="C245" i="4"/>
  <c r="B245" i="4"/>
  <c r="E245" i="4" s="1"/>
  <c r="D245" i="7" s="1"/>
  <c r="A245" i="4"/>
  <c r="D244" i="4"/>
  <c r="C244" i="4"/>
  <c r="B244" i="4"/>
  <c r="E244" i="4" s="1"/>
  <c r="D244" i="7" s="1"/>
  <c r="A244" i="4"/>
  <c r="D243" i="4"/>
  <c r="C243" i="4"/>
  <c r="B243" i="4"/>
  <c r="E243" i="4" s="1"/>
  <c r="D243" i="7" s="1"/>
  <c r="A243" i="4"/>
  <c r="D242" i="4"/>
  <c r="C242" i="4"/>
  <c r="B242" i="4"/>
  <c r="E242" i="4" s="1"/>
  <c r="D242" i="7" s="1"/>
  <c r="A242" i="4"/>
  <c r="D241" i="4"/>
  <c r="C241" i="4"/>
  <c r="B241" i="4"/>
  <c r="A241" i="4"/>
  <c r="D240" i="4"/>
  <c r="C240" i="4"/>
  <c r="B240" i="4"/>
  <c r="A240" i="4"/>
  <c r="D239" i="4"/>
  <c r="C239" i="4"/>
  <c r="B239" i="4"/>
  <c r="A239" i="4"/>
  <c r="D238" i="4"/>
  <c r="C238" i="4"/>
  <c r="B238" i="4"/>
  <c r="A238" i="4"/>
  <c r="D237" i="4"/>
  <c r="C237" i="4"/>
  <c r="B237" i="4"/>
  <c r="E237" i="4" s="1"/>
  <c r="D237" i="7" s="1"/>
  <c r="A237" i="4"/>
  <c r="D236" i="4"/>
  <c r="C236" i="4"/>
  <c r="B236" i="4"/>
  <c r="E236" i="4" s="1"/>
  <c r="D236" i="7" s="1"/>
  <c r="A236" i="4"/>
  <c r="D235" i="4"/>
  <c r="C235" i="4"/>
  <c r="B235" i="4"/>
  <c r="E235" i="4" s="1"/>
  <c r="D235" i="7" s="1"/>
  <c r="A235" i="4"/>
  <c r="D234" i="4"/>
  <c r="C234" i="4"/>
  <c r="B234" i="4"/>
  <c r="E234" i="4" s="1"/>
  <c r="D234" i="7" s="1"/>
  <c r="A234" i="4"/>
  <c r="D233" i="4"/>
  <c r="C233" i="4"/>
  <c r="B233" i="4"/>
  <c r="A233" i="4"/>
  <c r="D232" i="4"/>
  <c r="C232" i="4"/>
  <c r="B232" i="4"/>
  <c r="A232" i="4"/>
  <c r="D231" i="4"/>
  <c r="C231" i="4"/>
  <c r="B231" i="4"/>
  <c r="A231" i="4"/>
  <c r="D230" i="4"/>
  <c r="C230" i="4"/>
  <c r="B230" i="4"/>
  <c r="A230" i="4"/>
  <c r="D229" i="4"/>
  <c r="C229" i="4"/>
  <c r="B229" i="4"/>
  <c r="E229" i="4" s="1"/>
  <c r="D229" i="7" s="1"/>
  <c r="A229" i="4"/>
  <c r="D228" i="4"/>
  <c r="C228" i="4"/>
  <c r="B228" i="4"/>
  <c r="E228" i="4" s="1"/>
  <c r="D228" i="7" s="1"/>
  <c r="A228" i="4"/>
  <c r="D227" i="4"/>
  <c r="C227" i="4"/>
  <c r="B227" i="4"/>
  <c r="E227" i="4" s="1"/>
  <c r="D227" i="7" s="1"/>
  <c r="A227" i="4"/>
  <c r="D226" i="4"/>
  <c r="C226" i="4"/>
  <c r="B226" i="4"/>
  <c r="E226" i="4" s="1"/>
  <c r="D226" i="7" s="1"/>
  <c r="A226" i="4"/>
  <c r="D225" i="4"/>
  <c r="C225" i="4"/>
  <c r="B225" i="4"/>
  <c r="A225" i="4"/>
  <c r="D224" i="4"/>
  <c r="C224" i="4"/>
  <c r="B224" i="4"/>
  <c r="A224" i="4"/>
  <c r="D223" i="4"/>
  <c r="C223" i="4"/>
  <c r="B223" i="4"/>
  <c r="A223" i="4"/>
  <c r="D222" i="4"/>
  <c r="C222" i="4"/>
  <c r="B222" i="4"/>
  <c r="A222" i="4"/>
  <c r="D221" i="4"/>
  <c r="C221" i="4"/>
  <c r="B221" i="4"/>
  <c r="E221" i="4" s="1"/>
  <c r="D221" i="7" s="1"/>
  <c r="A221" i="4"/>
  <c r="D220" i="4"/>
  <c r="C220" i="4"/>
  <c r="B220" i="4"/>
  <c r="E220" i="4" s="1"/>
  <c r="D220" i="7" s="1"/>
  <c r="A220" i="4"/>
  <c r="D219" i="4"/>
  <c r="C219" i="4"/>
  <c r="B219" i="4"/>
  <c r="E219" i="4" s="1"/>
  <c r="D219" i="7" s="1"/>
  <c r="A219" i="4"/>
  <c r="D218" i="4"/>
  <c r="C218" i="4"/>
  <c r="B218" i="4"/>
  <c r="E218" i="4" s="1"/>
  <c r="D218" i="7" s="1"/>
  <c r="A218" i="4"/>
  <c r="D217" i="4"/>
  <c r="C217" i="4"/>
  <c r="B217" i="4"/>
  <c r="A217" i="4"/>
  <c r="D216" i="4"/>
  <c r="C216" i="4"/>
  <c r="B216" i="4"/>
  <c r="A216" i="4"/>
  <c r="D215" i="4"/>
  <c r="C215" i="4"/>
  <c r="B215" i="4"/>
  <c r="A215" i="4"/>
  <c r="D214" i="4"/>
  <c r="C214" i="4"/>
  <c r="B214" i="4"/>
  <c r="A214" i="4"/>
  <c r="D213" i="4"/>
  <c r="C213" i="4"/>
  <c r="B213" i="4"/>
  <c r="E213" i="4" s="1"/>
  <c r="D213" i="7" s="1"/>
  <c r="A213" i="4"/>
  <c r="D212" i="4"/>
  <c r="C212" i="4"/>
  <c r="B212" i="4"/>
  <c r="E212" i="4" s="1"/>
  <c r="D212" i="7" s="1"/>
  <c r="A212" i="4"/>
  <c r="D211" i="4"/>
  <c r="C211" i="4"/>
  <c r="B211" i="4"/>
  <c r="E211" i="4" s="1"/>
  <c r="D211" i="7" s="1"/>
  <c r="A211" i="4"/>
  <c r="D210" i="4"/>
  <c r="C210" i="4"/>
  <c r="B210" i="4"/>
  <c r="E210" i="4" s="1"/>
  <c r="D210" i="7" s="1"/>
  <c r="A210" i="4"/>
  <c r="D209" i="4"/>
  <c r="C209" i="4"/>
  <c r="B209" i="4"/>
  <c r="A209" i="4"/>
  <c r="D208" i="4"/>
  <c r="C208" i="4"/>
  <c r="B208" i="4"/>
  <c r="A208" i="4"/>
  <c r="D207" i="4"/>
  <c r="C207" i="4"/>
  <c r="B207" i="4"/>
  <c r="A207" i="4"/>
  <c r="D206" i="4"/>
  <c r="C206" i="4"/>
  <c r="B206" i="4"/>
  <c r="A206" i="4"/>
  <c r="D205" i="4"/>
  <c r="C205" i="4"/>
  <c r="B205" i="4"/>
  <c r="E205" i="4" s="1"/>
  <c r="D205" i="7" s="1"/>
  <c r="A205" i="4"/>
  <c r="D204" i="4"/>
  <c r="C204" i="4"/>
  <c r="B204" i="4"/>
  <c r="E204" i="4" s="1"/>
  <c r="D204" i="7" s="1"/>
  <c r="A204" i="4"/>
  <c r="D203" i="4"/>
  <c r="C203" i="4"/>
  <c r="B203" i="4"/>
  <c r="E203" i="4" s="1"/>
  <c r="D203" i="7" s="1"/>
  <c r="A203" i="4"/>
  <c r="D202" i="4"/>
  <c r="C202" i="4"/>
  <c r="B202" i="4"/>
  <c r="E202" i="4" s="1"/>
  <c r="D202" i="7" s="1"/>
  <c r="A202" i="4"/>
  <c r="D201" i="4"/>
  <c r="C201" i="4"/>
  <c r="B201" i="4"/>
  <c r="A201" i="4"/>
  <c r="D200" i="4"/>
  <c r="C200" i="4"/>
  <c r="B200" i="4"/>
  <c r="A200" i="4"/>
  <c r="D199" i="4"/>
  <c r="C199" i="4"/>
  <c r="B199" i="4"/>
  <c r="A199" i="4"/>
  <c r="D198" i="4"/>
  <c r="C198" i="4"/>
  <c r="B198" i="4"/>
  <c r="A198" i="4"/>
  <c r="D197" i="4"/>
  <c r="C197" i="4"/>
  <c r="B197" i="4"/>
  <c r="E197" i="4" s="1"/>
  <c r="D197" i="7" s="1"/>
  <c r="A197" i="4"/>
  <c r="D196" i="4"/>
  <c r="C196" i="4"/>
  <c r="B196" i="4"/>
  <c r="E196" i="4" s="1"/>
  <c r="D196" i="7" s="1"/>
  <c r="A196" i="4"/>
  <c r="D195" i="4"/>
  <c r="C195" i="4"/>
  <c r="B195" i="4"/>
  <c r="E195" i="4" s="1"/>
  <c r="D195" i="7" s="1"/>
  <c r="A195" i="4"/>
  <c r="D194" i="4"/>
  <c r="C194" i="4"/>
  <c r="B194" i="4"/>
  <c r="E194" i="4" s="1"/>
  <c r="D194" i="7" s="1"/>
  <c r="A194" i="4"/>
  <c r="D193" i="4"/>
  <c r="C193" i="4"/>
  <c r="B193" i="4"/>
  <c r="A193" i="4"/>
  <c r="D192" i="4"/>
  <c r="C192" i="4"/>
  <c r="B192" i="4"/>
  <c r="A192" i="4"/>
  <c r="D191" i="4"/>
  <c r="C191" i="4"/>
  <c r="B191" i="4"/>
  <c r="A191" i="4"/>
  <c r="D190" i="4"/>
  <c r="C190" i="4"/>
  <c r="B190" i="4"/>
  <c r="A190" i="4"/>
  <c r="D189" i="4"/>
  <c r="C189" i="4"/>
  <c r="B189" i="4"/>
  <c r="E189" i="4" s="1"/>
  <c r="D189" i="7" s="1"/>
  <c r="A189" i="4"/>
  <c r="D188" i="4"/>
  <c r="C188" i="4"/>
  <c r="B188" i="4"/>
  <c r="E188" i="4" s="1"/>
  <c r="D188" i="7" s="1"/>
  <c r="A188" i="4"/>
  <c r="D187" i="4"/>
  <c r="C187" i="4"/>
  <c r="B187" i="4"/>
  <c r="E187" i="4" s="1"/>
  <c r="D187" i="7" s="1"/>
  <c r="A187" i="4"/>
  <c r="D186" i="4"/>
  <c r="C186" i="4"/>
  <c r="B186" i="4"/>
  <c r="E186" i="4" s="1"/>
  <c r="D186" i="7" s="1"/>
  <c r="A186" i="4"/>
  <c r="D185" i="4"/>
  <c r="C185" i="4"/>
  <c r="B185" i="4"/>
  <c r="A185" i="4"/>
  <c r="D184" i="4"/>
  <c r="C184" i="4"/>
  <c r="B184" i="4"/>
  <c r="A184" i="4"/>
  <c r="D183" i="4"/>
  <c r="C183" i="4"/>
  <c r="B183" i="4"/>
  <c r="A183" i="4"/>
  <c r="D182" i="4"/>
  <c r="C182" i="4"/>
  <c r="B182" i="4"/>
  <c r="A182" i="4"/>
  <c r="D181" i="4"/>
  <c r="C181" i="4"/>
  <c r="B181" i="4"/>
  <c r="E181" i="4" s="1"/>
  <c r="D181" i="7" s="1"/>
  <c r="A181" i="4"/>
  <c r="D180" i="4"/>
  <c r="C180" i="4"/>
  <c r="B180" i="4"/>
  <c r="E180" i="4" s="1"/>
  <c r="D180" i="7" s="1"/>
  <c r="A180" i="4"/>
  <c r="D179" i="4"/>
  <c r="C179" i="4"/>
  <c r="B179" i="4"/>
  <c r="E179" i="4" s="1"/>
  <c r="D179" i="7" s="1"/>
  <c r="A179" i="4"/>
  <c r="D178" i="4"/>
  <c r="C178" i="4"/>
  <c r="B178" i="4"/>
  <c r="E178" i="4" s="1"/>
  <c r="D178" i="7" s="1"/>
  <c r="A178" i="4"/>
  <c r="D177" i="4"/>
  <c r="C177" i="4"/>
  <c r="B177" i="4"/>
  <c r="A177" i="4"/>
  <c r="D176" i="4"/>
  <c r="C176" i="4"/>
  <c r="B176" i="4"/>
  <c r="A176" i="4"/>
  <c r="D175" i="4"/>
  <c r="C175" i="4"/>
  <c r="B175" i="4"/>
  <c r="A175" i="4"/>
  <c r="D174" i="4"/>
  <c r="C174" i="4"/>
  <c r="B174" i="4"/>
  <c r="A174" i="4"/>
  <c r="D173" i="4"/>
  <c r="C173" i="4"/>
  <c r="B173" i="4"/>
  <c r="E173" i="4" s="1"/>
  <c r="D173" i="7" s="1"/>
  <c r="A173" i="4"/>
  <c r="D172" i="4"/>
  <c r="C172" i="4"/>
  <c r="B172" i="4"/>
  <c r="E172" i="4" s="1"/>
  <c r="D172" i="7" s="1"/>
  <c r="A172" i="4"/>
  <c r="D171" i="4"/>
  <c r="C171" i="4"/>
  <c r="B171" i="4"/>
  <c r="E171" i="4" s="1"/>
  <c r="D171" i="7" s="1"/>
  <c r="A171" i="4"/>
  <c r="D170" i="4"/>
  <c r="C170" i="4"/>
  <c r="B170" i="4"/>
  <c r="E170" i="4" s="1"/>
  <c r="D170" i="7" s="1"/>
  <c r="A170" i="4"/>
  <c r="D169" i="4"/>
  <c r="C169" i="4"/>
  <c r="B169" i="4"/>
  <c r="A169" i="4"/>
  <c r="D168" i="4"/>
  <c r="C168" i="4"/>
  <c r="B168" i="4"/>
  <c r="A168" i="4"/>
  <c r="D167" i="4"/>
  <c r="C167" i="4"/>
  <c r="B167" i="4"/>
  <c r="A167" i="4"/>
  <c r="D166" i="4"/>
  <c r="C166" i="4"/>
  <c r="B166" i="4"/>
  <c r="A166" i="4"/>
  <c r="D165" i="4"/>
  <c r="C165" i="4"/>
  <c r="B165" i="4"/>
  <c r="E165" i="4" s="1"/>
  <c r="D165" i="7" s="1"/>
  <c r="A165" i="4"/>
  <c r="D164" i="4"/>
  <c r="C164" i="4"/>
  <c r="B164" i="4"/>
  <c r="E164" i="4" s="1"/>
  <c r="D164" i="7" s="1"/>
  <c r="A164" i="4"/>
  <c r="D163" i="4"/>
  <c r="C163" i="4"/>
  <c r="B163" i="4"/>
  <c r="E163" i="4" s="1"/>
  <c r="D163" i="7" s="1"/>
  <c r="A163" i="4"/>
  <c r="D162" i="4"/>
  <c r="C162" i="4"/>
  <c r="B162" i="4"/>
  <c r="E162" i="4" s="1"/>
  <c r="D162" i="7" s="1"/>
  <c r="A162" i="4"/>
  <c r="D161" i="4"/>
  <c r="C161" i="4"/>
  <c r="B161" i="4"/>
  <c r="A161" i="4"/>
  <c r="D160" i="4"/>
  <c r="C160" i="4"/>
  <c r="B160" i="4"/>
  <c r="A160" i="4"/>
  <c r="D159" i="4"/>
  <c r="C159" i="4"/>
  <c r="B159" i="4"/>
  <c r="A159" i="4"/>
  <c r="D158" i="4"/>
  <c r="C158" i="4"/>
  <c r="B158" i="4"/>
  <c r="A158" i="4"/>
  <c r="D157" i="4"/>
  <c r="C157" i="4"/>
  <c r="B157" i="4"/>
  <c r="E157" i="4" s="1"/>
  <c r="D157" i="7" s="1"/>
  <c r="A157" i="4"/>
  <c r="D156" i="4"/>
  <c r="C156" i="4"/>
  <c r="B156" i="4"/>
  <c r="E156" i="4" s="1"/>
  <c r="D156" i="7" s="1"/>
  <c r="A156" i="4"/>
  <c r="D155" i="4"/>
  <c r="C155" i="4"/>
  <c r="B155" i="4"/>
  <c r="E155" i="4" s="1"/>
  <c r="D155" i="7" s="1"/>
  <c r="A155" i="4"/>
  <c r="D154" i="4"/>
  <c r="C154" i="4"/>
  <c r="B154" i="4"/>
  <c r="E154" i="4" s="1"/>
  <c r="D154" i="7" s="1"/>
  <c r="A154" i="4"/>
  <c r="D153" i="4"/>
  <c r="C153" i="4"/>
  <c r="B153" i="4"/>
  <c r="A153" i="4"/>
  <c r="D152" i="4"/>
  <c r="C152" i="4"/>
  <c r="B152" i="4"/>
  <c r="A152" i="4"/>
  <c r="D151" i="4"/>
  <c r="C151" i="4"/>
  <c r="B151" i="4"/>
  <c r="A151" i="4"/>
  <c r="D150" i="4"/>
  <c r="C150" i="4"/>
  <c r="B150" i="4"/>
  <c r="A150" i="4"/>
  <c r="D149" i="4"/>
  <c r="C149" i="4"/>
  <c r="B149" i="4"/>
  <c r="E149" i="4" s="1"/>
  <c r="D149" i="7" s="1"/>
  <c r="A149" i="4"/>
  <c r="D148" i="4"/>
  <c r="C148" i="4"/>
  <c r="B148" i="4"/>
  <c r="E148" i="4" s="1"/>
  <c r="D148" i="7" s="1"/>
  <c r="A148" i="4"/>
  <c r="D147" i="4"/>
  <c r="C147" i="4"/>
  <c r="B147" i="4"/>
  <c r="E147" i="4" s="1"/>
  <c r="D147" i="7" s="1"/>
  <c r="A147" i="4"/>
  <c r="D146" i="4"/>
  <c r="C146" i="4"/>
  <c r="B146" i="4"/>
  <c r="E146" i="4" s="1"/>
  <c r="D146" i="7" s="1"/>
  <c r="A146" i="4"/>
  <c r="D145" i="4"/>
  <c r="C145" i="4"/>
  <c r="B145" i="4"/>
  <c r="A145" i="4"/>
  <c r="D144" i="4"/>
  <c r="C144" i="4"/>
  <c r="B144" i="4"/>
  <c r="A144" i="4"/>
  <c r="D143" i="4"/>
  <c r="C143" i="4"/>
  <c r="B143" i="4"/>
  <c r="A143" i="4"/>
  <c r="D142" i="4"/>
  <c r="C142" i="4"/>
  <c r="B142" i="4"/>
  <c r="A142" i="4"/>
  <c r="D141" i="4"/>
  <c r="C141" i="4"/>
  <c r="B141" i="4"/>
  <c r="E141" i="4" s="1"/>
  <c r="D141" i="7" s="1"/>
  <c r="A141" i="4"/>
  <c r="D140" i="4"/>
  <c r="C140" i="4"/>
  <c r="B140" i="4"/>
  <c r="E140" i="4" s="1"/>
  <c r="D140" i="7" s="1"/>
  <c r="A140" i="4"/>
  <c r="D139" i="4"/>
  <c r="C139" i="4"/>
  <c r="B139" i="4"/>
  <c r="E139" i="4" s="1"/>
  <c r="D139" i="7" s="1"/>
  <c r="A139" i="4"/>
  <c r="D138" i="4"/>
  <c r="C138" i="4"/>
  <c r="B138" i="4"/>
  <c r="E138" i="4" s="1"/>
  <c r="D138" i="7" s="1"/>
  <c r="A138" i="4"/>
  <c r="D137" i="4"/>
  <c r="C137" i="4"/>
  <c r="B137" i="4"/>
  <c r="A137" i="4"/>
  <c r="D136" i="4"/>
  <c r="C136" i="4"/>
  <c r="B136" i="4"/>
  <c r="A136" i="4"/>
  <c r="D135" i="4"/>
  <c r="C135" i="4"/>
  <c r="B135" i="4"/>
  <c r="A135" i="4"/>
  <c r="D134" i="4"/>
  <c r="C134" i="4"/>
  <c r="B134" i="4"/>
  <c r="A134" i="4"/>
  <c r="D133" i="4"/>
  <c r="C133" i="4"/>
  <c r="B133" i="4"/>
  <c r="E133" i="4" s="1"/>
  <c r="D133" i="7" s="1"/>
  <c r="A133" i="4"/>
  <c r="D132" i="4"/>
  <c r="C132" i="4"/>
  <c r="B132" i="4"/>
  <c r="E132" i="4" s="1"/>
  <c r="D132" i="7" s="1"/>
  <c r="A132" i="4"/>
  <c r="D131" i="4"/>
  <c r="C131" i="4"/>
  <c r="B131" i="4"/>
  <c r="E131" i="4" s="1"/>
  <c r="D131" i="7" s="1"/>
  <c r="A131" i="4"/>
  <c r="D130" i="4"/>
  <c r="C130" i="4"/>
  <c r="B130" i="4"/>
  <c r="E130" i="4" s="1"/>
  <c r="D130" i="7" s="1"/>
  <c r="A130" i="4"/>
  <c r="D129" i="4"/>
  <c r="C129" i="4"/>
  <c r="B129" i="4"/>
  <c r="A129" i="4"/>
  <c r="D128" i="4"/>
  <c r="C128" i="4"/>
  <c r="B128" i="4"/>
  <c r="A128" i="4"/>
  <c r="D127" i="4"/>
  <c r="C127" i="4"/>
  <c r="B127" i="4"/>
  <c r="A127" i="4"/>
  <c r="D126" i="4"/>
  <c r="C126" i="4"/>
  <c r="B126" i="4"/>
  <c r="A126" i="4"/>
  <c r="D125" i="4"/>
  <c r="C125" i="4"/>
  <c r="B125" i="4"/>
  <c r="E125" i="4" s="1"/>
  <c r="D125" i="7" s="1"/>
  <c r="A125" i="4"/>
  <c r="D124" i="4"/>
  <c r="C124" i="4"/>
  <c r="B124" i="4"/>
  <c r="E124" i="4" s="1"/>
  <c r="D124" i="7" s="1"/>
  <c r="A124" i="4"/>
  <c r="D123" i="4"/>
  <c r="C123" i="4"/>
  <c r="B123" i="4"/>
  <c r="E123" i="4" s="1"/>
  <c r="D123" i="7" s="1"/>
  <c r="A123" i="4"/>
  <c r="D122" i="4"/>
  <c r="C122" i="4"/>
  <c r="B122" i="4"/>
  <c r="E122" i="4" s="1"/>
  <c r="D122" i="7" s="1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E117" i="4" s="1"/>
  <c r="D117" i="7" s="1"/>
  <c r="A117" i="4"/>
  <c r="D116" i="4"/>
  <c r="C116" i="4"/>
  <c r="B116" i="4"/>
  <c r="E116" i="4" s="1"/>
  <c r="D116" i="7" s="1"/>
  <c r="A116" i="4"/>
  <c r="D115" i="4"/>
  <c r="C115" i="4"/>
  <c r="B115" i="4"/>
  <c r="E115" i="4" s="1"/>
  <c r="D115" i="7" s="1"/>
  <c r="A115" i="4"/>
  <c r="D114" i="4"/>
  <c r="C114" i="4"/>
  <c r="B114" i="4"/>
  <c r="E114" i="4" s="1"/>
  <c r="D114" i="7" s="1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E109" i="4" s="1"/>
  <c r="D109" i="7" s="1"/>
  <c r="A109" i="4"/>
  <c r="D108" i="4"/>
  <c r="C108" i="4"/>
  <c r="B108" i="4"/>
  <c r="E108" i="4" s="1"/>
  <c r="D108" i="7" s="1"/>
  <c r="A108" i="4"/>
  <c r="D107" i="4"/>
  <c r="C107" i="4"/>
  <c r="B107" i="4"/>
  <c r="E107" i="4" s="1"/>
  <c r="D107" i="7" s="1"/>
  <c r="A107" i="4"/>
  <c r="D106" i="4"/>
  <c r="C106" i="4"/>
  <c r="B106" i="4"/>
  <c r="E106" i="4" s="1"/>
  <c r="D106" i="7" s="1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E101" i="4" s="1"/>
  <c r="D101" i="7" s="1"/>
  <c r="A101" i="4"/>
  <c r="D100" i="4"/>
  <c r="C100" i="4"/>
  <c r="B100" i="4"/>
  <c r="E100" i="4" s="1"/>
  <c r="D100" i="7" s="1"/>
  <c r="A100" i="4"/>
  <c r="D99" i="4"/>
  <c r="C99" i="4"/>
  <c r="B99" i="4"/>
  <c r="E99" i="4" s="1"/>
  <c r="D99" i="7" s="1"/>
  <c r="A99" i="4"/>
  <c r="D98" i="4"/>
  <c r="C98" i="4"/>
  <c r="B98" i="4"/>
  <c r="E98" i="4" s="1"/>
  <c r="D98" i="7" s="1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E93" i="4" s="1"/>
  <c r="D93" i="7" s="1"/>
  <c r="A93" i="4"/>
  <c r="D92" i="4"/>
  <c r="C92" i="4"/>
  <c r="B92" i="4"/>
  <c r="E92" i="4" s="1"/>
  <c r="D92" i="7" s="1"/>
  <c r="A92" i="4"/>
  <c r="D91" i="4"/>
  <c r="C91" i="4"/>
  <c r="B91" i="4"/>
  <c r="E91" i="4" s="1"/>
  <c r="D91" i="7" s="1"/>
  <c r="A91" i="4"/>
  <c r="D90" i="4"/>
  <c r="C90" i="4"/>
  <c r="B90" i="4"/>
  <c r="E90" i="4" s="1"/>
  <c r="D90" i="7" s="1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E85" i="4" s="1"/>
  <c r="D85" i="7" s="1"/>
  <c r="A85" i="4"/>
  <c r="D84" i="4"/>
  <c r="C84" i="4"/>
  <c r="B84" i="4"/>
  <c r="E84" i="4" s="1"/>
  <c r="D84" i="7" s="1"/>
  <c r="A84" i="4"/>
  <c r="D83" i="4"/>
  <c r="C83" i="4"/>
  <c r="B83" i="4"/>
  <c r="E83" i="4" s="1"/>
  <c r="D83" i="7" s="1"/>
  <c r="A83" i="4"/>
  <c r="D82" i="4"/>
  <c r="C82" i="4"/>
  <c r="B82" i="4"/>
  <c r="E82" i="4" s="1"/>
  <c r="D82" i="7" s="1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E77" i="4" s="1"/>
  <c r="D77" i="7" s="1"/>
  <c r="A77" i="4"/>
  <c r="D75" i="4"/>
  <c r="C75" i="4"/>
  <c r="B75" i="4"/>
  <c r="E75" i="4" s="1"/>
  <c r="D75" i="7" s="1"/>
  <c r="A75" i="4"/>
  <c r="D74" i="4"/>
  <c r="C74" i="4"/>
  <c r="B74" i="4"/>
  <c r="E74" i="4" s="1"/>
  <c r="D74" i="7" s="1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7" i="4"/>
  <c r="C67" i="4"/>
  <c r="B67" i="4"/>
  <c r="E67" i="4" s="1"/>
  <c r="D67" i="7" s="1"/>
  <c r="A67" i="4"/>
  <c r="D66" i="4"/>
  <c r="C66" i="4"/>
  <c r="B66" i="4"/>
  <c r="E66" i="4" s="1"/>
  <c r="D66" i="7" s="1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E61" i="4" s="1"/>
  <c r="D61" i="7" s="1"/>
  <c r="A61" i="4"/>
  <c r="D60" i="4"/>
  <c r="C60" i="4"/>
  <c r="B60" i="4"/>
  <c r="E60" i="4" s="1"/>
  <c r="D60" i="7" s="1"/>
  <c r="A60" i="4"/>
  <c r="D59" i="4"/>
  <c r="C59" i="4"/>
  <c r="B59" i="4"/>
  <c r="E59" i="4" s="1"/>
  <c r="D59" i="7" s="1"/>
  <c r="A59" i="4"/>
  <c r="D58" i="4"/>
  <c r="C58" i="4"/>
  <c r="B58" i="4"/>
  <c r="E58" i="4" s="1"/>
  <c r="D58" i="7" s="1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E53" i="4" s="1"/>
  <c r="D53" i="7" s="1"/>
  <c r="A53" i="4"/>
  <c r="D52" i="4"/>
  <c r="C52" i="4"/>
  <c r="B52" i="4"/>
  <c r="E52" i="4" s="1"/>
  <c r="D52" i="7" s="1"/>
  <c r="A52" i="4"/>
  <c r="D51" i="4"/>
  <c r="C51" i="4"/>
  <c r="B51" i="4"/>
  <c r="E51" i="4" s="1"/>
  <c r="D51" i="7" s="1"/>
  <c r="A51" i="4"/>
  <c r="D50" i="4"/>
  <c r="C50" i="4"/>
  <c r="B50" i="4"/>
  <c r="E50" i="4" s="1"/>
  <c r="D50" i="7" s="1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E45" i="4" s="1"/>
  <c r="D45" i="7" s="1"/>
  <c r="A45" i="4"/>
  <c r="D44" i="4"/>
  <c r="C44" i="4"/>
  <c r="B44" i="4"/>
  <c r="E44" i="4" s="1"/>
  <c r="D44" i="7" s="1"/>
  <c r="A44" i="4"/>
  <c r="D43" i="4"/>
  <c r="C43" i="4"/>
  <c r="B43" i="4"/>
  <c r="E43" i="4" s="1"/>
  <c r="D43" i="7" s="1"/>
  <c r="A43" i="4"/>
  <c r="D42" i="4"/>
  <c r="C42" i="4"/>
  <c r="B42" i="4"/>
  <c r="E42" i="4" s="1"/>
  <c r="D42" i="7" s="1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E37" i="4" s="1"/>
  <c r="D37" i="7" s="1"/>
  <c r="A37" i="4"/>
  <c r="D36" i="4"/>
  <c r="C36" i="4"/>
  <c r="B36" i="4"/>
  <c r="E36" i="4" s="1"/>
  <c r="D36" i="7" s="1"/>
  <c r="A36" i="4"/>
  <c r="D35" i="4"/>
  <c r="C35" i="4"/>
  <c r="B35" i="4"/>
  <c r="E35" i="4" s="1"/>
  <c r="D35" i="7" s="1"/>
  <c r="A35" i="4"/>
  <c r="D34" i="4"/>
  <c r="C34" i="4"/>
  <c r="B34" i="4"/>
  <c r="E34" i="4" s="1"/>
  <c r="D34" i="7" s="1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E29" i="4" s="1"/>
  <c r="D29" i="7" s="1"/>
  <c r="A29" i="4"/>
  <c r="D28" i="4"/>
  <c r="C28" i="4"/>
  <c r="B28" i="4"/>
  <c r="E28" i="4" s="1"/>
  <c r="D28" i="7" s="1"/>
  <c r="A28" i="4"/>
  <c r="D27" i="4"/>
  <c r="C27" i="4"/>
  <c r="B27" i="4"/>
  <c r="E27" i="4" s="1"/>
  <c r="D27" i="7" s="1"/>
  <c r="A27" i="4"/>
  <c r="D26" i="4"/>
  <c r="C26" i="4"/>
  <c r="B26" i="4"/>
  <c r="E26" i="4" s="1"/>
  <c r="D26" i="7" s="1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E21" i="4" s="1"/>
  <c r="D21" i="7" s="1"/>
  <c r="A21" i="4"/>
  <c r="D20" i="4"/>
  <c r="C20" i="4"/>
  <c r="B20" i="4"/>
  <c r="E20" i="4" s="1"/>
  <c r="D20" i="7" s="1"/>
  <c r="A20" i="4"/>
  <c r="D19" i="4"/>
  <c r="C19" i="4"/>
  <c r="B19" i="4"/>
  <c r="E19" i="4" s="1"/>
  <c r="D19" i="7" s="1"/>
  <c r="A19" i="4"/>
  <c r="D18" i="4"/>
  <c r="C18" i="4"/>
  <c r="B18" i="4"/>
  <c r="E18" i="4" s="1"/>
  <c r="D18" i="7" s="1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E13" i="4" s="1"/>
  <c r="D13" i="7" s="1"/>
  <c r="A13" i="4"/>
  <c r="D12" i="4"/>
  <c r="C12" i="4"/>
  <c r="B12" i="4"/>
  <c r="E12" i="4" s="1"/>
  <c r="D12" i="7" s="1"/>
  <c r="A12" i="4"/>
  <c r="D11" i="4"/>
  <c r="C11" i="4"/>
  <c r="B11" i="4"/>
  <c r="E11" i="4" s="1"/>
  <c r="D11" i="7" s="1"/>
  <c r="A11" i="4"/>
  <c r="D10" i="4"/>
  <c r="C10" i="4"/>
  <c r="B10" i="4"/>
  <c r="E10" i="4" s="1"/>
  <c r="D10" i="7" s="1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E5" i="4" s="1"/>
  <c r="D5" i="7" s="1"/>
  <c r="A5" i="4"/>
  <c r="D4" i="4"/>
  <c r="C4" i="4"/>
  <c r="B4" i="4"/>
  <c r="E4" i="4" s="1"/>
  <c r="D4" i="7" s="1"/>
  <c r="A4" i="4"/>
  <c r="D3" i="4"/>
  <c r="C3" i="4"/>
  <c r="B3" i="4"/>
  <c r="E3" i="4" s="1"/>
  <c r="D3" i="7" s="1"/>
  <c r="A3" i="4"/>
  <c r="C387" i="3"/>
  <c r="B387" i="3"/>
  <c r="A387" i="3"/>
  <c r="C386" i="3"/>
  <c r="B386" i="3"/>
  <c r="D386" i="3" s="1"/>
  <c r="C386" i="7" s="1"/>
  <c r="A386" i="3"/>
  <c r="C385" i="3"/>
  <c r="B385" i="3"/>
  <c r="A385" i="3"/>
  <c r="C384" i="3"/>
  <c r="B384" i="3"/>
  <c r="D384" i="3" s="1"/>
  <c r="C384" i="7" s="1"/>
  <c r="A384" i="3"/>
  <c r="C383" i="3"/>
  <c r="B383" i="3"/>
  <c r="A383" i="3"/>
  <c r="C382" i="3"/>
  <c r="B382" i="3"/>
  <c r="D382" i="3" s="1"/>
  <c r="C382" i="7" s="1"/>
  <c r="A382" i="3"/>
  <c r="C381" i="3"/>
  <c r="B381" i="3"/>
  <c r="A381" i="3"/>
  <c r="C380" i="3"/>
  <c r="B380" i="3"/>
  <c r="D380" i="3" s="1"/>
  <c r="C380" i="7" s="1"/>
  <c r="A380" i="3"/>
  <c r="C379" i="3"/>
  <c r="B379" i="3"/>
  <c r="A379" i="3"/>
  <c r="C378" i="3"/>
  <c r="B378" i="3"/>
  <c r="D378" i="3" s="1"/>
  <c r="C378" i="7" s="1"/>
  <c r="A378" i="3"/>
  <c r="C377" i="3"/>
  <c r="B377" i="3"/>
  <c r="A377" i="3"/>
  <c r="C376" i="3"/>
  <c r="B376" i="3"/>
  <c r="D376" i="3" s="1"/>
  <c r="C376" i="7" s="1"/>
  <c r="A376" i="3"/>
  <c r="C375" i="3"/>
  <c r="B375" i="3"/>
  <c r="A375" i="3"/>
  <c r="C374" i="3"/>
  <c r="B374" i="3"/>
  <c r="D374" i="3" s="1"/>
  <c r="C374" i="7" s="1"/>
  <c r="A374" i="3"/>
  <c r="C373" i="3"/>
  <c r="B373" i="3"/>
  <c r="A373" i="3"/>
  <c r="C372" i="3"/>
  <c r="B372" i="3"/>
  <c r="D372" i="3" s="1"/>
  <c r="C372" i="7" s="1"/>
  <c r="A372" i="3"/>
  <c r="C371" i="3"/>
  <c r="B371" i="3"/>
  <c r="A371" i="3"/>
  <c r="C370" i="3"/>
  <c r="B370" i="3"/>
  <c r="D370" i="3" s="1"/>
  <c r="C370" i="7" s="1"/>
  <c r="A370" i="3"/>
  <c r="C369" i="3"/>
  <c r="B369" i="3"/>
  <c r="A369" i="3"/>
  <c r="C368" i="3"/>
  <c r="B368" i="3"/>
  <c r="D368" i="3" s="1"/>
  <c r="C368" i="7" s="1"/>
  <c r="A368" i="3"/>
  <c r="C367" i="3"/>
  <c r="B367" i="3"/>
  <c r="A367" i="3"/>
  <c r="C366" i="3"/>
  <c r="B366" i="3"/>
  <c r="D366" i="3" s="1"/>
  <c r="C366" i="7" s="1"/>
  <c r="A366" i="3"/>
  <c r="C365" i="3"/>
  <c r="B365" i="3"/>
  <c r="A365" i="3"/>
  <c r="C364" i="3"/>
  <c r="B364" i="3"/>
  <c r="D364" i="3" s="1"/>
  <c r="C364" i="7" s="1"/>
  <c r="A364" i="3"/>
  <c r="C363" i="3"/>
  <c r="B363" i="3"/>
  <c r="A363" i="3"/>
  <c r="C362" i="3"/>
  <c r="B362" i="3"/>
  <c r="D362" i="3" s="1"/>
  <c r="C362" i="7" s="1"/>
  <c r="A362" i="3"/>
  <c r="C361" i="3"/>
  <c r="B361" i="3"/>
  <c r="A361" i="3"/>
  <c r="C360" i="3"/>
  <c r="B360" i="3"/>
  <c r="D360" i="3" s="1"/>
  <c r="C360" i="7" s="1"/>
  <c r="A360" i="3"/>
  <c r="C359" i="3"/>
  <c r="B359" i="3"/>
  <c r="A359" i="3"/>
  <c r="C358" i="3"/>
  <c r="B358" i="3"/>
  <c r="D358" i="3" s="1"/>
  <c r="C358" i="7" s="1"/>
  <c r="A358" i="3"/>
  <c r="C357" i="3"/>
  <c r="B357" i="3"/>
  <c r="A357" i="3"/>
  <c r="C356" i="3"/>
  <c r="B356" i="3"/>
  <c r="D356" i="3" s="1"/>
  <c r="C356" i="7" s="1"/>
  <c r="A356" i="3"/>
  <c r="C355" i="3"/>
  <c r="B355" i="3"/>
  <c r="A355" i="3"/>
  <c r="C354" i="3"/>
  <c r="B354" i="3"/>
  <c r="D354" i="3" s="1"/>
  <c r="C354" i="7" s="1"/>
  <c r="A354" i="3"/>
  <c r="C353" i="3"/>
  <c r="B353" i="3"/>
  <c r="A353" i="3"/>
  <c r="C352" i="3"/>
  <c r="B352" i="3"/>
  <c r="D352" i="3" s="1"/>
  <c r="C352" i="7" s="1"/>
  <c r="A352" i="3"/>
  <c r="C351" i="3"/>
  <c r="B351" i="3"/>
  <c r="A351" i="3"/>
  <c r="C350" i="3"/>
  <c r="B350" i="3"/>
  <c r="D350" i="3" s="1"/>
  <c r="C350" i="7" s="1"/>
  <c r="A350" i="3"/>
  <c r="C349" i="3"/>
  <c r="B349" i="3"/>
  <c r="A349" i="3"/>
  <c r="C348" i="3"/>
  <c r="B348" i="3"/>
  <c r="D348" i="3" s="1"/>
  <c r="C348" i="7" s="1"/>
  <c r="A348" i="3"/>
  <c r="C347" i="3"/>
  <c r="B347" i="3"/>
  <c r="A347" i="3"/>
  <c r="C346" i="3"/>
  <c r="B346" i="3"/>
  <c r="D346" i="3" s="1"/>
  <c r="C346" i="7" s="1"/>
  <c r="A346" i="3"/>
  <c r="C345" i="3"/>
  <c r="B345" i="3"/>
  <c r="A345" i="3"/>
  <c r="C344" i="3"/>
  <c r="B344" i="3"/>
  <c r="D344" i="3" s="1"/>
  <c r="C344" i="7" s="1"/>
  <c r="A344" i="3"/>
  <c r="C343" i="3"/>
  <c r="B343" i="3"/>
  <c r="A343" i="3"/>
  <c r="C342" i="3"/>
  <c r="B342" i="3"/>
  <c r="D342" i="3" s="1"/>
  <c r="C342" i="7" s="1"/>
  <c r="A342" i="3"/>
  <c r="C341" i="3"/>
  <c r="B341" i="3"/>
  <c r="A341" i="3"/>
  <c r="C340" i="3"/>
  <c r="B340" i="3"/>
  <c r="D340" i="3" s="1"/>
  <c r="C340" i="7" s="1"/>
  <c r="A340" i="3"/>
  <c r="C339" i="3"/>
  <c r="B339" i="3"/>
  <c r="A339" i="3"/>
  <c r="C338" i="3"/>
  <c r="B338" i="3"/>
  <c r="D338" i="3" s="1"/>
  <c r="C338" i="7" s="1"/>
  <c r="A338" i="3"/>
  <c r="C337" i="3"/>
  <c r="B337" i="3"/>
  <c r="A337" i="3"/>
  <c r="C336" i="3"/>
  <c r="B336" i="3"/>
  <c r="D336" i="3" s="1"/>
  <c r="C336" i="7" s="1"/>
  <c r="A336" i="3"/>
  <c r="C335" i="3"/>
  <c r="B335" i="3"/>
  <c r="A335" i="3"/>
  <c r="C334" i="3"/>
  <c r="B334" i="3"/>
  <c r="D334" i="3" s="1"/>
  <c r="C334" i="7" s="1"/>
  <c r="A334" i="3"/>
  <c r="C333" i="3"/>
  <c r="B333" i="3"/>
  <c r="A333" i="3"/>
  <c r="C332" i="3"/>
  <c r="B332" i="3"/>
  <c r="D332" i="3" s="1"/>
  <c r="C332" i="7" s="1"/>
  <c r="A332" i="3"/>
  <c r="C331" i="3"/>
  <c r="B331" i="3"/>
  <c r="A331" i="3"/>
  <c r="C330" i="3"/>
  <c r="B330" i="3"/>
  <c r="D330" i="3" s="1"/>
  <c r="C330" i="7" s="1"/>
  <c r="A330" i="3"/>
  <c r="C329" i="3"/>
  <c r="B329" i="3"/>
  <c r="A329" i="3"/>
  <c r="C328" i="3"/>
  <c r="B328" i="3"/>
  <c r="D328" i="3" s="1"/>
  <c r="C328" i="7" s="1"/>
  <c r="A328" i="3"/>
  <c r="C327" i="3"/>
  <c r="B327" i="3"/>
  <c r="A327" i="3"/>
  <c r="C326" i="3"/>
  <c r="B326" i="3"/>
  <c r="D326" i="3" s="1"/>
  <c r="C326" i="7" s="1"/>
  <c r="A326" i="3"/>
  <c r="C325" i="3"/>
  <c r="B325" i="3"/>
  <c r="A325" i="3"/>
  <c r="C324" i="3"/>
  <c r="B324" i="3"/>
  <c r="D324" i="3" s="1"/>
  <c r="C324" i="7" s="1"/>
  <c r="A324" i="3"/>
  <c r="C323" i="3"/>
  <c r="B323" i="3"/>
  <c r="A323" i="3"/>
  <c r="C322" i="3"/>
  <c r="B322" i="3"/>
  <c r="D322" i="3" s="1"/>
  <c r="C322" i="7" s="1"/>
  <c r="A322" i="3"/>
  <c r="C321" i="3"/>
  <c r="B321" i="3"/>
  <c r="A321" i="3"/>
  <c r="C320" i="3"/>
  <c r="B320" i="3"/>
  <c r="D320" i="3" s="1"/>
  <c r="C320" i="7" s="1"/>
  <c r="A320" i="3"/>
  <c r="C319" i="3"/>
  <c r="B319" i="3"/>
  <c r="A319" i="3"/>
  <c r="C318" i="3"/>
  <c r="B318" i="3"/>
  <c r="D318" i="3" s="1"/>
  <c r="C318" i="7" s="1"/>
  <c r="A318" i="3"/>
  <c r="C317" i="3"/>
  <c r="B317" i="3"/>
  <c r="A317" i="3"/>
  <c r="C316" i="3"/>
  <c r="B316" i="3"/>
  <c r="D316" i="3" s="1"/>
  <c r="C316" i="7" s="1"/>
  <c r="A316" i="3"/>
  <c r="C315" i="3"/>
  <c r="B315" i="3"/>
  <c r="A315" i="3"/>
  <c r="C314" i="3"/>
  <c r="B314" i="3"/>
  <c r="D314" i="3" s="1"/>
  <c r="C314" i="7" s="1"/>
  <c r="A314" i="3"/>
  <c r="C313" i="3"/>
  <c r="B313" i="3"/>
  <c r="A313" i="3"/>
  <c r="C312" i="3"/>
  <c r="B312" i="3"/>
  <c r="D312" i="3" s="1"/>
  <c r="C312" i="7" s="1"/>
  <c r="A312" i="3"/>
  <c r="C311" i="3"/>
  <c r="B311" i="3"/>
  <c r="A311" i="3"/>
  <c r="C310" i="3"/>
  <c r="B310" i="3"/>
  <c r="D310" i="3" s="1"/>
  <c r="C310" i="7" s="1"/>
  <c r="A310" i="3"/>
  <c r="C309" i="3"/>
  <c r="B309" i="3"/>
  <c r="A309" i="3"/>
  <c r="C308" i="3"/>
  <c r="B308" i="3"/>
  <c r="D308" i="3" s="1"/>
  <c r="C308" i="7" s="1"/>
  <c r="A308" i="3"/>
  <c r="C307" i="3"/>
  <c r="B307" i="3"/>
  <c r="A307" i="3"/>
  <c r="C306" i="3"/>
  <c r="B306" i="3"/>
  <c r="D306" i="3" s="1"/>
  <c r="C306" i="7" s="1"/>
  <c r="A306" i="3"/>
  <c r="C305" i="3"/>
  <c r="B305" i="3"/>
  <c r="A305" i="3"/>
  <c r="C304" i="3"/>
  <c r="B304" i="3"/>
  <c r="D304" i="3" s="1"/>
  <c r="C304" i="7" s="1"/>
  <c r="A304" i="3"/>
  <c r="C303" i="3"/>
  <c r="B303" i="3"/>
  <c r="A303" i="3"/>
  <c r="C302" i="3"/>
  <c r="B302" i="3"/>
  <c r="D302" i="3" s="1"/>
  <c r="C302" i="7" s="1"/>
  <c r="A302" i="3"/>
  <c r="C301" i="3"/>
  <c r="B301" i="3"/>
  <c r="A301" i="3"/>
  <c r="C300" i="3"/>
  <c r="B300" i="3"/>
  <c r="D300" i="3" s="1"/>
  <c r="C300" i="7" s="1"/>
  <c r="A300" i="3"/>
  <c r="C299" i="3"/>
  <c r="B299" i="3"/>
  <c r="A299" i="3"/>
  <c r="C298" i="3"/>
  <c r="B298" i="3"/>
  <c r="D298" i="3" s="1"/>
  <c r="C298" i="7" s="1"/>
  <c r="A298" i="3"/>
  <c r="C297" i="3"/>
  <c r="B297" i="3"/>
  <c r="A297" i="3"/>
  <c r="C296" i="3"/>
  <c r="B296" i="3"/>
  <c r="D296" i="3" s="1"/>
  <c r="C296" i="7" s="1"/>
  <c r="A296" i="3"/>
  <c r="C295" i="3"/>
  <c r="B295" i="3"/>
  <c r="A295" i="3"/>
  <c r="C294" i="3"/>
  <c r="B294" i="3"/>
  <c r="D294" i="3" s="1"/>
  <c r="C294" i="7" s="1"/>
  <c r="A294" i="3"/>
  <c r="C293" i="3"/>
  <c r="B293" i="3"/>
  <c r="A293" i="3"/>
  <c r="C292" i="3"/>
  <c r="B292" i="3"/>
  <c r="D292" i="3" s="1"/>
  <c r="C292" i="7" s="1"/>
  <c r="A292" i="3"/>
  <c r="C291" i="3"/>
  <c r="B291" i="3"/>
  <c r="A291" i="3"/>
  <c r="C290" i="3"/>
  <c r="B290" i="3"/>
  <c r="D290" i="3" s="1"/>
  <c r="C290" i="7" s="1"/>
  <c r="A290" i="3"/>
  <c r="C289" i="3"/>
  <c r="B289" i="3"/>
  <c r="A289" i="3"/>
  <c r="C288" i="3"/>
  <c r="B288" i="3"/>
  <c r="D288" i="3" s="1"/>
  <c r="C288" i="7" s="1"/>
  <c r="A288" i="3"/>
  <c r="C287" i="3"/>
  <c r="B287" i="3"/>
  <c r="A287" i="3"/>
  <c r="C286" i="3"/>
  <c r="B286" i="3"/>
  <c r="D286" i="3" s="1"/>
  <c r="C286" i="7" s="1"/>
  <c r="A286" i="3"/>
  <c r="C285" i="3"/>
  <c r="B285" i="3"/>
  <c r="A285" i="3"/>
  <c r="C284" i="3"/>
  <c r="B284" i="3"/>
  <c r="D284" i="3" s="1"/>
  <c r="C284" i="7" s="1"/>
  <c r="A284" i="3"/>
  <c r="C283" i="3"/>
  <c r="B283" i="3"/>
  <c r="A283" i="3"/>
  <c r="C282" i="3"/>
  <c r="B282" i="3"/>
  <c r="D282" i="3" s="1"/>
  <c r="C282" i="7" s="1"/>
  <c r="A282" i="3"/>
  <c r="C281" i="3"/>
  <c r="B281" i="3"/>
  <c r="A281" i="3"/>
  <c r="C280" i="3"/>
  <c r="B280" i="3"/>
  <c r="D280" i="3" s="1"/>
  <c r="C280" i="7" s="1"/>
  <c r="A280" i="3"/>
  <c r="C279" i="3"/>
  <c r="B279" i="3"/>
  <c r="A279" i="3"/>
  <c r="C278" i="3"/>
  <c r="B278" i="3"/>
  <c r="D278" i="3" s="1"/>
  <c r="C278" i="7" s="1"/>
  <c r="A278" i="3"/>
  <c r="C277" i="3"/>
  <c r="B277" i="3"/>
  <c r="A277" i="3"/>
  <c r="C276" i="3"/>
  <c r="B276" i="3"/>
  <c r="D276" i="3" s="1"/>
  <c r="C276" i="7" s="1"/>
  <c r="A276" i="3"/>
  <c r="C275" i="3"/>
  <c r="B275" i="3"/>
  <c r="A275" i="3"/>
  <c r="C274" i="3"/>
  <c r="B274" i="3"/>
  <c r="D274" i="3" s="1"/>
  <c r="C274" i="7" s="1"/>
  <c r="A274" i="3"/>
  <c r="C273" i="3"/>
  <c r="B273" i="3"/>
  <c r="A273" i="3"/>
  <c r="C272" i="3"/>
  <c r="B272" i="3"/>
  <c r="D272" i="3" s="1"/>
  <c r="C272" i="7" s="1"/>
  <c r="A272" i="3"/>
  <c r="C271" i="3"/>
  <c r="B271" i="3"/>
  <c r="A271" i="3"/>
  <c r="C270" i="3"/>
  <c r="B270" i="3"/>
  <c r="D270" i="3" s="1"/>
  <c r="C270" i="7" s="1"/>
  <c r="A270" i="3"/>
  <c r="C269" i="3"/>
  <c r="B269" i="3"/>
  <c r="A269" i="3"/>
  <c r="C268" i="3"/>
  <c r="B268" i="3"/>
  <c r="D268" i="3" s="1"/>
  <c r="C268" i="7" s="1"/>
  <c r="A268" i="3"/>
  <c r="C267" i="3"/>
  <c r="B267" i="3"/>
  <c r="A267" i="3"/>
  <c r="C265" i="3"/>
  <c r="B265" i="3"/>
  <c r="A265" i="3"/>
  <c r="C263" i="3"/>
  <c r="B263" i="3"/>
  <c r="A263" i="3"/>
  <c r="C261" i="3"/>
  <c r="B261" i="3"/>
  <c r="A261" i="3"/>
  <c r="C260" i="3"/>
  <c r="B260" i="3"/>
  <c r="D260" i="3" s="1"/>
  <c r="C260" i="7" s="1"/>
  <c r="A260" i="3"/>
  <c r="C259" i="3"/>
  <c r="B259" i="3"/>
  <c r="A259" i="3"/>
  <c r="C258" i="3"/>
  <c r="B258" i="3"/>
  <c r="D258" i="3" s="1"/>
  <c r="C258" i="7" s="1"/>
  <c r="A258" i="3"/>
  <c r="C257" i="3"/>
  <c r="B257" i="3"/>
  <c r="A257" i="3"/>
  <c r="C256" i="3"/>
  <c r="B256" i="3"/>
  <c r="D256" i="3" s="1"/>
  <c r="C256" i="7" s="1"/>
  <c r="A256" i="3"/>
  <c r="C255" i="3"/>
  <c r="B255" i="3"/>
  <c r="A255" i="3"/>
  <c r="C254" i="3"/>
  <c r="B254" i="3"/>
  <c r="D254" i="3" s="1"/>
  <c r="C254" i="7" s="1"/>
  <c r="A254" i="3"/>
  <c r="C253" i="3"/>
  <c r="B253" i="3"/>
  <c r="A253" i="3"/>
  <c r="C252" i="3"/>
  <c r="B252" i="3"/>
  <c r="D252" i="3" s="1"/>
  <c r="C252" i="7" s="1"/>
  <c r="A252" i="3"/>
  <c r="C251" i="3"/>
  <c r="B251" i="3"/>
  <c r="A251" i="3"/>
  <c r="C250" i="3"/>
  <c r="B250" i="3"/>
  <c r="D250" i="3" s="1"/>
  <c r="C250" i="7" s="1"/>
  <c r="A250" i="3"/>
  <c r="C249" i="3"/>
  <c r="B249" i="3"/>
  <c r="A249" i="3"/>
  <c r="C248" i="3"/>
  <c r="B248" i="3"/>
  <c r="D248" i="3" s="1"/>
  <c r="C248" i="7" s="1"/>
  <c r="A248" i="3"/>
  <c r="C247" i="3"/>
  <c r="B247" i="3"/>
  <c r="A247" i="3"/>
  <c r="C246" i="3"/>
  <c r="B246" i="3"/>
  <c r="D246" i="3" s="1"/>
  <c r="C246" i="7" s="1"/>
  <c r="A246" i="3"/>
  <c r="C245" i="3"/>
  <c r="B245" i="3"/>
  <c r="A245" i="3"/>
  <c r="C244" i="3"/>
  <c r="B244" i="3"/>
  <c r="D244" i="3" s="1"/>
  <c r="C244" i="7" s="1"/>
  <c r="A244" i="3"/>
  <c r="C243" i="3"/>
  <c r="B243" i="3"/>
  <c r="A243" i="3"/>
  <c r="C242" i="3"/>
  <c r="B242" i="3"/>
  <c r="D242" i="3" s="1"/>
  <c r="C242" i="7" s="1"/>
  <c r="A242" i="3"/>
  <c r="C241" i="3"/>
  <c r="B241" i="3"/>
  <c r="A241" i="3"/>
  <c r="C240" i="3"/>
  <c r="B240" i="3"/>
  <c r="D240" i="3" s="1"/>
  <c r="C240" i="7" s="1"/>
  <c r="A240" i="3"/>
  <c r="C239" i="3"/>
  <c r="B239" i="3"/>
  <c r="A239" i="3"/>
  <c r="C238" i="3"/>
  <c r="B238" i="3"/>
  <c r="D238" i="3" s="1"/>
  <c r="C238" i="7" s="1"/>
  <c r="A238" i="3"/>
  <c r="C237" i="3"/>
  <c r="B237" i="3"/>
  <c r="A237" i="3"/>
  <c r="C236" i="3"/>
  <c r="B236" i="3"/>
  <c r="D236" i="3" s="1"/>
  <c r="C236" i="7" s="1"/>
  <c r="A236" i="3"/>
  <c r="C235" i="3"/>
  <c r="B235" i="3"/>
  <c r="A235" i="3"/>
  <c r="C234" i="3"/>
  <c r="B234" i="3"/>
  <c r="D234" i="3" s="1"/>
  <c r="C234" i="7" s="1"/>
  <c r="A234" i="3"/>
  <c r="C233" i="3"/>
  <c r="B233" i="3"/>
  <c r="A233" i="3"/>
  <c r="C232" i="3"/>
  <c r="B232" i="3"/>
  <c r="D232" i="3" s="1"/>
  <c r="C232" i="7" s="1"/>
  <c r="A232" i="3"/>
  <c r="C231" i="3"/>
  <c r="B231" i="3"/>
  <c r="A231" i="3"/>
  <c r="C230" i="3"/>
  <c r="B230" i="3"/>
  <c r="D230" i="3" s="1"/>
  <c r="C230" i="7" s="1"/>
  <c r="A230" i="3"/>
  <c r="C229" i="3"/>
  <c r="B229" i="3"/>
  <c r="A229" i="3"/>
  <c r="C228" i="3"/>
  <c r="B228" i="3"/>
  <c r="D228" i="3" s="1"/>
  <c r="C228" i="7" s="1"/>
  <c r="A228" i="3"/>
  <c r="C227" i="3"/>
  <c r="B227" i="3"/>
  <c r="A227" i="3"/>
  <c r="C226" i="3"/>
  <c r="B226" i="3"/>
  <c r="D226" i="3" s="1"/>
  <c r="C226" i="7" s="1"/>
  <c r="A226" i="3"/>
  <c r="C225" i="3"/>
  <c r="B225" i="3"/>
  <c r="A225" i="3"/>
  <c r="C224" i="3"/>
  <c r="B224" i="3"/>
  <c r="D224" i="3" s="1"/>
  <c r="C224" i="7" s="1"/>
  <c r="A224" i="3"/>
  <c r="C223" i="3"/>
  <c r="B223" i="3"/>
  <c r="A223" i="3"/>
  <c r="C222" i="3"/>
  <c r="B222" i="3"/>
  <c r="D222" i="3" s="1"/>
  <c r="C222" i="7" s="1"/>
  <c r="A222" i="3"/>
  <c r="C221" i="3"/>
  <c r="B221" i="3"/>
  <c r="A221" i="3"/>
  <c r="C220" i="3"/>
  <c r="B220" i="3"/>
  <c r="D220" i="3" s="1"/>
  <c r="C220" i="7" s="1"/>
  <c r="A220" i="3"/>
  <c r="C219" i="3"/>
  <c r="B219" i="3"/>
  <c r="A219" i="3"/>
  <c r="C218" i="3"/>
  <c r="B218" i="3"/>
  <c r="D218" i="3" s="1"/>
  <c r="C218" i="7" s="1"/>
  <c r="A218" i="3"/>
  <c r="C217" i="3"/>
  <c r="B217" i="3"/>
  <c r="A217" i="3"/>
  <c r="C216" i="3"/>
  <c r="B216" i="3"/>
  <c r="D216" i="3" s="1"/>
  <c r="C216" i="7" s="1"/>
  <c r="A216" i="3"/>
  <c r="C215" i="3"/>
  <c r="B215" i="3"/>
  <c r="A215" i="3"/>
  <c r="C214" i="3"/>
  <c r="B214" i="3"/>
  <c r="D214" i="3" s="1"/>
  <c r="C214" i="7" s="1"/>
  <c r="A214" i="3"/>
  <c r="C213" i="3"/>
  <c r="B213" i="3"/>
  <c r="A213" i="3"/>
  <c r="C212" i="3"/>
  <c r="B212" i="3"/>
  <c r="D212" i="3" s="1"/>
  <c r="C212" i="7" s="1"/>
  <c r="A212" i="3"/>
  <c r="C211" i="3"/>
  <c r="B211" i="3"/>
  <c r="A211" i="3"/>
  <c r="C210" i="3"/>
  <c r="B210" i="3"/>
  <c r="D210" i="3" s="1"/>
  <c r="C210" i="7" s="1"/>
  <c r="A210" i="3"/>
  <c r="C209" i="3"/>
  <c r="B209" i="3"/>
  <c r="A209" i="3"/>
  <c r="C208" i="3"/>
  <c r="B208" i="3"/>
  <c r="D208" i="3" s="1"/>
  <c r="C208" i="7" s="1"/>
  <c r="A208" i="3"/>
  <c r="C207" i="3"/>
  <c r="B207" i="3"/>
  <c r="A207" i="3"/>
  <c r="C206" i="3"/>
  <c r="B206" i="3"/>
  <c r="D206" i="3" s="1"/>
  <c r="C206" i="7" s="1"/>
  <c r="A206" i="3"/>
  <c r="C205" i="3"/>
  <c r="B205" i="3"/>
  <c r="A205" i="3"/>
  <c r="C204" i="3"/>
  <c r="B204" i="3"/>
  <c r="D204" i="3" s="1"/>
  <c r="C204" i="7" s="1"/>
  <c r="A204" i="3"/>
  <c r="C203" i="3"/>
  <c r="B203" i="3"/>
  <c r="A203" i="3"/>
  <c r="C202" i="3"/>
  <c r="B202" i="3"/>
  <c r="D202" i="3" s="1"/>
  <c r="C202" i="7" s="1"/>
  <c r="A202" i="3"/>
  <c r="C201" i="3"/>
  <c r="B201" i="3"/>
  <c r="A201" i="3"/>
  <c r="C200" i="3"/>
  <c r="B200" i="3"/>
  <c r="D200" i="3" s="1"/>
  <c r="C200" i="7" s="1"/>
  <c r="A200" i="3"/>
  <c r="C199" i="3"/>
  <c r="B199" i="3"/>
  <c r="A199" i="3"/>
  <c r="C198" i="3"/>
  <c r="B198" i="3"/>
  <c r="D198" i="3" s="1"/>
  <c r="C198" i="7" s="1"/>
  <c r="A198" i="3"/>
  <c r="C197" i="3"/>
  <c r="B197" i="3"/>
  <c r="A197" i="3"/>
  <c r="C196" i="3"/>
  <c r="B196" i="3"/>
  <c r="D196" i="3" s="1"/>
  <c r="C196" i="7" s="1"/>
  <c r="A196" i="3"/>
  <c r="C195" i="3"/>
  <c r="B195" i="3"/>
  <c r="A195" i="3"/>
  <c r="C194" i="3"/>
  <c r="B194" i="3"/>
  <c r="D194" i="3" s="1"/>
  <c r="C194" i="7" s="1"/>
  <c r="A194" i="3"/>
  <c r="C193" i="3"/>
  <c r="B193" i="3"/>
  <c r="A193" i="3"/>
  <c r="C192" i="3"/>
  <c r="B192" i="3"/>
  <c r="D192" i="3" s="1"/>
  <c r="C192" i="7" s="1"/>
  <c r="A192" i="3"/>
  <c r="C191" i="3"/>
  <c r="B191" i="3"/>
  <c r="A191" i="3"/>
  <c r="C190" i="3"/>
  <c r="B190" i="3"/>
  <c r="D190" i="3" s="1"/>
  <c r="C190" i="7" s="1"/>
  <c r="A190" i="3"/>
  <c r="C189" i="3"/>
  <c r="B189" i="3"/>
  <c r="A189" i="3"/>
  <c r="C188" i="3"/>
  <c r="B188" i="3"/>
  <c r="D188" i="3" s="1"/>
  <c r="C188" i="7" s="1"/>
  <c r="A188" i="3"/>
  <c r="C187" i="3"/>
  <c r="B187" i="3"/>
  <c r="A187" i="3"/>
  <c r="C186" i="3"/>
  <c r="B186" i="3"/>
  <c r="D186" i="3" s="1"/>
  <c r="C186" i="7" s="1"/>
  <c r="A186" i="3"/>
  <c r="C185" i="3"/>
  <c r="B185" i="3"/>
  <c r="A185" i="3"/>
  <c r="C184" i="3"/>
  <c r="B184" i="3"/>
  <c r="D184" i="3" s="1"/>
  <c r="C184" i="7" s="1"/>
  <c r="A184" i="3"/>
  <c r="C183" i="3"/>
  <c r="B183" i="3"/>
  <c r="A183" i="3"/>
  <c r="C182" i="3"/>
  <c r="B182" i="3"/>
  <c r="D182" i="3" s="1"/>
  <c r="C182" i="7" s="1"/>
  <c r="A182" i="3"/>
  <c r="C181" i="3"/>
  <c r="B181" i="3"/>
  <c r="A181" i="3"/>
  <c r="C180" i="3"/>
  <c r="B180" i="3"/>
  <c r="D180" i="3" s="1"/>
  <c r="C180" i="7" s="1"/>
  <c r="A180" i="3"/>
  <c r="C179" i="3"/>
  <c r="B179" i="3"/>
  <c r="A179" i="3"/>
  <c r="C178" i="3"/>
  <c r="B178" i="3"/>
  <c r="D178" i="3" s="1"/>
  <c r="C178" i="7" s="1"/>
  <c r="A178" i="3"/>
  <c r="C177" i="3"/>
  <c r="B177" i="3"/>
  <c r="A177" i="3"/>
  <c r="C176" i="3"/>
  <c r="B176" i="3"/>
  <c r="D176" i="3" s="1"/>
  <c r="C176" i="7" s="1"/>
  <c r="A176" i="3"/>
  <c r="C175" i="3"/>
  <c r="B175" i="3"/>
  <c r="A175" i="3"/>
  <c r="C174" i="3"/>
  <c r="B174" i="3"/>
  <c r="D174" i="3" s="1"/>
  <c r="C174" i="7" s="1"/>
  <c r="A174" i="3"/>
  <c r="C173" i="3"/>
  <c r="B173" i="3"/>
  <c r="A173" i="3"/>
  <c r="C172" i="3"/>
  <c r="B172" i="3"/>
  <c r="D172" i="3" s="1"/>
  <c r="C172" i="7" s="1"/>
  <c r="A172" i="3"/>
  <c r="C171" i="3"/>
  <c r="B171" i="3"/>
  <c r="A171" i="3"/>
  <c r="C170" i="3"/>
  <c r="B170" i="3"/>
  <c r="D170" i="3" s="1"/>
  <c r="C170" i="7" s="1"/>
  <c r="A170" i="3"/>
  <c r="C169" i="3"/>
  <c r="B169" i="3"/>
  <c r="A169" i="3"/>
  <c r="C168" i="3"/>
  <c r="B168" i="3"/>
  <c r="D168" i="3" s="1"/>
  <c r="C168" i="7" s="1"/>
  <c r="A168" i="3"/>
  <c r="C167" i="3"/>
  <c r="B167" i="3"/>
  <c r="A167" i="3"/>
  <c r="C166" i="3"/>
  <c r="B166" i="3"/>
  <c r="D166" i="3" s="1"/>
  <c r="C166" i="7" s="1"/>
  <c r="A166" i="3"/>
  <c r="C165" i="3"/>
  <c r="B165" i="3"/>
  <c r="A165" i="3"/>
  <c r="C164" i="3"/>
  <c r="B164" i="3"/>
  <c r="D164" i="3" s="1"/>
  <c r="C164" i="7" s="1"/>
  <c r="A164" i="3"/>
  <c r="C163" i="3"/>
  <c r="B163" i="3"/>
  <c r="A163" i="3"/>
  <c r="C162" i="3"/>
  <c r="B162" i="3"/>
  <c r="D162" i="3" s="1"/>
  <c r="C162" i="7" s="1"/>
  <c r="A162" i="3"/>
  <c r="C161" i="3"/>
  <c r="B161" i="3"/>
  <c r="A161" i="3"/>
  <c r="C160" i="3"/>
  <c r="B160" i="3"/>
  <c r="D160" i="3" s="1"/>
  <c r="C160" i="7" s="1"/>
  <c r="A160" i="3"/>
  <c r="C159" i="3"/>
  <c r="B159" i="3"/>
  <c r="A159" i="3"/>
  <c r="C158" i="3"/>
  <c r="B158" i="3"/>
  <c r="D158" i="3" s="1"/>
  <c r="C158" i="7" s="1"/>
  <c r="A158" i="3"/>
  <c r="C157" i="3"/>
  <c r="B157" i="3"/>
  <c r="A157" i="3"/>
  <c r="C156" i="3"/>
  <c r="B156" i="3"/>
  <c r="D156" i="3" s="1"/>
  <c r="C156" i="7" s="1"/>
  <c r="A156" i="3"/>
  <c r="C155" i="3"/>
  <c r="B155" i="3"/>
  <c r="A155" i="3"/>
  <c r="C154" i="3"/>
  <c r="B154" i="3"/>
  <c r="D154" i="3" s="1"/>
  <c r="C154" i="7" s="1"/>
  <c r="A154" i="3"/>
  <c r="C153" i="3"/>
  <c r="B153" i="3"/>
  <c r="A153" i="3"/>
  <c r="C152" i="3"/>
  <c r="B152" i="3"/>
  <c r="D152" i="3" s="1"/>
  <c r="C152" i="7" s="1"/>
  <c r="A152" i="3"/>
  <c r="C151" i="3"/>
  <c r="B151" i="3"/>
  <c r="A151" i="3"/>
  <c r="C150" i="3"/>
  <c r="B150" i="3"/>
  <c r="D150" i="3" s="1"/>
  <c r="C150" i="7" s="1"/>
  <c r="A150" i="3"/>
  <c r="C149" i="3"/>
  <c r="B149" i="3"/>
  <c r="A149" i="3"/>
  <c r="C148" i="3"/>
  <c r="B148" i="3"/>
  <c r="D148" i="3" s="1"/>
  <c r="C148" i="7" s="1"/>
  <c r="A148" i="3"/>
  <c r="C147" i="3"/>
  <c r="B147" i="3"/>
  <c r="A147" i="3"/>
  <c r="C146" i="3"/>
  <c r="B146" i="3"/>
  <c r="A146" i="3"/>
  <c r="C145" i="3"/>
  <c r="B145" i="3"/>
  <c r="A145" i="3"/>
  <c r="C144" i="3"/>
  <c r="B144" i="3"/>
  <c r="A144" i="3"/>
  <c r="C143" i="3"/>
  <c r="B143" i="3"/>
  <c r="A143" i="3"/>
  <c r="C142" i="3"/>
  <c r="B142" i="3"/>
  <c r="A142" i="3"/>
  <c r="C141" i="3"/>
  <c r="B141" i="3"/>
  <c r="A141" i="3"/>
  <c r="C140" i="3"/>
  <c r="B140" i="3"/>
  <c r="A140" i="3"/>
  <c r="C139" i="3"/>
  <c r="B139" i="3"/>
  <c r="A139" i="3"/>
  <c r="C138" i="3"/>
  <c r="B138" i="3"/>
  <c r="A138" i="3"/>
  <c r="C137" i="3"/>
  <c r="B137" i="3"/>
  <c r="A137" i="3"/>
  <c r="C136" i="3"/>
  <c r="B136" i="3"/>
  <c r="A136" i="3"/>
  <c r="C135" i="3"/>
  <c r="B135" i="3"/>
  <c r="A135" i="3"/>
  <c r="C134" i="3"/>
  <c r="B134" i="3"/>
  <c r="A134" i="3"/>
  <c r="C133" i="3"/>
  <c r="B133" i="3"/>
  <c r="A133" i="3"/>
  <c r="C132" i="3"/>
  <c r="B132" i="3"/>
  <c r="A132" i="3"/>
  <c r="C131" i="3"/>
  <c r="B131" i="3"/>
  <c r="A131" i="3"/>
  <c r="C130" i="3"/>
  <c r="B130" i="3"/>
  <c r="A130" i="3"/>
  <c r="C129" i="3"/>
  <c r="B129" i="3"/>
  <c r="A129" i="3"/>
  <c r="C128" i="3"/>
  <c r="B128" i="3"/>
  <c r="A128" i="3"/>
  <c r="C127" i="3"/>
  <c r="B127" i="3"/>
  <c r="A127" i="3"/>
  <c r="C126" i="3"/>
  <c r="B126" i="3"/>
  <c r="A126" i="3"/>
  <c r="C125" i="3"/>
  <c r="B125" i="3"/>
  <c r="A125" i="3"/>
  <c r="C124" i="3"/>
  <c r="B124" i="3"/>
  <c r="A124" i="3"/>
  <c r="C123" i="3"/>
  <c r="B123" i="3"/>
  <c r="A123" i="3"/>
  <c r="C122" i="3"/>
  <c r="B122" i="3"/>
  <c r="A122" i="3"/>
  <c r="C121" i="3"/>
  <c r="B121" i="3"/>
  <c r="A121" i="3"/>
  <c r="C120" i="3"/>
  <c r="B120" i="3"/>
  <c r="A120" i="3"/>
  <c r="C119" i="3"/>
  <c r="B119" i="3"/>
  <c r="A119" i="3"/>
  <c r="C118" i="3"/>
  <c r="B118" i="3"/>
  <c r="A118" i="3"/>
  <c r="C117" i="3"/>
  <c r="B117" i="3"/>
  <c r="A117" i="3"/>
  <c r="C116" i="3"/>
  <c r="B116" i="3"/>
  <c r="A116" i="3"/>
  <c r="C115" i="3"/>
  <c r="B115" i="3"/>
  <c r="A115" i="3"/>
  <c r="C114" i="3"/>
  <c r="B114" i="3"/>
  <c r="A114" i="3"/>
  <c r="C113" i="3"/>
  <c r="B113" i="3"/>
  <c r="A113" i="3"/>
  <c r="C112" i="3"/>
  <c r="B112" i="3"/>
  <c r="A112" i="3"/>
  <c r="C111" i="3"/>
  <c r="B111" i="3"/>
  <c r="A111" i="3"/>
  <c r="C110" i="3"/>
  <c r="B110" i="3"/>
  <c r="A110" i="3"/>
  <c r="C109" i="3"/>
  <c r="B109" i="3"/>
  <c r="A109" i="3"/>
  <c r="C108" i="3"/>
  <c r="B108" i="3"/>
  <c r="A108" i="3"/>
  <c r="C107" i="3"/>
  <c r="B107" i="3"/>
  <c r="A107" i="3"/>
  <c r="C106" i="3"/>
  <c r="B106" i="3"/>
  <c r="A106" i="3"/>
  <c r="C105" i="3"/>
  <c r="B105" i="3"/>
  <c r="A105" i="3"/>
  <c r="C104" i="3"/>
  <c r="B104" i="3"/>
  <c r="A104" i="3"/>
  <c r="C103" i="3"/>
  <c r="B103" i="3"/>
  <c r="A103" i="3"/>
  <c r="C102" i="3"/>
  <c r="B102" i="3"/>
  <c r="A102" i="3"/>
  <c r="C101" i="3"/>
  <c r="B101" i="3"/>
  <c r="A101" i="3"/>
  <c r="C100" i="3"/>
  <c r="B100" i="3"/>
  <c r="A100" i="3"/>
  <c r="C99" i="3"/>
  <c r="B99" i="3"/>
  <c r="A99" i="3"/>
  <c r="C98" i="3"/>
  <c r="B98" i="3"/>
  <c r="A98" i="3"/>
  <c r="C97" i="3"/>
  <c r="B97" i="3"/>
  <c r="A97" i="3"/>
  <c r="C96" i="3"/>
  <c r="B96" i="3"/>
  <c r="A96" i="3"/>
  <c r="C95" i="3"/>
  <c r="B95" i="3"/>
  <c r="A95" i="3"/>
  <c r="C94" i="3"/>
  <c r="B94" i="3"/>
  <c r="A94" i="3"/>
  <c r="C93" i="3"/>
  <c r="B93" i="3"/>
  <c r="A93" i="3"/>
  <c r="C92" i="3"/>
  <c r="B92" i="3"/>
  <c r="A92" i="3"/>
  <c r="C91" i="3"/>
  <c r="B91" i="3"/>
  <c r="A91" i="3"/>
  <c r="C90" i="3"/>
  <c r="B90" i="3"/>
  <c r="A90" i="3"/>
  <c r="C89" i="3"/>
  <c r="B89" i="3"/>
  <c r="A89" i="3"/>
  <c r="C88" i="3"/>
  <c r="B88" i="3"/>
  <c r="A88" i="3"/>
  <c r="C87" i="3"/>
  <c r="B87" i="3"/>
  <c r="A87" i="3"/>
  <c r="C86" i="3"/>
  <c r="B86" i="3"/>
  <c r="A86" i="3"/>
  <c r="C85" i="3"/>
  <c r="B85" i="3"/>
  <c r="A85" i="3"/>
  <c r="C84" i="3"/>
  <c r="B84" i="3"/>
  <c r="A84" i="3"/>
  <c r="C83" i="3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C70" i="3"/>
  <c r="B70" i="3"/>
  <c r="A70" i="3"/>
  <c r="C67" i="3"/>
  <c r="B67" i="3"/>
  <c r="A67" i="3"/>
  <c r="C66" i="3"/>
  <c r="B66" i="3"/>
  <c r="A66" i="3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D387" i="2"/>
  <c r="C387" i="2"/>
  <c r="B387" i="2"/>
  <c r="A387" i="2"/>
  <c r="A387" i="7" s="1"/>
  <c r="D386" i="2"/>
  <c r="C386" i="2"/>
  <c r="B386" i="2"/>
  <c r="A386" i="2"/>
  <c r="A386" i="7" s="1"/>
  <c r="D385" i="2"/>
  <c r="C385" i="2"/>
  <c r="B385" i="2"/>
  <c r="A385" i="2"/>
  <c r="A385" i="7" s="1"/>
  <c r="D384" i="2"/>
  <c r="C384" i="2"/>
  <c r="B384" i="2"/>
  <c r="A384" i="2"/>
  <c r="A384" i="7" s="1"/>
  <c r="D383" i="2"/>
  <c r="C383" i="2"/>
  <c r="B383" i="2"/>
  <c r="A383" i="2"/>
  <c r="A383" i="7" s="1"/>
  <c r="D382" i="2"/>
  <c r="C382" i="2"/>
  <c r="E382" i="2" s="1"/>
  <c r="B382" i="7" s="1"/>
  <c r="B382" i="2"/>
  <c r="A382" i="2"/>
  <c r="A382" i="7" s="1"/>
  <c r="D381" i="2"/>
  <c r="C381" i="2"/>
  <c r="B381" i="2"/>
  <c r="A381" i="2"/>
  <c r="A381" i="7" s="1"/>
  <c r="D380" i="2"/>
  <c r="C380" i="2"/>
  <c r="B380" i="2"/>
  <c r="A380" i="2"/>
  <c r="A380" i="7" s="1"/>
  <c r="D379" i="2"/>
  <c r="C379" i="2"/>
  <c r="B379" i="2"/>
  <c r="A379" i="2"/>
  <c r="A379" i="7" s="1"/>
  <c r="D378" i="2"/>
  <c r="C378" i="2"/>
  <c r="B378" i="2"/>
  <c r="A378" i="2"/>
  <c r="A378" i="7" s="1"/>
  <c r="D377" i="2"/>
  <c r="C377" i="2"/>
  <c r="B377" i="2"/>
  <c r="A377" i="2"/>
  <c r="A377" i="7" s="1"/>
  <c r="D376" i="2"/>
  <c r="C376" i="2"/>
  <c r="B376" i="2"/>
  <c r="A376" i="2"/>
  <c r="A376" i="7" s="1"/>
  <c r="D375" i="2"/>
  <c r="C375" i="2"/>
  <c r="B375" i="2"/>
  <c r="A375" i="2"/>
  <c r="A375" i="7" s="1"/>
  <c r="D374" i="2"/>
  <c r="C374" i="2"/>
  <c r="E374" i="2" s="1"/>
  <c r="B374" i="7" s="1"/>
  <c r="B374" i="2"/>
  <c r="A374" i="2"/>
  <c r="A374" i="7" s="1"/>
  <c r="D373" i="2"/>
  <c r="C373" i="2"/>
  <c r="B373" i="2"/>
  <c r="A373" i="2"/>
  <c r="A373" i="7" s="1"/>
  <c r="D372" i="2"/>
  <c r="C372" i="2"/>
  <c r="B372" i="2"/>
  <c r="A372" i="2"/>
  <c r="A372" i="7" s="1"/>
  <c r="D371" i="2"/>
  <c r="C371" i="2"/>
  <c r="B371" i="2"/>
  <c r="A371" i="2"/>
  <c r="A371" i="7" s="1"/>
  <c r="D370" i="2"/>
  <c r="C370" i="2"/>
  <c r="B370" i="2"/>
  <c r="A370" i="2"/>
  <c r="A370" i="7" s="1"/>
  <c r="D369" i="2"/>
  <c r="C369" i="2"/>
  <c r="B369" i="2"/>
  <c r="A369" i="2"/>
  <c r="A369" i="7" s="1"/>
  <c r="D368" i="2"/>
  <c r="C368" i="2"/>
  <c r="B368" i="2"/>
  <c r="A368" i="2"/>
  <c r="A368" i="7" s="1"/>
  <c r="D367" i="2"/>
  <c r="C367" i="2"/>
  <c r="B367" i="2"/>
  <c r="A367" i="2"/>
  <c r="A367" i="7" s="1"/>
  <c r="D366" i="2"/>
  <c r="C366" i="2"/>
  <c r="E366" i="2" s="1"/>
  <c r="B366" i="7" s="1"/>
  <c r="B366" i="2"/>
  <c r="A366" i="2"/>
  <c r="A366" i="7" s="1"/>
  <c r="D365" i="2"/>
  <c r="C365" i="2"/>
  <c r="B365" i="2"/>
  <c r="A365" i="2"/>
  <c r="A365" i="7" s="1"/>
  <c r="D364" i="2"/>
  <c r="C364" i="2"/>
  <c r="B364" i="2"/>
  <c r="A364" i="2"/>
  <c r="A364" i="7" s="1"/>
  <c r="D363" i="2"/>
  <c r="C363" i="2"/>
  <c r="B363" i="2"/>
  <c r="A363" i="2"/>
  <c r="A363" i="7" s="1"/>
  <c r="D362" i="2"/>
  <c r="C362" i="2"/>
  <c r="B362" i="2"/>
  <c r="A362" i="2"/>
  <c r="A362" i="7" s="1"/>
  <c r="D361" i="2"/>
  <c r="C361" i="2"/>
  <c r="B361" i="2"/>
  <c r="A361" i="2"/>
  <c r="A361" i="7" s="1"/>
  <c r="D360" i="2"/>
  <c r="C360" i="2"/>
  <c r="B360" i="2"/>
  <c r="A360" i="2"/>
  <c r="A360" i="7" s="1"/>
  <c r="D359" i="2"/>
  <c r="C359" i="2"/>
  <c r="B359" i="2"/>
  <c r="A359" i="2"/>
  <c r="A359" i="7" s="1"/>
  <c r="D358" i="2"/>
  <c r="C358" i="2"/>
  <c r="E358" i="2" s="1"/>
  <c r="B358" i="7" s="1"/>
  <c r="B358" i="2"/>
  <c r="A358" i="2"/>
  <c r="A358" i="7" s="1"/>
  <c r="D357" i="2"/>
  <c r="C357" i="2"/>
  <c r="B357" i="2"/>
  <c r="A357" i="2"/>
  <c r="A357" i="7" s="1"/>
  <c r="D356" i="2"/>
  <c r="C356" i="2"/>
  <c r="B356" i="2"/>
  <c r="A356" i="2"/>
  <c r="A356" i="7" s="1"/>
  <c r="D355" i="2"/>
  <c r="C355" i="2"/>
  <c r="B355" i="2"/>
  <c r="A355" i="2"/>
  <c r="A355" i="7" s="1"/>
  <c r="D354" i="2"/>
  <c r="C354" i="2"/>
  <c r="B354" i="2"/>
  <c r="A354" i="2"/>
  <c r="A354" i="7" s="1"/>
  <c r="D353" i="2"/>
  <c r="C353" i="2"/>
  <c r="B353" i="2"/>
  <c r="A353" i="2"/>
  <c r="A353" i="7" s="1"/>
  <c r="D352" i="2"/>
  <c r="C352" i="2"/>
  <c r="B352" i="2"/>
  <c r="A352" i="2"/>
  <c r="A352" i="7" s="1"/>
  <c r="D351" i="2"/>
  <c r="C351" i="2"/>
  <c r="B351" i="2"/>
  <c r="A351" i="2"/>
  <c r="A351" i="7" s="1"/>
  <c r="D350" i="2"/>
  <c r="C350" i="2"/>
  <c r="E350" i="2" s="1"/>
  <c r="B350" i="7" s="1"/>
  <c r="B350" i="2"/>
  <c r="A350" i="2"/>
  <c r="A350" i="7" s="1"/>
  <c r="D349" i="2"/>
  <c r="C349" i="2"/>
  <c r="B349" i="2"/>
  <c r="A349" i="2"/>
  <c r="A349" i="7" s="1"/>
  <c r="D348" i="2"/>
  <c r="C348" i="2"/>
  <c r="B348" i="2"/>
  <c r="A348" i="2"/>
  <c r="A348" i="7" s="1"/>
  <c r="D347" i="2"/>
  <c r="C347" i="2"/>
  <c r="B347" i="2"/>
  <c r="A347" i="2"/>
  <c r="A347" i="7" s="1"/>
  <c r="D346" i="2"/>
  <c r="C346" i="2"/>
  <c r="B346" i="2"/>
  <c r="A346" i="2"/>
  <c r="A346" i="7" s="1"/>
  <c r="D345" i="2"/>
  <c r="C345" i="2"/>
  <c r="B345" i="2"/>
  <c r="A345" i="2"/>
  <c r="A345" i="7" s="1"/>
  <c r="D344" i="2"/>
  <c r="C344" i="2"/>
  <c r="B344" i="2"/>
  <c r="A344" i="2"/>
  <c r="A344" i="7" s="1"/>
  <c r="D343" i="2"/>
  <c r="C343" i="2"/>
  <c r="B343" i="2"/>
  <c r="A343" i="2"/>
  <c r="A343" i="7" s="1"/>
  <c r="D342" i="2"/>
  <c r="C342" i="2"/>
  <c r="E342" i="2" s="1"/>
  <c r="B342" i="7" s="1"/>
  <c r="B342" i="2"/>
  <c r="A342" i="2"/>
  <c r="A342" i="7" s="1"/>
  <c r="D341" i="2"/>
  <c r="C341" i="2"/>
  <c r="B341" i="2"/>
  <c r="A341" i="2"/>
  <c r="A341" i="7" s="1"/>
  <c r="D340" i="2"/>
  <c r="C340" i="2"/>
  <c r="B340" i="2"/>
  <c r="A340" i="2"/>
  <c r="A340" i="7" s="1"/>
  <c r="D339" i="2"/>
  <c r="C339" i="2"/>
  <c r="B339" i="2"/>
  <c r="A339" i="2"/>
  <c r="A339" i="7" s="1"/>
  <c r="D338" i="2"/>
  <c r="C338" i="2"/>
  <c r="B338" i="2"/>
  <c r="A338" i="2"/>
  <c r="A338" i="7" s="1"/>
  <c r="D337" i="2"/>
  <c r="C337" i="2"/>
  <c r="B337" i="2"/>
  <c r="A337" i="2"/>
  <c r="A337" i="7" s="1"/>
  <c r="D336" i="2"/>
  <c r="C336" i="2"/>
  <c r="B336" i="2"/>
  <c r="A336" i="2"/>
  <c r="A336" i="7" s="1"/>
  <c r="D335" i="2"/>
  <c r="C335" i="2"/>
  <c r="B335" i="2"/>
  <c r="A335" i="2"/>
  <c r="A335" i="7" s="1"/>
  <c r="D334" i="2"/>
  <c r="C334" i="2"/>
  <c r="E334" i="2" s="1"/>
  <c r="B334" i="7" s="1"/>
  <c r="B334" i="2"/>
  <c r="A334" i="2"/>
  <c r="A334" i="7" s="1"/>
  <c r="D333" i="2"/>
  <c r="C333" i="2"/>
  <c r="B333" i="2"/>
  <c r="A333" i="2"/>
  <c r="A333" i="7" s="1"/>
  <c r="D332" i="2"/>
  <c r="C332" i="2"/>
  <c r="B332" i="2"/>
  <c r="A332" i="2"/>
  <c r="A332" i="7" s="1"/>
  <c r="D331" i="2"/>
  <c r="C331" i="2"/>
  <c r="B331" i="2"/>
  <c r="A331" i="2"/>
  <c r="A331" i="7" s="1"/>
  <c r="D330" i="2"/>
  <c r="C330" i="2"/>
  <c r="E330" i="2" s="1"/>
  <c r="B330" i="7" s="1"/>
  <c r="B330" i="2"/>
  <c r="A330" i="2"/>
  <c r="A330" i="7" s="1"/>
  <c r="D329" i="2"/>
  <c r="C329" i="2"/>
  <c r="B329" i="2"/>
  <c r="A329" i="2"/>
  <c r="A329" i="7" s="1"/>
  <c r="D328" i="2"/>
  <c r="C328" i="2"/>
  <c r="B328" i="2"/>
  <c r="A328" i="2"/>
  <c r="A328" i="7" s="1"/>
  <c r="D327" i="2"/>
  <c r="C327" i="2"/>
  <c r="B327" i="2"/>
  <c r="A327" i="2"/>
  <c r="A327" i="7" s="1"/>
  <c r="D326" i="2"/>
  <c r="C326" i="2"/>
  <c r="B326" i="2"/>
  <c r="A326" i="2"/>
  <c r="A326" i="7" s="1"/>
  <c r="D325" i="2"/>
  <c r="C325" i="2"/>
  <c r="B325" i="2"/>
  <c r="A325" i="2"/>
  <c r="A325" i="7" s="1"/>
  <c r="D324" i="2"/>
  <c r="C324" i="2"/>
  <c r="B324" i="2"/>
  <c r="A324" i="2"/>
  <c r="A324" i="7" s="1"/>
  <c r="D323" i="2"/>
  <c r="C323" i="2"/>
  <c r="B323" i="2"/>
  <c r="A323" i="2"/>
  <c r="A323" i="7" s="1"/>
  <c r="D322" i="2"/>
  <c r="C322" i="2"/>
  <c r="E322" i="2" s="1"/>
  <c r="B322" i="7" s="1"/>
  <c r="B322" i="2"/>
  <c r="A322" i="2"/>
  <c r="A322" i="7" s="1"/>
  <c r="D321" i="2"/>
  <c r="C321" i="2"/>
  <c r="B321" i="2"/>
  <c r="A321" i="2"/>
  <c r="A321" i="7" s="1"/>
  <c r="D320" i="2"/>
  <c r="C320" i="2"/>
  <c r="B320" i="2"/>
  <c r="A320" i="2"/>
  <c r="A320" i="7" s="1"/>
  <c r="D319" i="2"/>
  <c r="C319" i="2"/>
  <c r="B319" i="2"/>
  <c r="A319" i="2"/>
  <c r="A319" i="7" s="1"/>
  <c r="D318" i="2"/>
  <c r="C318" i="2"/>
  <c r="B318" i="2"/>
  <c r="A318" i="2"/>
  <c r="A318" i="7" s="1"/>
  <c r="D317" i="2"/>
  <c r="C317" i="2"/>
  <c r="B317" i="2"/>
  <c r="A317" i="2"/>
  <c r="A317" i="7" s="1"/>
  <c r="D316" i="2"/>
  <c r="C316" i="2"/>
  <c r="B316" i="2"/>
  <c r="A316" i="2"/>
  <c r="A316" i="7" s="1"/>
  <c r="D315" i="2"/>
  <c r="C315" i="2"/>
  <c r="B315" i="2"/>
  <c r="A315" i="2"/>
  <c r="A315" i="7" s="1"/>
  <c r="D314" i="2"/>
  <c r="C314" i="2"/>
  <c r="E314" i="2" s="1"/>
  <c r="B314" i="7" s="1"/>
  <c r="B314" i="2"/>
  <c r="A314" i="2"/>
  <c r="A314" i="7" s="1"/>
  <c r="D313" i="2"/>
  <c r="C313" i="2"/>
  <c r="B313" i="2"/>
  <c r="A313" i="2"/>
  <c r="A313" i="7" s="1"/>
  <c r="D312" i="2"/>
  <c r="C312" i="2"/>
  <c r="B312" i="2"/>
  <c r="A312" i="2"/>
  <c r="A312" i="7" s="1"/>
  <c r="D311" i="2"/>
  <c r="C311" i="2"/>
  <c r="B311" i="2"/>
  <c r="A311" i="2"/>
  <c r="A311" i="7" s="1"/>
  <c r="D310" i="2"/>
  <c r="C310" i="2"/>
  <c r="B310" i="2"/>
  <c r="A310" i="2"/>
  <c r="A310" i="7" s="1"/>
  <c r="D309" i="2"/>
  <c r="C309" i="2"/>
  <c r="B309" i="2"/>
  <c r="A309" i="2"/>
  <c r="A309" i="7" s="1"/>
  <c r="D308" i="2"/>
  <c r="C308" i="2"/>
  <c r="B308" i="2"/>
  <c r="A308" i="2"/>
  <c r="A308" i="7" s="1"/>
  <c r="D307" i="2"/>
  <c r="C307" i="2"/>
  <c r="B307" i="2"/>
  <c r="A307" i="2"/>
  <c r="A307" i="7" s="1"/>
  <c r="D306" i="2"/>
  <c r="C306" i="2"/>
  <c r="E306" i="2" s="1"/>
  <c r="B306" i="7" s="1"/>
  <c r="B306" i="2"/>
  <c r="A306" i="2"/>
  <c r="A306" i="7" s="1"/>
  <c r="D305" i="2"/>
  <c r="C305" i="2"/>
  <c r="B305" i="2"/>
  <c r="A305" i="2"/>
  <c r="A305" i="7" s="1"/>
  <c r="D304" i="2"/>
  <c r="C304" i="2"/>
  <c r="B304" i="2"/>
  <c r="A304" i="2"/>
  <c r="A304" i="7" s="1"/>
  <c r="D303" i="2"/>
  <c r="C303" i="2"/>
  <c r="B303" i="2"/>
  <c r="A303" i="2"/>
  <c r="A303" i="7" s="1"/>
  <c r="D302" i="2"/>
  <c r="C302" i="2"/>
  <c r="B302" i="2"/>
  <c r="A302" i="2"/>
  <c r="A302" i="7" s="1"/>
  <c r="D301" i="2"/>
  <c r="C301" i="2"/>
  <c r="B301" i="2"/>
  <c r="A301" i="2"/>
  <c r="A301" i="7" s="1"/>
  <c r="D300" i="2"/>
  <c r="C300" i="2"/>
  <c r="B300" i="2"/>
  <c r="A300" i="2"/>
  <c r="A300" i="7" s="1"/>
  <c r="D299" i="2"/>
  <c r="C299" i="2"/>
  <c r="B299" i="2"/>
  <c r="A299" i="2"/>
  <c r="A299" i="7" s="1"/>
  <c r="D298" i="2"/>
  <c r="C298" i="2"/>
  <c r="E298" i="2" s="1"/>
  <c r="B298" i="7" s="1"/>
  <c r="B298" i="2"/>
  <c r="A298" i="2"/>
  <c r="A298" i="7" s="1"/>
  <c r="D297" i="2"/>
  <c r="C297" i="2"/>
  <c r="B297" i="2"/>
  <c r="A297" i="2"/>
  <c r="A297" i="7" s="1"/>
  <c r="D296" i="2"/>
  <c r="C296" i="2"/>
  <c r="B296" i="2"/>
  <c r="A296" i="2"/>
  <c r="A296" i="7" s="1"/>
  <c r="D295" i="2"/>
  <c r="C295" i="2"/>
  <c r="B295" i="2"/>
  <c r="A295" i="2"/>
  <c r="A295" i="7" s="1"/>
  <c r="D294" i="2"/>
  <c r="C294" i="2"/>
  <c r="B294" i="2"/>
  <c r="A294" i="2"/>
  <c r="A294" i="7" s="1"/>
  <c r="D293" i="2"/>
  <c r="C293" i="2"/>
  <c r="B293" i="2"/>
  <c r="A293" i="2"/>
  <c r="A293" i="7" s="1"/>
  <c r="D292" i="2"/>
  <c r="C292" i="2"/>
  <c r="B292" i="2"/>
  <c r="A292" i="2"/>
  <c r="A292" i="7" s="1"/>
  <c r="D291" i="2"/>
  <c r="C291" i="2"/>
  <c r="B291" i="2"/>
  <c r="A291" i="2"/>
  <c r="A291" i="7" s="1"/>
  <c r="D290" i="2"/>
  <c r="C290" i="2"/>
  <c r="E290" i="2" s="1"/>
  <c r="B290" i="7" s="1"/>
  <c r="B290" i="2"/>
  <c r="A290" i="2"/>
  <c r="A290" i="7" s="1"/>
  <c r="D289" i="2"/>
  <c r="C289" i="2"/>
  <c r="B289" i="2"/>
  <c r="A289" i="2"/>
  <c r="A289" i="7" s="1"/>
  <c r="D288" i="2"/>
  <c r="C288" i="2"/>
  <c r="B288" i="2"/>
  <c r="A288" i="2"/>
  <c r="A288" i="7" s="1"/>
  <c r="D287" i="2"/>
  <c r="C287" i="2"/>
  <c r="B287" i="2"/>
  <c r="A287" i="2"/>
  <c r="A287" i="7" s="1"/>
  <c r="D286" i="2"/>
  <c r="C286" i="2"/>
  <c r="B286" i="2"/>
  <c r="A286" i="2"/>
  <c r="A286" i="7" s="1"/>
  <c r="D285" i="2"/>
  <c r="C285" i="2"/>
  <c r="B285" i="2"/>
  <c r="A285" i="2"/>
  <c r="A285" i="7" s="1"/>
  <c r="D284" i="2"/>
  <c r="C284" i="2"/>
  <c r="B284" i="2"/>
  <c r="A284" i="2"/>
  <c r="A284" i="7" s="1"/>
  <c r="D283" i="2"/>
  <c r="C283" i="2"/>
  <c r="B283" i="2"/>
  <c r="A283" i="2"/>
  <c r="A283" i="7" s="1"/>
  <c r="D282" i="2"/>
  <c r="C282" i="2"/>
  <c r="E282" i="2" s="1"/>
  <c r="B282" i="7" s="1"/>
  <c r="B282" i="2"/>
  <c r="A282" i="2"/>
  <c r="A282" i="7" s="1"/>
  <c r="D281" i="2"/>
  <c r="C281" i="2"/>
  <c r="B281" i="2"/>
  <c r="A281" i="2"/>
  <c r="A281" i="7" s="1"/>
  <c r="D280" i="2"/>
  <c r="C280" i="2"/>
  <c r="B280" i="2"/>
  <c r="A280" i="2"/>
  <c r="A280" i="7" s="1"/>
  <c r="D279" i="2"/>
  <c r="C279" i="2"/>
  <c r="B279" i="2"/>
  <c r="A279" i="2"/>
  <c r="A279" i="7" s="1"/>
  <c r="D278" i="2"/>
  <c r="C278" i="2"/>
  <c r="B278" i="2"/>
  <c r="A278" i="2"/>
  <c r="A278" i="7" s="1"/>
  <c r="D277" i="2"/>
  <c r="C277" i="2"/>
  <c r="B277" i="2"/>
  <c r="A277" i="2"/>
  <c r="A277" i="7" s="1"/>
  <c r="D276" i="2"/>
  <c r="C276" i="2"/>
  <c r="B276" i="2"/>
  <c r="A276" i="2"/>
  <c r="A276" i="7" s="1"/>
  <c r="D275" i="2"/>
  <c r="C275" i="2"/>
  <c r="B275" i="2"/>
  <c r="A275" i="2"/>
  <c r="A275" i="7" s="1"/>
  <c r="D274" i="2"/>
  <c r="C274" i="2"/>
  <c r="E274" i="2" s="1"/>
  <c r="B274" i="7" s="1"/>
  <c r="B274" i="2"/>
  <c r="A274" i="2"/>
  <c r="A274" i="7" s="1"/>
  <c r="D273" i="2"/>
  <c r="C273" i="2"/>
  <c r="B273" i="2"/>
  <c r="A273" i="2"/>
  <c r="A273" i="7" s="1"/>
  <c r="D272" i="2"/>
  <c r="C272" i="2"/>
  <c r="B272" i="2"/>
  <c r="A272" i="2"/>
  <c r="A272" i="7" s="1"/>
  <c r="D271" i="2"/>
  <c r="C271" i="2"/>
  <c r="B271" i="2"/>
  <c r="A271" i="2"/>
  <c r="A271" i="7" s="1"/>
  <c r="D270" i="2"/>
  <c r="C270" i="2"/>
  <c r="B270" i="2"/>
  <c r="A270" i="2"/>
  <c r="A270" i="7" s="1"/>
  <c r="D269" i="2"/>
  <c r="C269" i="2"/>
  <c r="B269" i="2"/>
  <c r="A269" i="2"/>
  <c r="A269" i="7" s="1"/>
  <c r="D268" i="2"/>
  <c r="C268" i="2"/>
  <c r="B268" i="2"/>
  <c r="A268" i="2"/>
  <c r="A268" i="7" s="1"/>
  <c r="D267" i="2"/>
  <c r="C267" i="2"/>
  <c r="B267" i="2"/>
  <c r="A267" i="2"/>
  <c r="A267" i="7" s="1"/>
  <c r="D265" i="2"/>
  <c r="C265" i="2"/>
  <c r="B265" i="2"/>
  <c r="A265" i="2"/>
  <c r="A265" i="7" s="1"/>
  <c r="D263" i="2"/>
  <c r="C263" i="2"/>
  <c r="B263" i="2"/>
  <c r="A263" i="2"/>
  <c r="A263" i="7" s="1"/>
  <c r="D261" i="2"/>
  <c r="C261" i="2"/>
  <c r="B261" i="2"/>
  <c r="A261" i="2"/>
  <c r="A261" i="7" s="1"/>
  <c r="D260" i="2"/>
  <c r="C260" i="2"/>
  <c r="B260" i="2"/>
  <c r="A260" i="2"/>
  <c r="A260" i="7" s="1"/>
  <c r="D259" i="2"/>
  <c r="C259" i="2"/>
  <c r="B259" i="2"/>
  <c r="A259" i="2"/>
  <c r="A259" i="7" s="1"/>
  <c r="D258" i="2"/>
  <c r="C258" i="2"/>
  <c r="E258" i="2" s="1"/>
  <c r="B258" i="7" s="1"/>
  <c r="B258" i="2"/>
  <c r="A258" i="2"/>
  <c r="A258" i="7" s="1"/>
  <c r="D257" i="2"/>
  <c r="C257" i="2"/>
  <c r="B257" i="2"/>
  <c r="A257" i="2"/>
  <c r="A257" i="7" s="1"/>
  <c r="D256" i="2"/>
  <c r="C256" i="2"/>
  <c r="B256" i="2"/>
  <c r="A256" i="2"/>
  <c r="A256" i="7" s="1"/>
  <c r="D255" i="2"/>
  <c r="C255" i="2"/>
  <c r="B255" i="2"/>
  <c r="A255" i="2"/>
  <c r="A255" i="7" s="1"/>
  <c r="D254" i="2"/>
  <c r="C254" i="2"/>
  <c r="B254" i="2"/>
  <c r="A254" i="2"/>
  <c r="A254" i="7" s="1"/>
  <c r="D253" i="2"/>
  <c r="C253" i="2"/>
  <c r="B253" i="2"/>
  <c r="A253" i="2"/>
  <c r="A253" i="7" s="1"/>
  <c r="D252" i="2"/>
  <c r="C252" i="2"/>
  <c r="B252" i="2"/>
  <c r="A252" i="2"/>
  <c r="A252" i="7" s="1"/>
  <c r="D251" i="2"/>
  <c r="C251" i="2"/>
  <c r="B251" i="2"/>
  <c r="A251" i="2"/>
  <c r="A251" i="7" s="1"/>
  <c r="D250" i="2"/>
  <c r="C250" i="2"/>
  <c r="E250" i="2" s="1"/>
  <c r="B250" i="7" s="1"/>
  <c r="B250" i="2"/>
  <c r="A250" i="2"/>
  <c r="A250" i="7" s="1"/>
  <c r="D249" i="2"/>
  <c r="C249" i="2"/>
  <c r="B249" i="2"/>
  <c r="A249" i="2"/>
  <c r="A249" i="7" s="1"/>
  <c r="D248" i="2"/>
  <c r="C248" i="2"/>
  <c r="B248" i="2"/>
  <c r="A248" i="2"/>
  <c r="A248" i="7" s="1"/>
  <c r="D247" i="2"/>
  <c r="C247" i="2"/>
  <c r="B247" i="2"/>
  <c r="A247" i="2"/>
  <c r="A247" i="7" s="1"/>
  <c r="D246" i="2"/>
  <c r="C246" i="2"/>
  <c r="B246" i="2"/>
  <c r="A246" i="2"/>
  <c r="A246" i="7" s="1"/>
  <c r="D245" i="2"/>
  <c r="C245" i="2"/>
  <c r="B245" i="2"/>
  <c r="A245" i="2"/>
  <c r="A245" i="7" s="1"/>
  <c r="D244" i="2"/>
  <c r="C244" i="2"/>
  <c r="B244" i="2"/>
  <c r="A244" i="2"/>
  <c r="A244" i="7" s="1"/>
  <c r="D243" i="2"/>
  <c r="C243" i="2"/>
  <c r="B243" i="2"/>
  <c r="A243" i="2"/>
  <c r="A243" i="7" s="1"/>
  <c r="D242" i="2"/>
  <c r="C242" i="2"/>
  <c r="E242" i="2" s="1"/>
  <c r="B242" i="7" s="1"/>
  <c r="B242" i="2"/>
  <c r="A242" i="2"/>
  <c r="A242" i="7" s="1"/>
  <c r="D241" i="2"/>
  <c r="C241" i="2"/>
  <c r="B241" i="2"/>
  <c r="A241" i="2"/>
  <c r="A241" i="7" s="1"/>
  <c r="D240" i="2"/>
  <c r="C240" i="2"/>
  <c r="B240" i="2"/>
  <c r="A240" i="2"/>
  <c r="A240" i="7" s="1"/>
  <c r="D239" i="2"/>
  <c r="C239" i="2"/>
  <c r="B239" i="2"/>
  <c r="A239" i="2"/>
  <c r="A239" i="7" s="1"/>
  <c r="D238" i="2"/>
  <c r="C238" i="2"/>
  <c r="B238" i="2"/>
  <c r="A238" i="2"/>
  <c r="A238" i="7" s="1"/>
  <c r="D237" i="2"/>
  <c r="C237" i="2"/>
  <c r="B237" i="2"/>
  <c r="A237" i="2"/>
  <c r="A237" i="7" s="1"/>
  <c r="D236" i="2"/>
  <c r="C236" i="2"/>
  <c r="B236" i="2"/>
  <c r="A236" i="2"/>
  <c r="A236" i="7" s="1"/>
  <c r="D235" i="2"/>
  <c r="C235" i="2"/>
  <c r="B235" i="2"/>
  <c r="A235" i="2"/>
  <c r="A235" i="7" s="1"/>
  <c r="D234" i="2"/>
  <c r="C234" i="2"/>
  <c r="E234" i="2" s="1"/>
  <c r="B234" i="7" s="1"/>
  <c r="B234" i="2"/>
  <c r="A234" i="2"/>
  <c r="A234" i="7" s="1"/>
  <c r="D233" i="2"/>
  <c r="C233" i="2"/>
  <c r="B233" i="2"/>
  <c r="A233" i="2"/>
  <c r="A233" i="7" s="1"/>
  <c r="D232" i="2"/>
  <c r="C232" i="2"/>
  <c r="B232" i="2"/>
  <c r="A232" i="2"/>
  <c r="A232" i="7" s="1"/>
  <c r="D231" i="2"/>
  <c r="C231" i="2"/>
  <c r="B231" i="2"/>
  <c r="A231" i="2"/>
  <c r="A231" i="7" s="1"/>
  <c r="D230" i="2"/>
  <c r="C230" i="2"/>
  <c r="B230" i="2"/>
  <c r="A230" i="2"/>
  <c r="A230" i="7" s="1"/>
  <c r="D229" i="2"/>
  <c r="C229" i="2"/>
  <c r="B229" i="2"/>
  <c r="A229" i="2"/>
  <c r="A229" i="7" s="1"/>
  <c r="D228" i="2"/>
  <c r="C228" i="2"/>
  <c r="B228" i="2"/>
  <c r="A228" i="2"/>
  <c r="A228" i="7" s="1"/>
  <c r="D227" i="2"/>
  <c r="C227" i="2"/>
  <c r="B227" i="2"/>
  <c r="A227" i="2"/>
  <c r="A227" i="7" s="1"/>
  <c r="D226" i="2"/>
  <c r="C226" i="2"/>
  <c r="E226" i="2" s="1"/>
  <c r="B226" i="7" s="1"/>
  <c r="B226" i="2"/>
  <c r="A226" i="2"/>
  <c r="A226" i="7" s="1"/>
  <c r="D225" i="2"/>
  <c r="C225" i="2"/>
  <c r="B225" i="2"/>
  <c r="A225" i="2"/>
  <c r="A225" i="7" s="1"/>
  <c r="D224" i="2"/>
  <c r="C224" i="2"/>
  <c r="B224" i="2"/>
  <c r="A224" i="2"/>
  <c r="A224" i="7" s="1"/>
  <c r="D223" i="2"/>
  <c r="C223" i="2"/>
  <c r="B223" i="2"/>
  <c r="A223" i="2"/>
  <c r="A223" i="7" s="1"/>
  <c r="D222" i="2"/>
  <c r="C222" i="2"/>
  <c r="B222" i="2"/>
  <c r="A222" i="2"/>
  <c r="A222" i="7" s="1"/>
  <c r="D221" i="2"/>
  <c r="C221" i="2"/>
  <c r="E221" i="2" s="1"/>
  <c r="B221" i="7" s="1"/>
  <c r="B221" i="2"/>
  <c r="A221" i="2"/>
  <c r="A221" i="7" s="1"/>
  <c r="D220" i="2"/>
  <c r="C220" i="2"/>
  <c r="B220" i="2"/>
  <c r="A220" i="2"/>
  <c r="A220" i="7" s="1"/>
  <c r="D219" i="2"/>
  <c r="C219" i="2"/>
  <c r="B219" i="2"/>
  <c r="A219" i="2"/>
  <c r="A219" i="7" s="1"/>
  <c r="D218" i="2"/>
  <c r="C218" i="2"/>
  <c r="B218" i="2"/>
  <c r="A218" i="2"/>
  <c r="A218" i="7" s="1"/>
  <c r="D217" i="2"/>
  <c r="C217" i="2"/>
  <c r="B217" i="2"/>
  <c r="A217" i="2"/>
  <c r="A217" i="7" s="1"/>
  <c r="D216" i="2"/>
  <c r="C216" i="2"/>
  <c r="B216" i="2"/>
  <c r="A216" i="2"/>
  <c r="A216" i="7" s="1"/>
  <c r="D215" i="2"/>
  <c r="C215" i="2"/>
  <c r="B215" i="2"/>
  <c r="A215" i="2"/>
  <c r="A215" i="7" s="1"/>
  <c r="D214" i="2"/>
  <c r="C214" i="2"/>
  <c r="B214" i="2"/>
  <c r="A214" i="2"/>
  <c r="A214" i="7" s="1"/>
  <c r="D213" i="2"/>
  <c r="C213" i="2"/>
  <c r="E213" i="2" s="1"/>
  <c r="B213" i="7" s="1"/>
  <c r="B213" i="2"/>
  <c r="A213" i="2"/>
  <c r="A213" i="7" s="1"/>
  <c r="D212" i="2"/>
  <c r="C212" i="2"/>
  <c r="B212" i="2"/>
  <c r="A212" i="2"/>
  <c r="A212" i="7" s="1"/>
  <c r="D211" i="2"/>
  <c r="C211" i="2"/>
  <c r="B211" i="2"/>
  <c r="A211" i="2"/>
  <c r="A211" i="7" s="1"/>
  <c r="D210" i="2"/>
  <c r="C210" i="2"/>
  <c r="B210" i="2"/>
  <c r="A210" i="2"/>
  <c r="A210" i="7" s="1"/>
  <c r="D209" i="2"/>
  <c r="C209" i="2"/>
  <c r="B209" i="2"/>
  <c r="A209" i="2"/>
  <c r="A209" i="7" s="1"/>
  <c r="D208" i="2"/>
  <c r="C208" i="2"/>
  <c r="B208" i="2"/>
  <c r="A208" i="2"/>
  <c r="A208" i="7" s="1"/>
  <c r="D207" i="2"/>
  <c r="C207" i="2"/>
  <c r="B207" i="2"/>
  <c r="A207" i="2"/>
  <c r="A207" i="7" s="1"/>
  <c r="D206" i="2"/>
  <c r="C206" i="2"/>
  <c r="B206" i="2"/>
  <c r="A206" i="2"/>
  <c r="A206" i="7" s="1"/>
  <c r="D205" i="2"/>
  <c r="C205" i="2"/>
  <c r="E205" i="2" s="1"/>
  <c r="B205" i="7" s="1"/>
  <c r="B205" i="2"/>
  <c r="A205" i="2"/>
  <c r="A205" i="7" s="1"/>
  <c r="D204" i="2"/>
  <c r="C204" i="2"/>
  <c r="B204" i="2"/>
  <c r="A204" i="2"/>
  <c r="A204" i="7" s="1"/>
  <c r="D203" i="2"/>
  <c r="C203" i="2"/>
  <c r="B203" i="2"/>
  <c r="A203" i="2"/>
  <c r="A203" i="7" s="1"/>
  <c r="D202" i="2"/>
  <c r="C202" i="2"/>
  <c r="B202" i="2"/>
  <c r="A202" i="2"/>
  <c r="A202" i="7" s="1"/>
  <c r="D201" i="2"/>
  <c r="C201" i="2"/>
  <c r="B201" i="2"/>
  <c r="A201" i="2"/>
  <c r="A201" i="7" s="1"/>
  <c r="D200" i="2"/>
  <c r="C200" i="2"/>
  <c r="B200" i="2"/>
  <c r="A200" i="2"/>
  <c r="A200" i="7" s="1"/>
  <c r="D199" i="2"/>
  <c r="C199" i="2"/>
  <c r="B199" i="2"/>
  <c r="A199" i="2"/>
  <c r="A199" i="7" s="1"/>
  <c r="D198" i="2"/>
  <c r="C198" i="2"/>
  <c r="B198" i="2"/>
  <c r="A198" i="2"/>
  <c r="A198" i="7" s="1"/>
  <c r="D197" i="2"/>
  <c r="C197" i="2"/>
  <c r="E197" i="2" s="1"/>
  <c r="B197" i="7" s="1"/>
  <c r="B197" i="2"/>
  <c r="A197" i="2"/>
  <c r="A197" i="7" s="1"/>
  <c r="D196" i="2"/>
  <c r="C196" i="2"/>
  <c r="B196" i="2"/>
  <c r="A196" i="2"/>
  <c r="A196" i="7" s="1"/>
  <c r="D195" i="2"/>
  <c r="C195" i="2"/>
  <c r="B195" i="2"/>
  <c r="A195" i="2"/>
  <c r="A195" i="7" s="1"/>
  <c r="D194" i="2"/>
  <c r="C194" i="2"/>
  <c r="B194" i="2"/>
  <c r="A194" i="2"/>
  <c r="A194" i="7" s="1"/>
  <c r="D193" i="2"/>
  <c r="C193" i="2"/>
  <c r="B193" i="2"/>
  <c r="A193" i="2"/>
  <c r="A193" i="7" s="1"/>
  <c r="D192" i="2"/>
  <c r="C192" i="2"/>
  <c r="B192" i="2"/>
  <c r="A192" i="2"/>
  <c r="A192" i="7" s="1"/>
  <c r="D191" i="2"/>
  <c r="C191" i="2"/>
  <c r="B191" i="2"/>
  <c r="A191" i="2"/>
  <c r="A191" i="7" s="1"/>
  <c r="D190" i="2"/>
  <c r="C190" i="2"/>
  <c r="B190" i="2"/>
  <c r="A190" i="2"/>
  <c r="A190" i="7" s="1"/>
  <c r="D189" i="2"/>
  <c r="C189" i="2"/>
  <c r="B189" i="2"/>
  <c r="E189" i="2" s="1"/>
  <c r="B189" i="7" s="1"/>
  <c r="A189" i="2"/>
  <c r="A189" i="7" s="1"/>
  <c r="D188" i="2"/>
  <c r="C188" i="2"/>
  <c r="B188" i="2"/>
  <c r="A188" i="2"/>
  <c r="A188" i="7" s="1"/>
  <c r="D187" i="2"/>
  <c r="C187" i="2"/>
  <c r="B187" i="2"/>
  <c r="A187" i="2"/>
  <c r="A187" i="7" s="1"/>
  <c r="D186" i="2"/>
  <c r="C186" i="2"/>
  <c r="B186" i="2"/>
  <c r="A186" i="2"/>
  <c r="A186" i="7" s="1"/>
  <c r="D185" i="2"/>
  <c r="C185" i="2"/>
  <c r="B185" i="2"/>
  <c r="E185" i="2" s="1"/>
  <c r="B185" i="7" s="1"/>
  <c r="A185" i="2"/>
  <c r="A185" i="7" s="1"/>
  <c r="D184" i="2"/>
  <c r="C184" i="2"/>
  <c r="B184" i="2"/>
  <c r="A184" i="2"/>
  <c r="A184" i="7" s="1"/>
  <c r="D183" i="2"/>
  <c r="C183" i="2"/>
  <c r="B183" i="2"/>
  <c r="A183" i="2"/>
  <c r="A183" i="7" s="1"/>
  <c r="D182" i="2"/>
  <c r="C182" i="2"/>
  <c r="B182" i="2"/>
  <c r="A182" i="2"/>
  <c r="A182" i="7" s="1"/>
  <c r="D181" i="2"/>
  <c r="C181" i="2"/>
  <c r="B181" i="2"/>
  <c r="A181" i="2"/>
  <c r="A181" i="7" s="1"/>
  <c r="D180" i="2"/>
  <c r="C180" i="2"/>
  <c r="B180" i="2"/>
  <c r="A180" i="2"/>
  <c r="A180" i="7" s="1"/>
  <c r="D179" i="2"/>
  <c r="C179" i="2"/>
  <c r="B179" i="2"/>
  <c r="A179" i="2"/>
  <c r="A179" i="7" s="1"/>
  <c r="D178" i="2"/>
  <c r="C178" i="2"/>
  <c r="B178" i="2"/>
  <c r="A178" i="2"/>
  <c r="A178" i="7" s="1"/>
  <c r="D177" i="2"/>
  <c r="C177" i="2"/>
  <c r="B177" i="2"/>
  <c r="E177" i="2" s="1"/>
  <c r="B177" i="7" s="1"/>
  <c r="A177" i="2"/>
  <c r="A177" i="7" s="1"/>
  <c r="D176" i="2"/>
  <c r="C176" i="2"/>
  <c r="B176" i="2"/>
  <c r="A176" i="2"/>
  <c r="A176" i="7" s="1"/>
  <c r="D175" i="2"/>
  <c r="C175" i="2"/>
  <c r="B175" i="2"/>
  <c r="A175" i="2"/>
  <c r="A175" i="7" s="1"/>
  <c r="D174" i="2"/>
  <c r="C174" i="2"/>
  <c r="B174" i="2"/>
  <c r="A174" i="2"/>
  <c r="A174" i="7" s="1"/>
  <c r="D173" i="2"/>
  <c r="C173" i="2"/>
  <c r="B173" i="2"/>
  <c r="A173" i="2"/>
  <c r="A173" i="7" s="1"/>
  <c r="D172" i="2"/>
  <c r="C172" i="2"/>
  <c r="B172" i="2"/>
  <c r="A172" i="2"/>
  <c r="A172" i="7" s="1"/>
  <c r="D171" i="2"/>
  <c r="C171" i="2"/>
  <c r="B171" i="2"/>
  <c r="A171" i="2"/>
  <c r="A171" i="7" s="1"/>
  <c r="D170" i="2"/>
  <c r="C170" i="2"/>
  <c r="B170" i="2"/>
  <c r="A170" i="2"/>
  <c r="A170" i="7" s="1"/>
  <c r="D169" i="2"/>
  <c r="C169" i="2"/>
  <c r="B169" i="2"/>
  <c r="E169" i="2" s="1"/>
  <c r="B169" i="7" s="1"/>
  <c r="A169" i="2"/>
  <c r="A169" i="7" s="1"/>
  <c r="D168" i="2"/>
  <c r="C168" i="2"/>
  <c r="B168" i="2"/>
  <c r="A168" i="2"/>
  <c r="A168" i="7" s="1"/>
  <c r="D167" i="2"/>
  <c r="C167" i="2"/>
  <c r="B167" i="2"/>
  <c r="A167" i="2"/>
  <c r="A167" i="7" s="1"/>
  <c r="D166" i="2"/>
  <c r="C166" i="2"/>
  <c r="B166" i="2"/>
  <c r="A166" i="2"/>
  <c r="A166" i="7" s="1"/>
  <c r="D165" i="2"/>
  <c r="C165" i="2"/>
  <c r="B165" i="2"/>
  <c r="A165" i="2"/>
  <c r="A165" i="7" s="1"/>
  <c r="D164" i="2"/>
  <c r="C164" i="2"/>
  <c r="B164" i="2"/>
  <c r="A164" i="2"/>
  <c r="A164" i="7" s="1"/>
  <c r="D163" i="2"/>
  <c r="C163" i="2"/>
  <c r="B163" i="2"/>
  <c r="A163" i="2"/>
  <c r="A163" i="7" s="1"/>
  <c r="D162" i="2"/>
  <c r="C162" i="2"/>
  <c r="B162" i="2"/>
  <c r="A162" i="2"/>
  <c r="A162" i="7" s="1"/>
  <c r="D161" i="2"/>
  <c r="C161" i="2"/>
  <c r="B161" i="2"/>
  <c r="A161" i="2"/>
  <c r="A161" i="7" s="1"/>
  <c r="D160" i="2"/>
  <c r="C160" i="2"/>
  <c r="B160" i="2"/>
  <c r="A160" i="2"/>
  <c r="A160" i="7" s="1"/>
  <c r="D159" i="2"/>
  <c r="C159" i="2"/>
  <c r="B159" i="2"/>
  <c r="A159" i="2"/>
  <c r="A159" i="7" s="1"/>
  <c r="D158" i="2"/>
  <c r="C158" i="2"/>
  <c r="B158" i="2"/>
  <c r="A158" i="2"/>
  <c r="A158" i="7" s="1"/>
  <c r="D157" i="2"/>
  <c r="C157" i="2"/>
  <c r="E157" i="2" s="1"/>
  <c r="B157" i="7" s="1"/>
  <c r="B157" i="2"/>
  <c r="A157" i="2"/>
  <c r="A157" i="7" s="1"/>
  <c r="D156" i="2"/>
  <c r="C156" i="2"/>
  <c r="B156" i="2"/>
  <c r="A156" i="2"/>
  <c r="A156" i="7" s="1"/>
  <c r="D155" i="2"/>
  <c r="C155" i="2"/>
  <c r="B155" i="2"/>
  <c r="A155" i="2"/>
  <c r="A155" i="7" s="1"/>
  <c r="D154" i="2"/>
  <c r="C154" i="2"/>
  <c r="E154" i="2" s="1"/>
  <c r="B154" i="7" s="1"/>
  <c r="B154" i="2"/>
  <c r="A154" i="2"/>
  <c r="A154" i="7" s="1"/>
  <c r="D153" i="2"/>
  <c r="C153" i="2"/>
  <c r="B153" i="2"/>
  <c r="A153" i="2"/>
  <c r="A153" i="7" s="1"/>
  <c r="D152" i="2"/>
  <c r="C152" i="2"/>
  <c r="B152" i="2"/>
  <c r="A152" i="2"/>
  <c r="A152" i="7" s="1"/>
  <c r="D151" i="2"/>
  <c r="C151" i="2"/>
  <c r="B151" i="2"/>
  <c r="A151" i="2"/>
  <c r="A151" i="7" s="1"/>
  <c r="D150" i="2"/>
  <c r="C150" i="2"/>
  <c r="B150" i="2"/>
  <c r="A150" i="2"/>
  <c r="A150" i="7" s="1"/>
  <c r="D149" i="2"/>
  <c r="C149" i="2"/>
  <c r="E149" i="2" s="1"/>
  <c r="B149" i="7" s="1"/>
  <c r="B149" i="2"/>
  <c r="A149" i="2"/>
  <c r="A149" i="7" s="1"/>
  <c r="D148" i="2"/>
  <c r="C148" i="2"/>
  <c r="B148" i="2"/>
  <c r="A148" i="2"/>
  <c r="A148" i="7" s="1"/>
  <c r="D147" i="2"/>
  <c r="C147" i="2"/>
  <c r="B147" i="2"/>
  <c r="A147" i="2"/>
  <c r="A147" i="7" s="1"/>
  <c r="D146" i="2"/>
  <c r="C146" i="2"/>
  <c r="B146" i="2"/>
  <c r="A146" i="2"/>
  <c r="A146" i="7" s="1"/>
  <c r="D145" i="2"/>
  <c r="C145" i="2"/>
  <c r="B145" i="2"/>
  <c r="A145" i="2"/>
  <c r="A145" i="7" s="1"/>
  <c r="D144" i="2"/>
  <c r="C144" i="2"/>
  <c r="B144" i="2"/>
  <c r="A144" i="2"/>
  <c r="A144" i="7" s="1"/>
  <c r="D143" i="2"/>
  <c r="C143" i="2"/>
  <c r="B143" i="2"/>
  <c r="A143" i="2"/>
  <c r="A143" i="7" s="1"/>
  <c r="D142" i="2"/>
  <c r="C142" i="2"/>
  <c r="B142" i="2"/>
  <c r="A142" i="2"/>
  <c r="A142" i="7" s="1"/>
  <c r="D141" i="2"/>
  <c r="C141" i="2"/>
  <c r="E141" i="2" s="1"/>
  <c r="B141" i="7" s="1"/>
  <c r="B141" i="2"/>
  <c r="A141" i="2"/>
  <c r="A141" i="7" s="1"/>
  <c r="D140" i="2"/>
  <c r="C140" i="2"/>
  <c r="B140" i="2"/>
  <c r="A140" i="2"/>
  <c r="A140" i="7" s="1"/>
  <c r="D139" i="2"/>
  <c r="C139" i="2"/>
  <c r="B139" i="2"/>
  <c r="A139" i="2"/>
  <c r="A139" i="7" s="1"/>
  <c r="D138" i="2"/>
  <c r="C138" i="2"/>
  <c r="E138" i="2" s="1"/>
  <c r="B138" i="7" s="1"/>
  <c r="B138" i="2"/>
  <c r="A138" i="2"/>
  <c r="A138" i="7" s="1"/>
  <c r="D137" i="2"/>
  <c r="C137" i="2"/>
  <c r="B137" i="2"/>
  <c r="A137" i="2"/>
  <c r="A137" i="7" s="1"/>
  <c r="D136" i="2"/>
  <c r="C136" i="2"/>
  <c r="B136" i="2"/>
  <c r="A136" i="2"/>
  <c r="A136" i="7" s="1"/>
  <c r="D135" i="2"/>
  <c r="C135" i="2"/>
  <c r="B135" i="2"/>
  <c r="A135" i="2"/>
  <c r="A135" i="7" s="1"/>
  <c r="D134" i="2"/>
  <c r="C134" i="2"/>
  <c r="B134" i="2"/>
  <c r="A134" i="2"/>
  <c r="A134" i="7" s="1"/>
  <c r="D133" i="2"/>
  <c r="C133" i="2"/>
  <c r="E133" i="2" s="1"/>
  <c r="B133" i="7" s="1"/>
  <c r="B133" i="2"/>
  <c r="A133" i="2"/>
  <c r="A133" i="7" s="1"/>
  <c r="D132" i="2"/>
  <c r="C132" i="2"/>
  <c r="B132" i="2"/>
  <c r="A132" i="2"/>
  <c r="A132" i="7" s="1"/>
  <c r="D131" i="2"/>
  <c r="C131" i="2"/>
  <c r="B131" i="2"/>
  <c r="A131" i="2"/>
  <c r="A131" i="7" s="1"/>
  <c r="D130" i="2"/>
  <c r="C130" i="2"/>
  <c r="B130" i="2"/>
  <c r="A130" i="2"/>
  <c r="A130" i="7" s="1"/>
  <c r="D129" i="2"/>
  <c r="C129" i="2"/>
  <c r="B129" i="2"/>
  <c r="A129" i="2"/>
  <c r="A129" i="7" s="1"/>
  <c r="D128" i="2"/>
  <c r="C128" i="2"/>
  <c r="B128" i="2"/>
  <c r="A128" i="2"/>
  <c r="A128" i="7" s="1"/>
  <c r="D127" i="2"/>
  <c r="C127" i="2"/>
  <c r="B127" i="2"/>
  <c r="A127" i="2"/>
  <c r="A127" i="7" s="1"/>
  <c r="D126" i="2"/>
  <c r="C126" i="2"/>
  <c r="B126" i="2"/>
  <c r="A126" i="2"/>
  <c r="A126" i="7" s="1"/>
  <c r="D125" i="2"/>
  <c r="C125" i="2"/>
  <c r="E125" i="2" s="1"/>
  <c r="B125" i="7" s="1"/>
  <c r="B125" i="2"/>
  <c r="A125" i="2"/>
  <c r="A125" i="7" s="1"/>
  <c r="D124" i="2"/>
  <c r="C124" i="2"/>
  <c r="B124" i="2"/>
  <c r="A124" i="2"/>
  <c r="A124" i="7" s="1"/>
  <c r="D123" i="2"/>
  <c r="C123" i="2"/>
  <c r="B123" i="2"/>
  <c r="A123" i="2"/>
  <c r="A123" i="7" s="1"/>
  <c r="D122" i="2"/>
  <c r="C122" i="2"/>
  <c r="E122" i="2" s="1"/>
  <c r="B122" i="7" s="1"/>
  <c r="B122" i="2"/>
  <c r="A122" i="2"/>
  <c r="A122" i="7" s="1"/>
  <c r="D121" i="2"/>
  <c r="C121" i="2"/>
  <c r="B121" i="2"/>
  <c r="A121" i="2"/>
  <c r="A121" i="7" s="1"/>
  <c r="D120" i="2"/>
  <c r="C120" i="2"/>
  <c r="B120" i="2"/>
  <c r="A120" i="2"/>
  <c r="A120" i="7" s="1"/>
  <c r="D119" i="2"/>
  <c r="C119" i="2"/>
  <c r="B119" i="2"/>
  <c r="A119" i="2"/>
  <c r="A119" i="7" s="1"/>
  <c r="D118" i="2"/>
  <c r="C118" i="2"/>
  <c r="B118" i="2"/>
  <c r="A118" i="2"/>
  <c r="A118" i="7" s="1"/>
  <c r="D117" i="2"/>
  <c r="C117" i="2"/>
  <c r="E117" i="2" s="1"/>
  <c r="B117" i="7" s="1"/>
  <c r="B117" i="2"/>
  <c r="A117" i="2"/>
  <c r="A117" i="7" s="1"/>
  <c r="D116" i="2"/>
  <c r="C116" i="2"/>
  <c r="B116" i="2"/>
  <c r="A116" i="2"/>
  <c r="A116" i="7" s="1"/>
  <c r="D115" i="2"/>
  <c r="C115" i="2"/>
  <c r="B115" i="2"/>
  <c r="A115" i="2"/>
  <c r="A115" i="7" s="1"/>
  <c r="D114" i="2"/>
  <c r="C114" i="2"/>
  <c r="B114" i="2"/>
  <c r="A114" i="2"/>
  <c r="A114" i="7" s="1"/>
  <c r="D113" i="2"/>
  <c r="C113" i="2"/>
  <c r="B113" i="2"/>
  <c r="A113" i="2"/>
  <c r="A113" i="7" s="1"/>
  <c r="D112" i="2"/>
  <c r="C112" i="2"/>
  <c r="B112" i="2"/>
  <c r="A112" i="2"/>
  <c r="A112" i="7" s="1"/>
  <c r="D111" i="2"/>
  <c r="C111" i="2"/>
  <c r="B111" i="2"/>
  <c r="A111" i="2"/>
  <c r="A111" i="7" s="1"/>
  <c r="D110" i="2"/>
  <c r="C110" i="2"/>
  <c r="B110" i="2"/>
  <c r="A110" i="2"/>
  <c r="A110" i="7" s="1"/>
  <c r="D109" i="2"/>
  <c r="C109" i="2"/>
  <c r="E109" i="2" s="1"/>
  <c r="B109" i="7" s="1"/>
  <c r="B109" i="2"/>
  <c r="A109" i="2"/>
  <c r="A109" i="7" s="1"/>
  <c r="D108" i="2"/>
  <c r="C108" i="2"/>
  <c r="B108" i="2"/>
  <c r="A108" i="2"/>
  <c r="A108" i="7" s="1"/>
  <c r="D107" i="2"/>
  <c r="C107" i="2"/>
  <c r="B107" i="2"/>
  <c r="A107" i="2"/>
  <c r="A107" i="7" s="1"/>
  <c r="D106" i="2"/>
  <c r="C106" i="2"/>
  <c r="E106" i="2" s="1"/>
  <c r="B106" i="7" s="1"/>
  <c r="B106" i="2"/>
  <c r="A106" i="2"/>
  <c r="A106" i="7" s="1"/>
  <c r="D105" i="2"/>
  <c r="C105" i="2"/>
  <c r="B105" i="2"/>
  <c r="A105" i="2"/>
  <c r="A105" i="7" s="1"/>
  <c r="D104" i="2"/>
  <c r="C104" i="2"/>
  <c r="B104" i="2"/>
  <c r="A104" i="2"/>
  <c r="A104" i="7" s="1"/>
  <c r="D103" i="2"/>
  <c r="C103" i="2"/>
  <c r="B103" i="2"/>
  <c r="A103" i="2"/>
  <c r="A103" i="7" s="1"/>
  <c r="D102" i="2"/>
  <c r="C102" i="2"/>
  <c r="B102" i="2"/>
  <c r="A102" i="2"/>
  <c r="A102" i="7" s="1"/>
  <c r="D101" i="2"/>
  <c r="C101" i="2"/>
  <c r="E101" i="2" s="1"/>
  <c r="B101" i="7" s="1"/>
  <c r="B101" i="2"/>
  <c r="A101" i="2"/>
  <c r="A101" i="7" s="1"/>
  <c r="D100" i="2"/>
  <c r="C100" i="2"/>
  <c r="B100" i="2"/>
  <c r="A100" i="2"/>
  <c r="A100" i="7" s="1"/>
  <c r="D99" i="2"/>
  <c r="C99" i="2"/>
  <c r="B99" i="2"/>
  <c r="A99" i="2"/>
  <c r="A99" i="7" s="1"/>
  <c r="D98" i="2"/>
  <c r="C98" i="2"/>
  <c r="B98" i="2"/>
  <c r="A98" i="2"/>
  <c r="A98" i="7" s="1"/>
  <c r="D97" i="2"/>
  <c r="C97" i="2"/>
  <c r="B97" i="2"/>
  <c r="A97" i="2"/>
  <c r="A97" i="7" s="1"/>
  <c r="D96" i="2"/>
  <c r="C96" i="2"/>
  <c r="B96" i="2"/>
  <c r="A96" i="2"/>
  <c r="A96" i="7" s="1"/>
  <c r="D95" i="2"/>
  <c r="C95" i="2"/>
  <c r="B95" i="2"/>
  <c r="A95" i="2"/>
  <c r="A95" i="7" s="1"/>
  <c r="D94" i="2"/>
  <c r="C94" i="2"/>
  <c r="B94" i="2"/>
  <c r="A94" i="2"/>
  <c r="A94" i="7" s="1"/>
  <c r="D93" i="2"/>
  <c r="C93" i="2"/>
  <c r="E93" i="2" s="1"/>
  <c r="B93" i="7" s="1"/>
  <c r="B93" i="2"/>
  <c r="A93" i="2"/>
  <c r="A93" i="7" s="1"/>
  <c r="D92" i="2"/>
  <c r="C92" i="2"/>
  <c r="B92" i="2"/>
  <c r="A92" i="2"/>
  <c r="A92" i="7" s="1"/>
  <c r="D91" i="2"/>
  <c r="C91" i="2"/>
  <c r="B91" i="2"/>
  <c r="A91" i="2"/>
  <c r="A91" i="7" s="1"/>
  <c r="D90" i="2"/>
  <c r="C90" i="2"/>
  <c r="E90" i="2" s="1"/>
  <c r="B90" i="7" s="1"/>
  <c r="B90" i="2"/>
  <c r="A90" i="2"/>
  <c r="A90" i="7" s="1"/>
  <c r="D89" i="2"/>
  <c r="C89" i="2"/>
  <c r="B89" i="2"/>
  <c r="A89" i="2"/>
  <c r="A89" i="7" s="1"/>
  <c r="D88" i="2"/>
  <c r="C88" i="2"/>
  <c r="B88" i="2"/>
  <c r="A88" i="2"/>
  <c r="A88" i="7" s="1"/>
  <c r="D87" i="2"/>
  <c r="C87" i="2"/>
  <c r="B87" i="2"/>
  <c r="A87" i="2"/>
  <c r="A87" i="7" s="1"/>
  <c r="D86" i="2"/>
  <c r="C86" i="2"/>
  <c r="B86" i="2"/>
  <c r="A86" i="2"/>
  <c r="A86" i="7" s="1"/>
  <c r="D85" i="2"/>
  <c r="C85" i="2"/>
  <c r="E85" i="2" s="1"/>
  <c r="B85" i="7" s="1"/>
  <c r="B85" i="2"/>
  <c r="A85" i="2"/>
  <c r="A85" i="7" s="1"/>
  <c r="D84" i="2"/>
  <c r="C84" i="2"/>
  <c r="B84" i="2"/>
  <c r="A84" i="2"/>
  <c r="A84" i="7" s="1"/>
  <c r="D83" i="2"/>
  <c r="C83" i="2"/>
  <c r="B83" i="2"/>
  <c r="A83" i="2"/>
  <c r="A83" i="7" s="1"/>
  <c r="D82" i="2"/>
  <c r="C82" i="2"/>
  <c r="B82" i="2"/>
  <c r="A82" i="2"/>
  <c r="A82" i="7" s="1"/>
  <c r="D81" i="2"/>
  <c r="C81" i="2"/>
  <c r="B81" i="2"/>
  <c r="A81" i="2"/>
  <c r="A81" i="7" s="1"/>
  <c r="D80" i="2"/>
  <c r="C80" i="2"/>
  <c r="B80" i="2"/>
  <c r="A80" i="2"/>
  <c r="A80" i="7" s="1"/>
  <c r="D79" i="2"/>
  <c r="C79" i="2"/>
  <c r="B79" i="2"/>
  <c r="A79" i="2"/>
  <c r="A79" i="7" s="1"/>
  <c r="D78" i="2"/>
  <c r="C78" i="2"/>
  <c r="B78" i="2"/>
  <c r="A78" i="2"/>
  <c r="A78" i="7" s="1"/>
  <c r="D77" i="2"/>
  <c r="C77" i="2"/>
  <c r="E77" i="2" s="1"/>
  <c r="B77" i="7" s="1"/>
  <c r="B77" i="2"/>
  <c r="A77" i="2"/>
  <c r="A77" i="7" s="1"/>
  <c r="D75" i="2"/>
  <c r="C75" i="2"/>
  <c r="B75" i="2"/>
  <c r="A75" i="2"/>
  <c r="A75" i="7" s="1"/>
  <c r="D74" i="2"/>
  <c r="C74" i="2"/>
  <c r="E74" i="2" s="1"/>
  <c r="B74" i="7" s="1"/>
  <c r="B74" i="2"/>
  <c r="A74" i="2"/>
  <c r="A74" i="7" s="1"/>
  <c r="D73" i="2"/>
  <c r="C73" i="2"/>
  <c r="B73" i="2"/>
  <c r="A73" i="2"/>
  <c r="A73" i="7" s="1"/>
  <c r="D72" i="2"/>
  <c r="C72" i="2"/>
  <c r="B72" i="2"/>
  <c r="A72" i="2"/>
  <c r="A72" i="7" s="1"/>
  <c r="D71" i="2"/>
  <c r="C71" i="2"/>
  <c r="B71" i="2"/>
  <c r="A71" i="2"/>
  <c r="A71" i="7" s="1"/>
  <c r="D70" i="2"/>
  <c r="C70" i="2"/>
  <c r="B70" i="2"/>
  <c r="A70" i="2"/>
  <c r="A70" i="7" s="1"/>
  <c r="D67" i="2"/>
  <c r="C67" i="2"/>
  <c r="B67" i="2"/>
  <c r="A67" i="2"/>
  <c r="A67" i="7" s="1"/>
  <c r="D66" i="2"/>
  <c r="C66" i="2"/>
  <c r="B66" i="2"/>
  <c r="A66" i="2"/>
  <c r="A66" i="7" s="1"/>
  <c r="D65" i="2"/>
  <c r="C65" i="2"/>
  <c r="B65" i="2"/>
  <c r="A65" i="2"/>
  <c r="A65" i="7" s="1"/>
  <c r="D64" i="2"/>
  <c r="C64" i="2"/>
  <c r="B64" i="2"/>
  <c r="A64" i="2"/>
  <c r="A64" i="7" s="1"/>
  <c r="D63" i="2"/>
  <c r="C63" i="2"/>
  <c r="B63" i="2"/>
  <c r="A63" i="2"/>
  <c r="A63" i="7" s="1"/>
  <c r="D62" i="2"/>
  <c r="C62" i="2"/>
  <c r="B62" i="2"/>
  <c r="A62" i="2"/>
  <c r="A62" i="7" s="1"/>
  <c r="D61" i="2"/>
  <c r="C61" i="2"/>
  <c r="E61" i="2" s="1"/>
  <c r="B61" i="7" s="1"/>
  <c r="B61" i="2"/>
  <c r="A61" i="2"/>
  <c r="A61" i="7" s="1"/>
  <c r="D60" i="2"/>
  <c r="C60" i="2"/>
  <c r="B60" i="2"/>
  <c r="A60" i="2"/>
  <c r="A60" i="7" s="1"/>
  <c r="D59" i="2"/>
  <c r="C59" i="2"/>
  <c r="B59" i="2"/>
  <c r="A59" i="2"/>
  <c r="A59" i="7" s="1"/>
  <c r="D58" i="2"/>
  <c r="C58" i="2"/>
  <c r="E58" i="2" s="1"/>
  <c r="B58" i="7" s="1"/>
  <c r="B58" i="2"/>
  <c r="A58" i="2"/>
  <c r="A58" i="7" s="1"/>
  <c r="D57" i="2"/>
  <c r="C57" i="2"/>
  <c r="B57" i="2"/>
  <c r="A57" i="2"/>
  <c r="A57" i="7" s="1"/>
  <c r="D56" i="2"/>
  <c r="C56" i="2"/>
  <c r="B56" i="2"/>
  <c r="A56" i="2"/>
  <c r="A56" i="7" s="1"/>
  <c r="D55" i="2"/>
  <c r="C55" i="2"/>
  <c r="B55" i="2"/>
  <c r="A55" i="2"/>
  <c r="A55" i="7" s="1"/>
  <c r="D54" i="2"/>
  <c r="C54" i="2"/>
  <c r="B54" i="2"/>
  <c r="A54" i="2"/>
  <c r="A54" i="7" s="1"/>
  <c r="D53" i="2"/>
  <c r="C53" i="2"/>
  <c r="B53" i="2"/>
  <c r="A53" i="2"/>
  <c r="A53" i="7" s="1"/>
  <c r="D52" i="2"/>
  <c r="C52" i="2"/>
  <c r="B52" i="2"/>
  <c r="A52" i="2"/>
  <c r="A52" i="7" s="1"/>
  <c r="D51" i="2"/>
  <c r="C51" i="2"/>
  <c r="E51" i="2" s="1"/>
  <c r="B51" i="7" s="1"/>
  <c r="B51" i="2"/>
  <c r="A51" i="2"/>
  <c r="A51" i="7" s="1"/>
  <c r="D50" i="2"/>
  <c r="C50" i="2"/>
  <c r="B50" i="2"/>
  <c r="A50" i="2"/>
  <c r="A50" i="7" s="1"/>
  <c r="D49" i="2"/>
  <c r="C49" i="2"/>
  <c r="E49" i="2" s="1"/>
  <c r="B49" i="7" s="1"/>
  <c r="B49" i="2"/>
  <c r="A49" i="2"/>
  <c r="A49" i="7" s="1"/>
  <c r="D48" i="2"/>
  <c r="C48" i="2"/>
  <c r="B48" i="2"/>
  <c r="A48" i="2"/>
  <c r="A48" i="7" s="1"/>
  <c r="D47" i="2"/>
  <c r="C47" i="2"/>
  <c r="B47" i="2"/>
  <c r="A47" i="2"/>
  <c r="A47" i="7" s="1"/>
  <c r="D46" i="2"/>
  <c r="C46" i="2"/>
  <c r="B46" i="2"/>
  <c r="A46" i="2"/>
  <c r="A46" i="7" s="1"/>
  <c r="D45" i="2"/>
  <c r="C45" i="2"/>
  <c r="B45" i="2"/>
  <c r="A45" i="2"/>
  <c r="A45" i="7" s="1"/>
  <c r="D44" i="2"/>
  <c r="C44" i="2"/>
  <c r="B44" i="2"/>
  <c r="A44" i="2"/>
  <c r="A44" i="7" s="1"/>
  <c r="D43" i="2"/>
  <c r="C43" i="2"/>
  <c r="E43" i="2" s="1"/>
  <c r="B43" i="7" s="1"/>
  <c r="B43" i="2"/>
  <c r="A43" i="2"/>
  <c r="A43" i="7" s="1"/>
  <c r="D42" i="2"/>
  <c r="C42" i="2"/>
  <c r="B42" i="2"/>
  <c r="A42" i="2"/>
  <c r="A42" i="7" s="1"/>
  <c r="D41" i="2"/>
  <c r="C41" i="2"/>
  <c r="E41" i="2" s="1"/>
  <c r="B41" i="7" s="1"/>
  <c r="B41" i="2"/>
  <c r="A41" i="2"/>
  <c r="A41" i="7" s="1"/>
  <c r="D40" i="2"/>
  <c r="C40" i="2"/>
  <c r="B40" i="2"/>
  <c r="A40" i="2"/>
  <c r="A40" i="7" s="1"/>
  <c r="D39" i="2"/>
  <c r="C39" i="2"/>
  <c r="B39" i="2"/>
  <c r="A39" i="2"/>
  <c r="A39" i="7" s="1"/>
  <c r="D38" i="2"/>
  <c r="C38" i="2"/>
  <c r="B38" i="2"/>
  <c r="A38" i="2"/>
  <c r="A38" i="7" s="1"/>
  <c r="D37" i="2"/>
  <c r="C37" i="2"/>
  <c r="B37" i="2"/>
  <c r="A37" i="2"/>
  <c r="A37" i="7" s="1"/>
  <c r="D36" i="2"/>
  <c r="C36" i="2"/>
  <c r="B36" i="2"/>
  <c r="A36" i="2"/>
  <c r="A36" i="7" s="1"/>
  <c r="D35" i="2"/>
  <c r="C35" i="2"/>
  <c r="E35" i="2" s="1"/>
  <c r="B35" i="7" s="1"/>
  <c r="B35" i="2"/>
  <c r="A35" i="2"/>
  <c r="A35" i="7" s="1"/>
  <c r="D34" i="2"/>
  <c r="C34" i="2"/>
  <c r="B34" i="2"/>
  <c r="A34" i="2"/>
  <c r="A34" i="7" s="1"/>
  <c r="D33" i="2"/>
  <c r="C33" i="2"/>
  <c r="E33" i="2" s="1"/>
  <c r="B33" i="7" s="1"/>
  <c r="B33" i="2"/>
  <c r="A33" i="2"/>
  <c r="A33" i="7" s="1"/>
  <c r="D32" i="2"/>
  <c r="C32" i="2"/>
  <c r="B32" i="2"/>
  <c r="A32" i="2"/>
  <c r="A32" i="7" s="1"/>
  <c r="D31" i="2"/>
  <c r="C31" i="2"/>
  <c r="B31" i="2"/>
  <c r="A31" i="2"/>
  <c r="A31" i="7" s="1"/>
  <c r="D30" i="2"/>
  <c r="C30" i="2"/>
  <c r="B30" i="2"/>
  <c r="A30" i="2"/>
  <c r="A30" i="7" s="1"/>
  <c r="D29" i="2"/>
  <c r="C29" i="2"/>
  <c r="B29" i="2"/>
  <c r="A29" i="2"/>
  <c r="A29" i="7" s="1"/>
  <c r="D28" i="2"/>
  <c r="C28" i="2"/>
  <c r="B28" i="2"/>
  <c r="A28" i="2"/>
  <c r="A28" i="7" s="1"/>
  <c r="D27" i="2"/>
  <c r="C27" i="2"/>
  <c r="E27" i="2" s="1"/>
  <c r="B27" i="7" s="1"/>
  <c r="B27" i="2"/>
  <c r="A27" i="2"/>
  <c r="A27" i="7" s="1"/>
  <c r="D26" i="2"/>
  <c r="C26" i="2"/>
  <c r="B26" i="2"/>
  <c r="A26" i="2"/>
  <c r="A26" i="7" s="1"/>
  <c r="D25" i="2"/>
  <c r="C25" i="2"/>
  <c r="E25" i="2" s="1"/>
  <c r="B25" i="7" s="1"/>
  <c r="B25" i="2"/>
  <c r="A25" i="2"/>
  <c r="A25" i="7" s="1"/>
  <c r="D24" i="2"/>
  <c r="C24" i="2"/>
  <c r="B24" i="2"/>
  <c r="A24" i="2"/>
  <c r="A24" i="7" s="1"/>
  <c r="D23" i="2"/>
  <c r="C23" i="2"/>
  <c r="B23" i="2"/>
  <c r="A23" i="2"/>
  <c r="A23" i="7" s="1"/>
  <c r="D22" i="2"/>
  <c r="C22" i="2"/>
  <c r="B22" i="2"/>
  <c r="A22" i="2"/>
  <c r="A22" i="7" s="1"/>
  <c r="D21" i="2"/>
  <c r="C21" i="2"/>
  <c r="B21" i="2"/>
  <c r="A21" i="2"/>
  <c r="A21" i="7" s="1"/>
  <c r="D20" i="2"/>
  <c r="C20" i="2"/>
  <c r="B20" i="2"/>
  <c r="A20" i="2"/>
  <c r="A20" i="7" s="1"/>
  <c r="D19" i="2"/>
  <c r="C19" i="2"/>
  <c r="E19" i="2" s="1"/>
  <c r="B19" i="7" s="1"/>
  <c r="B19" i="2"/>
  <c r="A19" i="2"/>
  <c r="A19" i="7" s="1"/>
  <c r="D18" i="2"/>
  <c r="C18" i="2"/>
  <c r="B18" i="2"/>
  <c r="A18" i="2"/>
  <c r="A18" i="7" s="1"/>
  <c r="D17" i="2"/>
  <c r="C17" i="2"/>
  <c r="E17" i="2" s="1"/>
  <c r="B17" i="7" s="1"/>
  <c r="B17" i="2"/>
  <c r="A17" i="2"/>
  <c r="A17" i="7" s="1"/>
  <c r="D16" i="2"/>
  <c r="C16" i="2"/>
  <c r="B16" i="2"/>
  <c r="A16" i="2"/>
  <c r="A16" i="7" s="1"/>
  <c r="D15" i="2"/>
  <c r="C15" i="2"/>
  <c r="B15" i="2"/>
  <c r="A15" i="2"/>
  <c r="A15" i="7" s="1"/>
  <c r="D14" i="2"/>
  <c r="C14" i="2"/>
  <c r="B14" i="2"/>
  <c r="A14" i="2"/>
  <c r="A14" i="7" s="1"/>
  <c r="D13" i="2"/>
  <c r="C13" i="2"/>
  <c r="B13" i="2"/>
  <c r="A13" i="2"/>
  <c r="A13" i="7" s="1"/>
  <c r="D12" i="2"/>
  <c r="C12" i="2"/>
  <c r="B12" i="2"/>
  <c r="A12" i="2"/>
  <c r="A12" i="7" s="1"/>
  <c r="D11" i="2"/>
  <c r="C11" i="2"/>
  <c r="E11" i="2" s="1"/>
  <c r="B11" i="7" s="1"/>
  <c r="B11" i="2"/>
  <c r="A11" i="2"/>
  <c r="A11" i="7" s="1"/>
  <c r="D10" i="2"/>
  <c r="C10" i="2"/>
  <c r="B10" i="2"/>
  <c r="A10" i="2"/>
  <c r="A10" i="7" s="1"/>
  <c r="D9" i="2"/>
  <c r="C9" i="2"/>
  <c r="E9" i="2" s="1"/>
  <c r="B9" i="7" s="1"/>
  <c r="B9" i="2"/>
  <c r="A9" i="2"/>
  <c r="A9" i="7" s="1"/>
  <c r="D8" i="2"/>
  <c r="C8" i="2"/>
  <c r="B8" i="2"/>
  <c r="A8" i="2"/>
  <c r="A8" i="7" s="1"/>
  <c r="D7" i="2"/>
  <c r="C7" i="2"/>
  <c r="B7" i="2"/>
  <c r="A7" i="2"/>
  <c r="A7" i="7" s="1"/>
  <c r="D6" i="2"/>
  <c r="C6" i="2"/>
  <c r="B6" i="2"/>
  <c r="A6" i="2"/>
  <c r="A6" i="7" s="1"/>
  <c r="D5" i="2"/>
  <c r="C5" i="2"/>
  <c r="B5" i="2"/>
  <c r="A5" i="2"/>
  <c r="A5" i="7" s="1"/>
  <c r="D4" i="2"/>
  <c r="C4" i="2"/>
  <c r="B4" i="2"/>
  <c r="A4" i="2"/>
  <c r="A4" i="7" s="1"/>
  <c r="D3" i="2"/>
  <c r="C3" i="2"/>
  <c r="E3" i="2" s="1"/>
  <c r="B3" i="7" s="1"/>
  <c r="B3" i="2"/>
  <c r="A3" i="2"/>
  <c r="A3" i="7" s="1"/>
  <c r="E4" i="2" l="1"/>
  <c r="B4" i="7" s="1"/>
  <c r="E6" i="2"/>
  <c r="B6" i="7" s="1"/>
  <c r="E7" i="2"/>
  <c r="B7" i="7" s="1"/>
  <c r="E12" i="2"/>
  <c r="B12" i="7" s="1"/>
  <c r="E14" i="2"/>
  <c r="B14" i="7" s="1"/>
  <c r="E15" i="2"/>
  <c r="B15" i="7" s="1"/>
  <c r="E20" i="2"/>
  <c r="B20" i="7" s="1"/>
  <c r="E22" i="2"/>
  <c r="B22" i="7" s="1"/>
  <c r="E23" i="2"/>
  <c r="B23" i="7" s="1"/>
  <c r="E28" i="2"/>
  <c r="B28" i="7" s="1"/>
  <c r="E30" i="2"/>
  <c r="B30" i="7" s="1"/>
  <c r="E31" i="2"/>
  <c r="B31" i="7" s="1"/>
  <c r="E36" i="2"/>
  <c r="B36" i="7" s="1"/>
  <c r="E38" i="2"/>
  <c r="B38" i="7" s="1"/>
  <c r="E39" i="2"/>
  <c r="B39" i="7" s="1"/>
  <c r="E44" i="2"/>
  <c r="B44" i="7" s="1"/>
  <c r="E46" i="2"/>
  <c r="B46" i="7" s="1"/>
  <c r="E47" i="2"/>
  <c r="B47" i="7" s="1"/>
  <c r="E52" i="2"/>
  <c r="B52" i="7" s="1"/>
  <c r="E56" i="2"/>
  <c r="B56" i="7" s="1"/>
  <c r="E65" i="2"/>
  <c r="B65" i="7" s="1"/>
  <c r="E66" i="2"/>
  <c r="B66" i="7" s="1"/>
  <c r="E72" i="2"/>
  <c r="B72" i="7" s="1"/>
  <c r="E81" i="2"/>
  <c r="B81" i="7" s="1"/>
  <c r="E82" i="2"/>
  <c r="B82" i="7" s="1"/>
  <c r="E88" i="2"/>
  <c r="B88" i="7" s="1"/>
  <c r="E97" i="2"/>
  <c r="B97" i="7" s="1"/>
  <c r="E98" i="2"/>
  <c r="B98" i="7" s="1"/>
  <c r="E104" i="2"/>
  <c r="B104" i="7" s="1"/>
  <c r="E113" i="2"/>
  <c r="B113" i="7" s="1"/>
  <c r="E114" i="2"/>
  <c r="B114" i="7" s="1"/>
  <c r="E120" i="2"/>
  <c r="B120" i="7" s="1"/>
  <c r="E126" i="2"/>
  <c r="B126" i="7" s="1"/>
  <c r="E129" i="2"/>
  <c r="B129" i="7" s="1"/>
  <c r="E130" i="2"/>
  <c r="B130" i="7" s="1"/>
  <c r="E136" i="2"/>
  <c r="B136" i="7" s="1"/>
  <c r="E145" i="2"/>
  <c r="B145" i="7" s="1"/>
  <c r="E146" i="2"/>
  <c r="B146" i="7" s="1"/>
  <c r="E152" i="2"/>
  <c r="B152" i="7" s="1"/>
  <c r="E158" i="2"/>
  <c r="B158" i="7" s="1"/>
  <c r="E161" i="2"/>
  <c r="B161" i="7" s="1"/>
  <c r="E162" i="2"/>
  <c r="B162" i="7" s="1"/>
  <c r="E174" i="2"/>
  <c r="B174" i="7" s="1"/>
  <c r="E182" i="2"/>
  <c r="B182" i="7" s="1"/>
  <c r="E165" i="2"/>
  <c r="B165" i="7" s="1"/>
  <c r="E173" i="2"/>
  <c r="B173" i="7" s="1"/>
  <c r="E181" i="2"/>
  <c r="B181" i="7" s="1"/>
  <c r="E193" i="2"/>
  <c r="B193" i="7" s="1"/>
  <c r="E198" i="2"/>
  <c r="B198" i="7" s="1"/>
  <c r="E201" i="2"/>
  <c r="B201" i="7" s="1"/>
  <c r="E206" i="2"/>
  <c r="B206" i="7" s="1"/>
  <c r="E209" i="2"/>
  <c r="B209" i="7" s="1"/>
  <c r="E217" i="2"/>
  <c r="B217" i="7" s="1"/>
  <c r="E222" i="2"/>
  <c r="B222" i="7" s="1"/>
  <c r="E228" i="2"/>
  <c r="B228" i="7" s="1"/>
  <c r="E229" i="2"/>
  <c r="B229" i="7" s="1"/>
  <c r="E230" i="2"/>
  <c r="B230" i="7" s="1"/>
  <c r="E235" i="2"/>
  <c r="B235" i="7" s="1"/>
  <c r="E236" i="2"/>
  <c r="B236" i="7" s="1"/>
  <c r="E237" i="2"/>
  <c r="B237" i="7" s="1"/>
  <c r="E238" i="2"/>
  <c r="B238" i="7" s="1"/>
  <c r="E244" i="2"/>
  <c r="B244" i="7" s="1"/>
  <c r="E245" i="2"/>
  <c r="B245" i="7" s="1"/>
  <c r="E246" i="2"/>
  <c r="B246" i="7" s="1"/>
  <c r="E251" i="2"/>
  <c r="B251" i="7" s="1"/>
  <c r="E252" i="2"/>
  <c r="B252" i="7" s="1"/>
  <c r="E253" i="2"/>
  <c r="B253" i="7" s="1"/>
  <c r="E254" i="2"/>
  <c r="B254" i="7" s="1"/>
  <c r="E260" i="2"/>
  <c r="B260" i="7" s="1"/>
  <c r="E261" i="2"/>
  <c r="B261" i="7" s="1"/>
  <c r="E267" i="2"/>
  <c r="B267" i="7" s="1"/>
  <c r="E268" i="2"/>
  <c r="B268" i="7" s="1"/>
  <c r="E269" i="2"/>
  <c r="B269" i="7" s="1"/>
  <c r="E270" i="2"/>
  <c r="B270" i="7" s="1"/>
  <c r="E276" i="2"/>
  <c r="B276" i="7" s="1"/>
  <c r="E277" i="2"/>
  <c r="B277" i="7" s="1"/>
  <c r="E278" i="2"/>
  <c r="B278" i="7" s="1"/>
  <c r="E283" i="2"/>
  <c r="B283" i="7" s="1"/>
  <c r="E284" i="2"/>
  <c r="B284" i="7" s="1"/>
  <c r="E285" i="2"/>
  <c r="B285" i="7" s="1"/>
  <c r="E286" i="2"/>
  <c r="B286" i="7" s="1"/>
  <c r="E292" i="2"/>
  <c r="B292" i="7" s="1"/>
  <c r="E293" i="2"/>
  <c r="B293" i="7" s="1"/>
  <c r="E294" i="2"/>
  <c r="B294" i="7" s="1"/>
  <c r="E299" i="2"/>
  <c r="B299" i="7" s="1"/>
  <c r="E300" i="2"/>
  <c r="B300" i="7" s="1"/>
  <c r="E301" i="2"/>
  <c r="B301" i="7" s="1"/>
  <c r="E302" i="2"/>
  <c r="B302" i="7" s="1"/>
  <c r="E308" i="2"/>
  <c r="B308" i="7" s="1"/>
  <c r="E309" i="2"/>
  <c r="B309" i="7" s="1"/>
  <c r="E310" i="2"/>
  <c r="B310" i="7" s="1"/>
  <c r="E315" i="2"/>
  <c r="B315" i="7" s="1"/>
  <c r="E316" i="2"/>
  <c r="B316" i="7" s="1"/>
  <c r="E317" i="2"/>
  <c r="B317" i="7" s="1"/>
  <c r="E318" i="2"/>
  <c r="B318" i="7" s="1"/>
  <c r="E324" i="2"/>
  <c r="B324" i="7" s="1"/>
  <c r="E325" i="2"/>
  <c r="B325" i="7" s="1"/>
  <c r="E326" i="2"/>
  <c r="B326" i="7" s="1"/>
  <c r="E331" i="2"/>
  <c r="B331" i="7" s="1"/>
  <c r="E335" i="2"/>
  <c r="B335" i="7" s="1"/>
  <c r="E337" i="2"/>
  <c r="B337" i="7" s="1"/>
  <c r="E338" i="2"/>
  <c r="B338" i="7" s="1"/>
  <c r="E345" i="2"/>
  <c r="B345" i="7" s="1"/>
  <c r="E346" i="2"/>
  <c r="B346" i="7" s="1"/>
  <c r="E351" i="2"/>
  <c r="B351" i="7" s="1"/>
  <c r="E353" i="2"/>
  <c r="B353" i="7" s="1"/>
  <c r="E354" i="2"/>
  <c r="B354" i="7" s="1"/>
  <c r="E361" i="2"/>
  <c r="B361" i="7" s="1"/>
  <c r="E362" i="2"/>
  <c r="B362" i="7" s="1"/>
  <c r="E367" i="2"/>
  <c r="B367" i="7" s="1"/>
  <c r="E369" i="2"/>
  <c r="B369" i="7" s="1"/>
  <c r="E370" i="2"/>
  <c r="B370" i="7" s="1"/>
  <c r="E377" i="2"/>
  <c r="B377" i="7" s="1"/>
  <c r="E378" i="2"/>
  <c r="B378" i="7" s="1"/>
  <c r="E383" i="2"/>
  <c r="B383" i="7" s="1"/>
  <c r="E385" i="2"/>
  <c r="B385" i="7" s="1"/>
  <c r="E386" i="2"/>
  <c r="B386" i="7" s="1"/>
  <c r="E9" i="4"/>
  <c r="D9" i="7" s="1"/>
  <c r="E17" i="4"/>
  <c r="D17" i="7" s="1"/>
  <c r="E25" i="4"/>
  <c r="D25" i="7" s="1"/>
  <c r="E33" i="4"/>
  <c r="D33" i="7" s="1"/>
  <c r="E41" i="4"/>
  <c r="D41" i="7" s="1"/>
  <c r="E49" i="4"/>
  <c r="D49" i="7" s="1"/>
  <c r="E57" i="4"/>
  <c r="D57" i="7" s="1"/>
  <c r="E65" i="4"/>
  <c r="D65" i="7" s="1"/>
  <c r="E73" i="4"/>
  <c r="D73" i="7" s="1"/>
  <c r="E81" i="4"/>
  <c r="D81" i="7" s="1"/>
  <c r="E89" i="4"/>
  <c r="D89" i="7" s="1"/>
  <c r="E97" i="4"/>
  <c r="D97" i="7" s="1"/>
  <c r="E105" i="4"/>
  <c r="D105" i="7" s="1"/>
  <c r="E113" i="4"/>
  <c r="D113" i="7" s="1"/>
  <c r="E121" i="4"/>
  <c r="D121" i="7" s="1"/>
  <c r="E129" i="4"/>
  <c r="D129" i="7" s="1"/>
  <c r="E137" i="4"/>
  <c r="D137" i="7" s="1"/>
  <c r="E145" i="4"/>
  <c r="D145" i="7" s="1"/>
  <c r="E153" i="4"/>
  <c r="D153" i="7" s="1"/>
  <c r="E161" i="4"/>
  <c r="D161" i="7" s="1"/>
  <c r="E169" i="4"/>
  <c r="D169" i="7" s="1"/>
  <c r="E177" i="4"/>
  <c r="D177" i="7" s="1"/>
  <c r="E185" i="4"/>
  <c r="D185" i="7" s="1"/>
  <c r="E193" i="4"/>
  <c r="D193" i="7" s="1"/>
  <c r="E201" i="4"/>
  <c r="D201" i="7" s="1"/>
  <c r="E209" i="4"/>
  <c r="D209" i="7" s="1"/>
  <c r="E217" i="4"/>
  <c r="D217" i="7" s="1"/>
  <c r="E225" i="4"/>
  <c r="D225" i="7" s="1"/>
  <c r="E233" i="4"/>
  <c r="D233" i="7" s="1"/>
  <c r="E241" i="4"/>
  <c r="D241" i="7" s="1"/>
  <c r="E249" i="4"/>
  <c r="D249" i="7" s="1"/>
  <c r="E253" i="4"/>
  <c r="D253" i="7" s="1"/>
  <c r="E261" i="4"/>
  <c r="D261" i="7" s="1"/>
  <c r="E269" i="4"/>
  <c r="D269" i="7" s="1"/>
  <c r="E277" i="4"/>
  <c r="D277" i="7" s="1"/>
  <c r="E285" i="4"/>
  <c r="D285" i="7" s="1"/>
  <c r="E293" i="4"/>
  <c r="D293" i="7" s="1"/>
  <c r="E301" i="4"/>
  <c r="D301" i="7" s="1"/>
  <c r="E309" i="4"/>
  <c r="D309" i="7" s="1"/>
  <c r="E315" i="4"/>
  <c r="D315" i="7" s="1"/>
  <c r="E319" i="4"/>
  <c r="D319" i="7" s="1"/>
  <c r="E325" i="4"/>
  <c r="D325" i="7" s="1"/>
  <c r="E331" i="4"/>
  <c r="D331" i="7" s="1"/>
  <c r="E335" i="4"/>
  <c r="D335" i="7" s="1"/>
  <c r="E341" i="4"/>
  <c r="D341" i="7" s="1"/>
  <c r="E347" i="4"/>
  <c r="D347" i="7" s="1"/>
  <c r="E351" i="4"/>
  <c r="D351" i="7" s="1"/>
  <c r="E357" i="4"/>
  <c r="D357" i="7" s="1"/>
  <c r="E363" i="4"/>
  <c r="D363" i="7" s="1"/>
  <c r="E367" i="4"/>
  <c r="D367" i="7" s="1"/>
  <c r="E373" i="4"/>
  <c r="D373" i="7" s="1"/>
  <c r="E379" i="4"/>
  <c r="D379" i="7" s="1"/>
  <c r="E383" i="4"/>
  <c r="D383" i="7" s="1"/>
  <c r="E4" i="5"/>
  <c r="E4" i="7" s="1"/>
  <c r="E6" i="5"/>
  <c r="E6" i="7" s="1"/>
  <c r="E10" i="5"/>
  <c r="E10" i="7" s="1"/>
  <c r="E12" i="5"/>
  <c r="E12" i="7" s="1"/>
  <c r="E14" i="5"/>
  <c r="E14" i="7" s="1"/>
  <c r="E18" i="5"/>
  <c r="E18" i="7" s="1"/>
  <c r="E20" i="5"/>
  <c r="E20" i="7" s="1"/>
  <c r="E22" i="5"/>
  <c r="E22" i="7" s="1"/>
  <c r="E24" i="5"/>
  <c r="E24" i="7" s="1"/>
  <c r="E28" i="5"/>
  <c r="E28" i="7" s="1"/>
  <c r="E30" i="5"/>
  <c r="E30" i="7" s="1"/>
  <c r="E32" i="5"/>
  <c r="E32" i="7" s="1"/>
  <c r="E36" i="5"/>
  <c r="E36" i="7" s="1"/>
  <c r="E38" i="5"/>
  <c r="E38" i="7" s="1"/>
  <c r="E42" i="5"/>
  <c r="E42" i="7" s="1"/>
  <c r="E44" i="5"/>
  <c r="E44" i="7" s="1"/>
  <c r="E46" i="5"/>
  <c r="E46" i="7" s="1"/>
  <c r="E50" i="5"/>
  <c r="E50" i="7" s="1"/>
  <c r="E52" i="5"/>
  <c r="E52" i="7" s="1"/>
  <c r="E54" i="5"/>
  <c r="E54" i="7" s="1"/>
  <c r="E56" i="5"/>
  <c r="E56" i="7" s="1"/>
  <c r="E60" i="5"/>
  <c r="E60" i="7" s="1"/>
  <c r="E62" i="5"/>
  <c r="E62" i="7" s="1"/>
  <c r="E64" i="5"/>
  <c r="E64" i="7" s="1"/>
  <c r="E70" i="5"/>
  <c r="E70" i="7" s="1"/>
  <c r="E74" i="5"/>
  <c r="E74" i="7" s="1"/>
  <c r="E78" i="5"/>
  <c r="E78" i="7" s="1"/>
  <c r="E82" i="5"/>
  <c r="E82" i="7" s="1"/>
  <c r="E84" i="5"/>
  <c r="E84" i="7" s="1"/>
  <c r="E86" i="5"/>
  <c r="E86" i="7" s="1"/>
  <c r="E88" i="5"/>
  <c r="E88" i="7" s="1"/>
  <c r="E92" i="5"/>
  <c r="E92" i="7" s="1"/>
  <c r="E94" i="5"/>
  <c r="E94" i="7" s="1"/>
  <c r="E96" i="5"/>
  <c r="E96" i="7" s="1"/>
  <c r="E100" i="5"/>
  <c r="E100" i="7" s="1"/>
  <c r="E102" i="5"/>
  <c r="E102" i="7" s="1"/>
  <c r="E104" i="5"/>
  <c r="E104" i="7" s="1"/>
  <c r="E110" i="5"/>
  <c r="E110" i="7" s="1"/>
  <c r="E112" i="5"/>
  <c r="E112" i="7" s="1"/>
  <c r="E118" i="5"/>
  <c r="E118" i="7" s="1"/>
  <c r="E120" i="5"/>
  <c r="E120" i="7" s="1"/>
  <c r="E126" i="5"/>
  <c r="E126" i="7" s="1"/>
  <c r="E128" i="5"/>
  <c r="E128" i="7" s="1"/>
  <c r="E134" i="5"/>
  <c r="E134" i="7" s="1"/>
  <c r="E136" i="5"/>
  <c r="E136" i="7" s="1"/>
  <c r="E142" i="5"/>
  <c r="E142" i="7" s="1"/>
  <c r="E150" i="5"/>
  <c r="E150" i="7" s="1"/>
  <c r="E152" i="5"/>
  <c r="E152" i="7" s="1"/>
  <c r="E158" i="5"/>
  <c r="E158" i="7" s="1"/>
  <c r="E160" i="5"/>
  <c r="E160" i="7" s="1"/>
  <c r="E166" i="5"/>
  <c r="E166" i="7" s="1"/>
  <c r="E168" i="5"/>
  <c r="E168" i="7" s="1"/>
  <c r="E174" i="5"/>
  <c r="E174" i="7" s="1"/>
  <c r="E176" i="5"/>
  <c r="E176" i="7" s="1"/>
  <c r="E182" i="5"/>
  <c r="E182" i="7" s="1"/>
  <c r="E184" i="5"/>
  <c r="E184" i="7" s="1"/>
  <c r="E190" i="5"/>
  <c r="E190" i="7" s="1"/>
  <c r="E192" i="5"/>
  <c r="E192" i="7" s="1"/>
  <c r="E198" i="5"/>
  <c r="E198" i="7" s="1"/>
  <c r="E200" i="5"/>
  <c r="E200" i="7" s="1"/>
  <c r="E206" i="5"/>
  <c r="E206" i="7" s="1"/>
  <c r="E208" i="5"/>
  <c r="E208" i="7" s="1"/>
  <c r="E214" i="5"/>
  <c r="E214" i="7" s="1"/>
  <c r="E216" i="5"/>
  <c r="E216" i="7" s="1"/>
  <c r="E222" i="5"/>
  <c r="E222" i="7" s="1"/>
  <c r="E224" i="5"/>
  <c r="E224" i="7" s="1"/>
  <c r="E230" i="5"/>
  <c r="E230" i="7" s="1"/>
  <c r="E234" i="5"/>
  <c r="E234" i="7" s="1"/>
  <c r="E242" i="5"/>
  <c r="E242" i="7" s="1"/>
  <c r="E244" i="5"/>
  <c r="E244" i="7" s="1"/>
  <c r="E250" i="5"/>
  <c r="E250" i="7" s="1"/>
  <c r="E252" i="5"/>
  <c r="E252" i="7" s="1"/>
  <c r="E258" i="5"/>
  <c r="E258" i="7" s="1"/>
  <c r="E260" i="5"/>
  <c r="E260" i="7" s="1"/>
  <c r="E268" i="5"/>
  <c r="E268" i="7" s="1"/>
  <c r="E274" i="5"/>
  <c r="E274" i="7" s="1"/>
  <c r="E276" i="5"/>
  <c r="E276" i="7" s="1"/>
  <c r="E290" i="5"/>
  <c r="E290" i="7" s="1"/>
  <c r="E292" i="5"/>
  <c r="E292" i="7" s="1"/>
  <c r="E298" i="5"/>
  <c r="E298" i="7" s="1"/>
  <c r="E300" i="5"/>
  <c r="E300" i="7" s="1"/>
  <c r="E306" i="5"/>
  <c r="E306" i="7" s="1"/>
  <c r="E308" i="5"/>
  <c r="E308" i="7" s="1"/>
  <c r="E314" i="5"/>
  <c r="E314" i="7" s="1"/>
  <c r="G314" i="7" s="1"/>
  <c r="E316" i="5"/>
  <c r="E316" i="7" s="1"/>
  <c r="E322" i="5"/>
  <c r="E322" i="7" s="1"/>
  <c r="E324" i="5"/>
  <c r="E324" i="7" s="1"/>
  <c r="E330" i="5"/>
  <c r="E330" i="7" s="1"/>
  <c r="E332" i="5"/>
  <c r="E332" i="7" s="1"/>
  <c r="E338" i="5"/>
  <c r="E338" i="7" s="1"/>
  <c r="E340" i="5"/>
  <c r="E340" i="7" s="1"/>
  <c r="E346" i="5"/>
  <c r="E346" i="7" s="1"/>
  <c r="E348" i="5"/>
  <c r="E348" i="7" s="1"/>
  <c r="E354" i="5"/>
  <c r="E354" i="7" s="1"/>
  <c r="E356" i="5"/>
  <c r="E356" i="7" s="1"/>
  <c r="E362" i="5"/>
  <c r="E362" i="7" s="1"/>
  <c r="E364" i="5"/>
  <c r="E364" i="7" s="1"/>
  <c r="E370" i="5"/>
  <c r="E370" i="7" s="1"/>
  <c r="E372" i="5"/>
  <c r="E372" i="7" s="1"/>
  <c r="E378" i="5"/>
  <c r="E378" i="7" s="1"/>
  <c r="E380" i="5"/>
  <c r="E380" i="7" s="1"/>
  <c r="E386" i="5"/>
  <c r="E386" i="7" s="1"/>
  <c r="E3" i="6"/>
  <c r="F3" i="7" s="1"/>
  <c r="E9" i="6"/>
  <c r="F9" i="7" s="1"/>
  <c r="E11" i="6"/>
  <c r="F11" i="7" s="1"/>
  <c r="E17" i="6"/>
  <c r="F17" i="7" s="1"/>
  <c r="E19" i="6"/>
  <c r="F19" i="7" s="1"/>
  <c r="E25" i="6"/>
  <c r="F25" i="7" s="1"/>
  <c r="E27" i="6"/>
  <c r="F27" i="7" s="1"/>
  <c r="E33" i="6"/>
  <c r="F33" i="7" s="1"/>
  <c r="E35" i="6"/>
  <c r="F35" i="7" s="1"/>
  <c r="E41" i="6"/>
  <c r="F41" i="7" s="1"/>
  <c r="E49" i="6"/>
  <c r="F49" i="7" s="1"/>
  <c r="E73" i="6"/>
  <c r="F73" i="7" s="1"/>
  <c r="E81" i="6"/>
  <c r="F81" i="7" s="1"/>
  <c r="E83" i="6"/>
  <c r="F83" i="7" s="1"/>
  <c r="E89" i="6"/>
  <c r="F89" i="7" s="1"/>
  <c r="E91" i="6"/>
  <c r="F91" i="7" s="1"/>
  <c r="E97" i="6"/>
  <c r="F97" i="7" s="1"/>
  <c r="E99" i="6"/>
  <c r="F99" i="7" s="1"/>
  <c r="E105" i="6"/>
  <c r="F105" i="7" s="1"/>
  <c r="E107" i="6"/>
  <c r="F107" i="7" s="1"/>
  <c r="E113" i="6"/>
  <c r="F113" i="7" s="1"/>
  <c r="E115" i="6"/>
  <c r="F115" i="7" s="1"/>
  <c r="E118" i="6"/>
  <c r="F118" i="7" s="1"/>
  <c r="E119" i="6"/>
  <c r="F119" i="7" s="1"/>
  <c r="E126" i="6"/>
  <c r="F126" i="7" s="1"/>
  <c r="E127" i="6"/>
  <c r="F127" i="7" s="1"/>
  <c r="E132" i="6"/>
  <c r="F132" i="7" s="1"/>
  <c r="E134" i="6"/>
  <c r="F134" i="7" s="1"/>
  <c r="E135" i="6"/>
  <c r="F135" i="7" s="1"/>
  <c r="E142" i="6"/>
  <c r="F142" i="7" s="1"/>
  <c r="E143" i="6"/>
  <c r="F143" i="7" s="1"/>
  <c r="E148" i="6"/>
  <c r="F148" i="7" s="1"/>
  <c r="E150" i="6"/>
  <c r="F150" i="7" s="1"/>
  <c r="E151" i="6"/>
  <c r="F151" i="7" s="1"/>
  <c r="E158" i="6"/>
  <c r="F158" i="7" s="1"/>
  <c r="E159" i="6"/>
  <c r="F159" i="7" s="1"/>
  <c r="E164" i="6"/>
  <c r="F164" i="7" s="1"/>
  <c r="E166" i="6"/>
  <c r="F166" i="7" s="1"/>
  <c r="E167" i="6"/>
  <c r="F167" i="7" s="1"/>
  <c r="E174" i="6"/>
  <c r="F174" i="7" s="1"/>
  <c r="E175" i="6"/>
  <c r="F175" i="7" s="1"/>
  <c r="E180" i="6"/>
  <c r="F180" i="7" s="1"/>
  <c r="E182" i="6"/>
  <c r="F182" i="7" s="1"/>
  <c r="E183" i="6"/>
  <c r="F183" i="7" s="1"/>
  <c r="E190" i="6"/>
  <c r="F190" i="7" s="1"/>
  <c r="E191" i="6"/>
  <c r="F191" i="7" s="1"/>
  <c r="E196" i="6"/>
  <c r="F196" i="7" s="1"/>
  <c r="E198" i="6"/>
  <c r="F198" i="7" s="1"/>
  <c r="E199" i="6"/>
  <c r="F199" i="7" s="1"/>
  <c r="E208" i="6"/>
  <c r="F208" i="7" s="1"/>
  <c r="E210" i="6"/>
  <c r="F210" i="7" s="1"/>
  <c r="E211" i="6"/>
  <c r="F211" i="7" s="1"/>
  <c r="E218" i="6"/>
  <c r="F218" i="7" s="1"/>
  <c r="E219" i="6"/>
  <c r="F219" i="7" s="1"/>
  <c r="E224" i="6"/>
  <c r="F224" i="7" s="1"/>
  <c r="E226" i="6"/>
  <c r="F226" i="7" s="1"/>
  <c r="E227" i="6"/>
  <c r="F227" i="7" s="1"/>
  <c r="E234" i="6"/>
  <c r="F234" i="7" s="1"/>
  <c r="E235" i="6"/>
  <c r="F235" i="7" s="1"/>
  <c r="E240" i="6"/>
  <c r="F240" i="7" s="1"/>
  <c r="E242" i="6"/>
  <c r="F242" i="7" s="1"/>
  <c r="G242" i="7" s="1"/>
  <c r="E243" i="6"/>
  <c r="F243" i="7" s="1"/>
  <c r="E250" i="6"/>
  <c r="F250" i="7" s="1"/>
  <c r="E251" i="6"/>
  <c r="F251" i="7" s="1"/>
  <c r="E256" i="6"/>
  <c r="F256" i="7" s="1"/>
  <c r="E258" i="6"/>
  <c r="F258" i="7" s="1"/>
  <c r="E259" i="6"/>
  <c r="F259" i="7" s="1"/>
  <c r="E267" i="6"/>
  <c r="F267" i="7" s="1"/>
  <c r="E272" i="6"/>
  <c r="F272" i="7" s="1"/>
  <c r="E274" i="6"/>
  <c r="F274" i="7" s="1"/>
  <c r="E275" i="6"/>
  <c r="F275" i="7" s="1"/>
  <c r="E282" i="6"/>
  <c r="F282" i="7" s="1"/>
  <c r="E283" i="6"/>
  <c r="F283" i="7" s="1"/>
  <c r="E288" i="6"/>
  <c r="F288" i="7" s="1"/>
  <c r="E290" i="6"/>
  <c r="F290" i="7" s="1"/>
  <c r="E291" i="6"/>
  <c r="F291" i="7" s="1"/>
  <c r="E298" i="6"/>
  <c r="F298" i="7" s="1"/>
  <c r="E299" i="6"/>
  <c r="F299" i="7" s="1"/>
  <c r="E304" i="6"/>
  <c r="F304" i="7" s="1"/>
  <c r="E306" i="6"/>
  <c r="F306" i="7" s="1"/>
  <c r="E307" i="6"/>
  <c r="F307" i="7" s="1"/>
  <c r="E314" i="6"/>
  <c r="F314" i="7" s="1"/>
  <c r="E315" i="6"/>
  <c r="F315" i="7" s="1"/>
  <c r="E320" i="6"/>
  <c r="F320" i="7" s="1"/>
  <c r="E322" i="6"/>
  <c r="F322" i="7" s="1"/>
  <c r="E323" i="6"/>
  <c r="F323" i="7" s="1"/>
  <c r="E330" i="6"/>
  <c r="F330" i="7" s="1"/>
  <c r="E331" i="6"/>
  <c r="F331" i="7" s="1"/>
  <c r="E336" i="6"/>
  <c r="F336" i="7" s="1"/>
  <c r="E338" i="6"/>
  <c r="F338" i="7" s="1"/>
  <c r="E339" i="6"/>
  <c r="F339" i="7" s="1"/>
  <c r="E346" i="6"/>
  <c r="F346" i="7" s="1"/>
  <c r="E347" i="6"/>
  <c r="F347" i="7" s="1"/>
  <c r="E352" i="6"/>
  <c r="F352" i="7" s="1"/>
  <c r="E354" i="6"/>
  <c r="F354" i="7" s="1"/>
  <c r="E355" i="6"/>
  <c r="F355" i="7" s="1"/>
  <c r="E362" i="6"/>
  <c r="F362" i="7" s="1"/>
  <c r="E363" i="6"/>
  <c r="F363" i="7" s="1"/>
  <c r="E368" i="6"/>
  <c r="F368" i="7" s="1"/>
  <c r="E370" i="6"/>
  <c r="F370" i="7" s="1"/>
  <c r="E371" i="6"/>
  <c r="F371" i="7" s="1"/>
  <c r="E378" i="6"/>
  <c r="F378" i="7" s="1"/>
  <c r="E379" i="6"/>
  <c r="F379" i="7" s="1"/>
  <c r="E384" i="6"/>
  <c r="F384" i="7" s="1"/>
  <c r="E386" i="6"/>
  <c r="F386" i="7" s="1"/>
  <c r="E387" i="6"/>
  <c r="F387" i="7" s="1"/>
  <c r="E70" i="2"/>
  <c r="B70" i="7" s="1"/>
  <c r="E102" i="2"/>
  <c r="B102" i="7" s="1"/>
  <c r="E142" i="2"/>
  <c r="B142" i="7" s="1"/>
  <c r="E190" i="2"/>
  <c r="B190" i="7" s="1"/>
  <c r="E5" i="2"/>
  <c r="B5" i="7" s="1"/>
  <c r="E8" i="2"/>
  <c r="B8" i="7" s="1"/>
  <c r="E10" i="2"/>
  <c r="B10" i="7" s="1"/>
  <c r="E13" i="2"/>
  <c r="B13" i="7" s="1"/>
  <c r="E16" i="2"/>
  <c r="B16" i="7" s="1"/>
  <c r="E18" i="2"/>
  <c r="B18" i="7" s="1"/>
  <c r="E21" i="2"/>
  <c r="B21" i="7" s="1"/>
  <c r="E24" i="2"/>
  <c r="B24" i="7" s="1"/>
  <c r="E26" i="2"/>
  <c r="B26" i="7" s="1"/>
  <c r="E29" i="2"/>
  <c r="B29" i="7" s="1"/>
  <c r="E32" i="2"/>
  <c r="B32" i="7" s="1"/>
  <c r="E34" i="2"/>
  <c r="B34" i="7" s="1"/>
  <c r="E37" i="2"/>
  <c r="B37" i="7" s="1"/>
  <c r="E40" i="2"/>
  <c r="B40" i="7" s="1"/>
  <c r="E42" i="2"/>
  <c r="B42" i="7" s="1"/>
  <c r="E45" i="2"/>
  <c r="B45" i="7" s="1"/>
  <c r="E48" i="2"/>
  <c r="B48" i="7" s="1"/>
  <c r="E50" i="2"/>
  <c r="B50" i="7" s="1"/>
  <c r="E53" i="2"/>
  <c r="B53" i="7" s="1"/>
  <c r="E54" i="2"/>
  <c r="B54" i="7" s="1"/>
  <c r="E57" i="2"/>
  <c r="B57" i="7" s="1"/>
  <c r="E59" i="2"/>
  <c r="B59" i="7" s="1"/>
  <c r="E60" i="2"/>
  <c r="B60" i="7" s="1"/>
  <c r="E62" i="2"/>
  <c r="B62" i="7" s="1"/>
  <c r="E64" i="2"/>
  <c r="B64" i="7" s="1"/>
  <c r="E73" i="2"/>
  <c r="B73" i="7" s="1"/>
  <c r="E75" i="2"/>
  <c r="B75" i="7" s="1"/>
  <c r="E78" i="2"/>
  <c r="B78" i="7" s="1"/>
  <c r="E80" i="2"/>
  <c r="B80" i="7" s="1"/>
  <c r="E84" i="2"/>
  <c r="B84" i="7" s="1"/>
  <c r="E86" i="2"/>
  <c r="B86" i="7" s="1"/>
  <c r="E89" i="2"/>
  <c r="B89" i="7" s="1"/>
  <c r="E91" i="2"/>
  <c r="B91" i="7" s="1"/>
  <c r="E92" i="2"/>
  <c r="B92" i="7" s="1"/>
  <c r="E94" i="2"/>
  <c r="B94" i="7" s="1"/>
  <c r="E96" i="2"/>
  <c r="B96" i="7" s="1"/>
  <c r="E100" i="2"/>
  <c r="B100" i="7" s="1"/>
  <c r="E105" i="2"/>
  <c r="B105" i="7" s="1"/>
  <c r="E107" i="2"/>
  <c r="B107" i="7" s="1"/>
  <c r="E108" i="2"/>
  <c r="B108" i="7" s="1"/>
  <c r="E110" i="2"/>
  <c r="B110" i="7" s="1"/>
  <c r="E112" i="2"/>
  <c r="B112" i="7" s="1"/>
  <c r="E116" i="2"/>
  <c r="B116" i="7" s="1"/>
  <c r="E118" i="2"/>
  <c r="B118" i="7" s="1"/>
  <c r="E121" i="2"/>
  <c r="B121" i="7" s="1"/>
  <c r="E123" i="2"/>
  <c r="B123" i="7" s="1"/>
  <c r="E124" i="2"/>
  <c r="B124" i="7" s="1"/>
  <c r="E128" i="2"/>
  <c r="B128" i="7" s="1"/>
  <c r="E132" i="2"/>
  <c r="B132" i="7" s="1"/>
  <c r="E134" i="2"/>
  <c r="B134" i="7" s="1"/>
  <c r="E137" i="2"/>
  <c r="B137" i="7" s="1"/>
  <c r="E139" i="2"/>
  <c r="B139" i="7" s="1"/>
  <c r="E140" i="2"/>
  <c r="B140" i="7" s="1"/>
  <c r="E144" i="2"/>
  <c r="B144" i="7" s="1"/>
  <c r="E148" i="2"/>
  <c r="B148" i="7" s="1"/>
  <c r="G148" i="7" s="1"/>
  <c r="E150" i="2"/>
  <c r="B150" i="7" s="1"/>
  <c r="E153" i="2"/>
  <c r="B153" i="7" s="1"/>
  <c r="E155" i="2"/>
  <c r="B155" i="7" s="1"/>
  <c r="E156" i="2"/>
  <c r="B156" i="7" s="1"/>
  <c r="E160" i="2"/>
  <c r="B160" i="7" s="1"/>
  <c r="E164" i="2"/>
  <c r="B164" i="7" s="1"/>
  <c r="E166" i="2"/>
  <c r="B166" i="7" s="1"/>
  <c r="E170" i="2"/>
  <c r="B170" i="7" s="1"/>
  <c r="E178" i="2"/>
  <c r="B178" i="7" s="1"/>
  <c r="E186" i="2"/>
  <c r="B186" i="7" s="1"/>
  <c r="E194" i="2"/>
  <c r="B194" i="7" s="1"/>
  <c r="E202" i="2"/>
  <c r="B202" i="7" s="1"/>
  <c r="E210" i="2"/>
  <c r="B210" i="7" s="1"/>
  <c r="E218" i="2"/>
  <c r="B218" i="7" s="1"/>
  <c r="E223" i="2"/>
  <c r="B223" i="7" s="1"/>
  <c r="E225" i="2"/>
  <c r="B225" i="7" s="1"/>
  <c r="E233" i="2"/>
  <c r="B233" i="7" s="1"/>
  <c r="E239" i="2"/>
  <c r="B239" i="7" s="1"/>
  <c r="E241" i="2"/>
  <c r="B241" i="7" s="1"/>
  <c r="E249" i="2"/>
  <c r="B249" i="7" s="1"/>
  <c r="E255" i="2"/>
  <c r="B255" i="7" s="1"/>
  <c r="G255" i="7" s="1"/>
  <c r="E257" i="2"/>
  <c r="B257" i="7" s="1"/>
  <c r="E265" i="2"/>
  <c r="B265" i="7" s="1"/>
  <c r="E271" i="2"/>
  <c r="B271" i="7" s="1"/>
  <c r="E273" i="2"/>
  <c r="B273" i="7" s="1"/>
  <c r="E281" i="2"/>
  <c r="B281" i="7" s="1"/>
  <c r="E287" i="2"/>
  <c r="B287" i="7" s="1"/>
  <c r="G287" i="7" s="1"/>
  <c r="E289" i="2"/>
  <c r="B289" i="7" s="1"/>
  <c r="E297" i="2"/>
  <c r="B297" i="7" s="1"/>
  <c r="E303" i="2"/>
  <c r="B303" i="7" s="1"/>
  <c r="E305" i="2"/>
  <c r="B305" i="7" s="1"/>
  <c r="E313" i="2"/>
  <c r="B313" i="7" s="1"/>
  <c r="E319" i="2"/>
  <c r="B319" i="7" s="1"/>
  <c r="E321" i="2"/>
  <c r="B321" i="7" s="1"/>
  <c r="E329" i="2"/>
  <c r="B329" i="7" s="1"/>
  <c r="E214" i="2"/>
  <c r="B214" i="7" s="1"/>
  <c r="E332" i="2"/>
  <c r="B332" i="7" s="1"/>
  <c r="E333" i="2"/>
  <c r="B333" i="7" s="1"/>
  <c r="E340" i="2"/>
  <c r="B340" i="7" s="1"/>
  <c r="E341" i="2"/>
  <c r="B341" i="7" s="1"/>
  <c r="E347" i="2"/>
  <c r="B347" i="7" s="1"/>
  <c r="E348" i="2"/>
  <c r="B348" i="7" s="1"/>
  <c r="E349" i="2"/>
  <c r="B349" i="7" s="1"/>
  <c r="E356" i="2"/>
  <c r="B356" i="7" s="1"/>
  <c r="E357" i="2"/>
  <c r="B357" i="7" s="1"/>
  <c r="E363" i="2"/>
  <c r="B363" i="7" s="1"/>
  <c r="E364" i="2"/>
  <c r="B364" i="7" s="1"/>
  <c r="E365" i="2"/>
  <c r="B365" i="7" s="1"/>
  <c r="E372" i="2"/>
  <c r="B372" i="7" s="1"/>
  <c r="E373" i="2"/>
  <c r="B373" i="7" s="1"/>
  <c r="E379" i="2"/>
  <c r="B379" i="7" s="1"/>
  <c r="E380" i="2"/>
  <c r="B380" i="7" s="1"/>
  <c r="E381" i="2"/>
  <c r="B381" i="7" s="1"/>
  <c r="D3" i="3"/>
  <c r="C3" i="7" s="1"/>
  <c r="D5" i="3"/>
  <c r="C5" i="7" s="1"/>
  <c r="D7" i="3"/>
  <c r="C7" i="7" s="1"/>
  <c r="D9" i="3"/>
  <c r="C9" i="7" s="1"/>
  <c r="D11" i="3"/>
  <c r="C11" i="7" s="1"/>
  <c r="D13" i="3"/>
  <c r="C13" i="7" s="1"/>
  <c r="D15" i="3"/>
  <c r="C15" i="7" s="1"/>
  <c r="D17" i="3"/>
  <c r="C17" i="7" s="1"/>
  <c r="D19" i="3"/>
  <c r="C19" i="7" s="1"/>
  <c r="D21" i="3"/>
  <c r="C21" i="7" s="1"/>
  <c r="D23" i="3"/>
  <c r="C23" i="7" s="1"/>
  <c r="D25" i="3"/>
  <c r="C25" i="7" s="1"/>
  <c r="D27" i="3"/>
  <c r="C27" i="7" s="1"/>
  <c r="D29" i="3"/>
  <c r="C29" i="7" s="1"/>
  <c r="D31" i="3"/>
  <c r="C31" i="7" s="1"/>
  <c r="D33" i="3"/>
  <c r="C33" i="7" s="1"/>
  <c r="D35" i="3"/>
  <c r="C35" i="7" s="1"/>
  <c r="D37" i="3"/>
  <c r="C37" i="7" s="1"/>
  <c r="D39" i="3"/>
  <c r="C39" i="7" s="1"/>
  <c r="D41" i="3"/>
  <c r="C41" i="7" s="1"/>
  <c r="D43" i="3"/>
  <c r="C43" i="7" s="1"/>
  <c r="D45" i="3"/>
  <c r="C45" i="7" s="1"/>
  <c r="D47" i="3"/>
  <c r="C47" i="7" s="1"/>
  <c r="D49" i="3"/>
  <c r="C49" i="7" s="1"/>
  <c r="D51" i="3"/>
  <c r="C51" i="7" s="1"/>
  <c r="D53" i="3"/>
  <c r="C53" i="7" s="1"/>
  <c r="D55" i="3"/>
  <c r="C55" i="7" s="1"/>
  <c r="D57" i="3"/>
  <c r="C57" i="7" s="1"/>
  <c r="D59" i="3"/>
  <c r="C59" i="7" s="1"/>
  <c r="D61" i="3"/>
  <c r="C61" i="7" s="1"/>
  <c r="D63" i="3"/>
  <c r="C63" i="7" s="1"/>
  <c r="D65" i="3"/>
  <c r="C65" i="7" s="1"/>
  <c r="D67" i="3"/>
  <c r="C67" i="7" s="1"/>
  <c r="D71" i="3"/>
  <c r="C71" i="7" s="1"/>
  <c r="D73" i="3"/>
  <c r="C73" i="7" s="1"/>
  <c r="D75" i="3"/>
  <c r="C75" i="7" s="1"/>
  <c r="D77" i="3"/>
  <c r="C77" i="7" s="1"/>
  <c r="D79" i="3"/>
  <c r="C79" i="7" s="1"/>
  <c r="D81" i="3"/>
  <c r="C81" i="7" s="1"/>
  <c r="D83" i="3"/>
  <c r="C83" i="7" s="1"/>
  <c r="D85" i="3"/>
  <c r="C85" i="7" s="1"/>
  <c r="D87" i="3"/>
  <c r="C87" i="7" s="1"/>
  <c r="D89" i="3"/>
  <c r="C89" i="7" s="1"/>
  <c r="D91" i="3"/>
  <c r="C91" i="7" s="1"/>
  <c r="D93" i="3"/>
  <c r="C93" i="7" s="1"/>
  <c r="D95" i="3"/>
  <c r="C95" i="7" s="1"/>
  <c r="D97" i="3"/>
  <c r="C97" i="7" s="1"/>
  <c r="D99" i="3"/>
  <c r="C99" i="7" s="1"/>
  <c r="D101" i="3"/>
  <c r="C101" i="7" s="1"/>
  <c r="D103" i="3"/>
  <c r="C103" i="7" s="1"/>
  <c r="D105" i="3"/>
  <c r="C105" i="7" s="1"/>
  <c r="D107" i="3"/>
  <c r="C107" i="7" s="1"/>
  <c r="D109" i="3"/>
  <c r="C109" i="7" s="1"/>
  <c r="D111" i="3"/>
  <c r="C111" i="7" s="1"/>
  <c r="D113" i="3"/>
  <c r="C113" i="7" s="1"/>
  <c r="G113" i="7" s="1"/>
  <c r="D115" i="3"/>
  <c r="C115" i="7" s="1"/>
  <c r="D117" i="3"/>
  <c r="C117" i="7" s="1"/>
  <c r="D119" i="3"/>
  <c r="C119" i="7" s="1"/>
  <c r="D121" i="3"/>
  <c r="C121" i="7" s="1"/>
  <c r="D123" i="3"/>
  <c r="C123" i="7" s="1"/>
  <c r="D125" i="3"/>
  <c r="C125" i="7" s="1"/>
  <c r="D127" i="3"/>
  <c r="C127" i="7" s="1"/>
  <c r="D129" i="3"/>
  <c r="C129" i="7" s="1"/>
  <c r="G129" i="7" s="1"/>
  <c r="D131" i="3"/>
  <c r="C131" i="7" s="1"/>
  <c r="D133" i="3"/>
  <c r="C133" i="7" s="1"/>
  <c r="D135" i="3"/>
  <c r="C135" i="7" s="1"/>
  <c r="D137" i="3"/>
  <c r="C137" i="7" s="1"/>
  <c r="D139" i="3"/>
  <c r="C139" i="7" s="1"/>
  <c r="D141" i="3"/>
  <c r="C141" i="7" s="1"/>
  <c r="D143" i="3"/>
  <c r="C143" i="7" s="1"/>
  <c r="D145" i="3"/>
  <c r="C145" i="7" s="1"/>
  <c r="G145" i="7" s="1"/>
  <c r="D147" i="3"/>
  <c r="C147" i="7" s="1"/>
  <c r="D149" i="3"/>
  <c r="C149" i="7" s="1"/>
  <c r="D151" i="3"/>
  <c r="C151" i="7" s="1"/>
  <c r="D153" i="3"/>
  <c r="C153" i="7" s="1"/>
  <c r="D155" i="3"/>
  <c r="C155" i="7" s="1"/>
  <c r="D157" i="3"/>
  <c r="C157" i="7" s="1"/>
  <c r="D159" i="3"/>
  <c r="C159" i="7" s="1"/>
  <c r="D161" i="3"/>
  <c r="C161" i="7" s="1"/>
  <c r="G161" i="7" s="1"/>
  <c r="D163" i="3"/>
  <c r="C163" i="7" s="1"/>
  <c r="D165" i="3"/>
  <c r="C165" i="7" s="1"/>
  <c r="D167" i="3"/>
  <c r="C167" i="7" s="1"/>
  <c r="D169" i="3"/>
  <c r="C169" i="7" s="1"/>
  <c r="D171" i="3"/>
  <c r="C171" i="7" s="1"/>
  <c r="D173" i="3"/>
  <c r="C173" i="7" s="1"/>
  <c r="D175" i="3"/>
  <c r="C175" i="7" s="1"/>
  <c r="D177" i="3"/>
  <c r="C177" i="7" s="1"/>
  <c r="G177" i="7" s="1"/>
  <c r="D179" i="3"/>
  <c r="C179" i="7" s="1"/>
  <c r="D181" i="3"/>
  <c r="C181" i="7" s="1"/>
  <c r="D183" i="3"/>
  <c r="C183" i="7" s="1"/>
  <c r="D185" i="3"/>
  <c r="C185" i="7" s="1"/>
  <c r="D187" i="3"/>
  <c r="C187" i="7" s="1"/>
  <c r="D189" i="3"/>
  <c r="C189" i="7" s="1"/>
  <c r="D191" i="3"/>
  <c r="C191" i="7" s="1"/>
  <c r="D193" i="3"/>
  <c r="C193" i="7" s="1"/>
  <c r="G193" i="7" s="1"/>
  <c r="D195" i="3"/>
  <c r="C195" i="7" s="1"/>
  <c r="D197" i="3"/>
  <c r="C197" i="7" s="1"/>
  <c r="D199" i="3"/>
  <c r="C199" i="7" s="1"/>
  <c r="D201" i="3"/>
  <c r="C201" i="7" s="1"/>
  <c r="D203" i="3"/>
  <c r="C203" i="7" s="1"/>
  <c r="D205" i="3"/>
  <c r="C205" i="7" s="1"/>
  <c r="D207" i="3"/>
  <c r="C207" i="7" s="1"/>
  <c r="D209" i="3"/>
  <c r="C209" i="7" s="1"/>
  <c r="D211" i="3"/>
  <c r="C211" i="7" s="1"/>
  <c r="D213" i="3"/>
  <c r="C213" i="7" s="1"/>
  <c r="G213" i="7" s="1"/>
  <c r="D215" i="3"/>
  <c r="C215" i="7" s="1"/>
  <c r="D217" i="3"/>
  <c r="C217" i="7" s="1"/>
  <c r="D219" i="3"/>
  <c r="C219" i="7" s="1"/>
  <c r="D221" i="3"/>
  <c r="C221" i="7" s="1"/>
  <c r="D223" i="3"/>
  <c r="C223" i="7" s="1"/>
  <c r="D225" i="3"/>
  <c r="C225" i="7" s="1"/>
  <c r="D227" i="3"/>
  <c r="C227" i="7" s="1"/>
  <c r="D229" i="3"/>
  <c r="C229" i="7" s="1"/>
  <c r="D231" i="3"/>
  <c r="C231" i="7" s="1"/>
  <c r="D233" i="3"/>
  <c r="C233" i="7" s="1"/>
  <c r="D235" i="3"/>
  <c r="C235" i="7" s="1"/>
  <c r="D237" i="3"/>
  <c r="C237" i="7" s="1"/>
  <c r="D239" i="3"/>
  <c r="C239" i="7" s="1"/>
  <c r="D241" i="3"/>
  <c r="C241" i="7" s="1"/>
  <c r="D243" i="3"/>
  <c r="C243" i="7" s="1"/>
  <c r="D245" i="3"/>
  <c r="C245" i="7" s="1"/>
  <c r="D247" i="3"/>
  <c r="C247" i="7" s="1"/>
  <c r="D249" i="3"/>
  <c r="C249" i="7" s="1"/>
  <c r="D251" i="3"/>
  <c r="C251" i="7" s="1"/>
  <c r="D253" i="3"/>
  <c r="C253" i="7" s="1"/>
  <c r="D255" i="3"/>
  <c r="C255" i="7" s="1"/>
  <c r="D257" i="3"/>
  <c r="C257" i="7" s="1"/>
  <c r="D259" i="3"/>
  <c r="C259" i="7" s="1"/>
  <c r="D261" i="3"/>
  <c r="C261" i="7" s="1"/>
  <c r="G261" i="7" s="1"/>
  <c r="D263" i="3"/>
  <c r="C263" i="7" s="1"/>
  <c r="D265" i="3"/>
  <c r="C265" i="7" s="1"/>
  <c r="D267" i="3"/>
  <c r="C267" i="7" s="1"/>
  <c r="D269" i="3"/>
  <c r="C269" i="7" s="1"/>
  <c r="D271" i="3"/>
  <c r="C271" i="7" s="1"/>
  <c r="D273" i="3"/>
  <c r="C273" i="7" s="1"/>
  <c r="D275" i="3"/>
  <c r="C275" i="7" s="1"/>
  <c r="D277" i="3"/>
  <c r="C277" i="7" s="1"/>
  <c r="D279" i="3"/>
  <c r="C279" i="7" s="1"/>
  <c r="D281" i="3"/>
  <c r="C281" i="7" s="1"/>
  <c r="D283" i="3"/>
  <c r="C283" i="7" s="1"/>
  <c r="D285" i="3"/>
  <c r="C285" i="7" s="1"/>
  <c r="D287" i="3"/>
  <c r="C287" i="7" s="1"/>
  <c r="D289" i="3"/>
  <c r="C289" i="7" s="1"/>
  <c r="D291" i="3"/>
  <c r="C291" i="7" s="1"/>
  <c r="D293" i="3"/>
  <c r="C293" i="7" s="1"/>
  <c r="G293" i="7" s="1"/>
  <c r="D295" i="3"/>
  <c r="C295" i="7" s="1"/>
  <c r="D297" i="3"/>
  <c r="C297" i="7" s="1"/>
  <c r="D299" i="3"/>
  <c r="C299" i="7" s="1"/>
  <c r="D301" i="3"/>
  <c r="C301" i="7" s="1"/>
  <c r="D303" i="3"/>
  <c r="C303" i="7" s="1"/>
  <c r="D305" i="3"/>
  <c r="C305" i="7" s="1"/>
  <c r="D307" i="3"/>
  <c r="C307" i="7" s="1"/>
  <c r="D309" i="3"/>
  <c r="C309" i="7" s="1"/>
  <c r="D311" i="3"/>
  <c r="C311" i="7" s="1"/>
  <c r="D313" i="3"/>
  <c r="C313" i="7" s="1"/>
  <c r="D315" i="3"/>
  <c r="C315" i="7" s="1"/>
  <c r="D317" i="3"/>
  <c r="C317" i="7" s="1"/>
  <c r="D319" i="3"/>
  <c r="C319" i="7" s="1"/>
  <c r="D321" i="3"/>
  <c r="C321" i="7" s="1"/>
  <c r="D323" i="3"/>
  <c r="C323" i="7" s="1"/>
  <c r="D325" i="3"/>
  <c r="C325" i="7" s="1"/>
  <c r="G325" i="7" s="1"/>
  <c r="D327" i="3"/>
  <c r="C327" i="7" s="1"/>
  <c r="D329" i="3"/>
  <c r="C329" i="7" s="1"/>
  <c r="D331" i="3"/>
  <c r="C331" i="7" s="1"/>
  <c r="D333" i="3"/>
  <c r="C333" i="7" s="1"/>
  <c r="D335" i="3"/>
  <c r="C335" i="7" s="1"/>
  <c r="D337" i="3"/>
  <c r="C337" i="7" s="1"/>
  <c r="D339" i="3"/>
  <c r="C339" i="7" s="1"/>
  <c r="D341" i="3"/>
  <c r="C341" i="7" s="1"/>
  <c r="G341" i="7" s="1"/>
  <c r="D343" i="3"/>
  <c r="C343" i="7" s="1"/>
  <c r="D345" i="3"/>
  <c r="C345" i="7" s="1"/>
  <c r="D347" i="3"/>
  <c r="C347" i="7" s="1"/>
  <c r="D349" i="3"/>
  <c r="C349" i="7" s="1"/>
  <c r="D351" i="3"/>
  <c r="C351" i="7" s="1"/>
  <c r="D353" i="3"/>
  <c r="C353" i="7" s="1"/>
  <c r="D355" i="3"/>
  <c r="C355" i="7" s="1"/>
  <c r="D357" i="3"/>
  <c r="C357" i="7" s="1"/>
  <c r="D359" i="3"/>
  <c r="C359" i="7" s="1"/>
  <c r="D361" i="3"/>
  <c r="C361" i="7" s="1"/>
  <c r="D363" i="3"/>
  <c r="C363" i="7" s="1"/>
  <c r="D365" i="3"/>
  <c r="C365" i="7" s="1"/>
  <c r="D367" i="3"/>
  <c r="C367" i="7" s="1"/>
  <c r="D369" i="3"/>
  <c r="C369" i="7" s="1"/>
  <c r="D371" i="3"/>
  <c r="C371" i="7" s="1"/>
  <c r="D373" i="3"/>
  <c r="C373" i="7" s="1"/>
  <c r="G373" i="7" s="1"/>
  <c r="D375" i="3"/>
  <c r="C375" i="7" s="1"/>
  <c r="D377" i="3"/>
  <c r="C377" i="7" s="1"/>
  <c r="D379" i="3"/>
  <c r="C379" i="7" s="1"/>
  <c r="D381" i="3"/>
  <c r="C381" i="7" s="1"/>
  <c r="D383" i="3"/>
  <c r="C383" i="7" s="1"/>
  <c r="D385" i="3"/>
  <c r="C385" i="7" s="1"/>
  <c r="D387" i="3"/>
  <c r="C387" i="7" s="1"/>
  <c r="E6" i="4"/>
  <c r="D6" i="7" s="1"/>
  <c r="E7" i="4"/>
  <c r="D7" i="7" s="1"/>
  <c r="E8" i="4"/>
  <c r="D8" i="7" s="1"/>
  <c r="E14" i="4"/>
  <c r="D14" i="7" s="1"/>
  <c r="E15" i="4"/>
  <c r="D15" i="7" s="1"/>
  <c r="E16" i="4"/>
  <c r="D16" i="7" s="1"/>
  <c r="E22" i="4"/>
  <c r="D22" i="7" s="1"/>
  <c r="E23" i="4"/>
  <c r="D23" i="7" s="1"/>
  <c r="E24" i="4"/>
  <c r="D24" i="7" s="1"/>
  <c r="E30" i="4"/>
  <c r="D30" i="7" s="1"/>
  <c r="E31" i="4"/>
  <c r="D31" i="7" s="1"/>
  <c r="E32" i="4"/>
  <c r="D32" i="7" s="1"/>
  <c r="E38" i="4"/>
  <c r="D38" i="7" s="1"/>
  <c r="E39" i="4"/>
  <c r="D39" i="7" s="1"/>
  <c r="E40" i="4"/>
  <c r="D40" i="7" s="1"/>
  <c r="E46" i="4"/>
  <c r="D46" i="7" s="1"/>
  <c r="E47" i="4"/>
  <c r="D47" i="7" s="1"/>
  <c r="E48" i="4"/>
  <c r="D48" i="7" s="1"/>
  <c r="E54" i="4"/>
  <c r="D54" i="7" s="1"/>
  <c r="E55" i="4"/>
  <c r="D55" i="7" s="1"/>
  <c r="E56" i="4"/>
  <c r="D56" i="7" s="1"/>
  <c r="E62" i="4"/>
  <c r="D62" i="7" s="1"/>
  <c r="E63" i="4"/>
  <c r="D63" i="7" s="1"/>
  <c r="E64" i="4"/>
  <c r="D64" i="7" s="1"/>
  <c r="E70" i="4"/>
  <c r="D70" i="7" s="1"/>
  <c r="E71" i="4"/>
  <c r="D71" i="7" s="1"/>
  <c r="E72" i="4"/>
  <c r="D72" i="7" s="1"/>
  <c r="E78" i="4"/>
  <c r="D78" i="7" s="1"/>
  <c r="E79" i="4"/>
  <c r="D79" i="7" s="1"/>
  <c r="E80" i="4"/>
  <c r="D80" i="7" s="1"/>
  <c r="E86" i="4"/>
  <c r="D86" i="7" s="1"/>
  <c r="E87" i="4"/>
  <c r="D87" i="7" s="1"/>
  <c r="E88" i="4"/>
  <c r="D88" i="7" s="1"/>
  <c r="E94" i="4"/>
  <c r="D94" i="7" s="1"/>
  <c r="E95" i="4"/>
  <c r="D95" i="7" s="1"/>
  <c r="E96" i="4"/>
  <c r="D96" i="7" s="1"/>
  <c r="E102" i="4"/>
  <c r="D102" i="7" s="1"/>
  <c r="E103" i="4"/>
  <c r="D103" i="7" s="1"/>
  <c r="E104" i="4"/>
  <c r="D104" i="7" s="1"/>
  <c r="E110" i="4"/>
  <c r="D110" i="7" s="1"/>
  <c r="E111" i="4"/>
  <c r="D111" i="7" s="1"/>
  <c r="E112" i="4"/>
  <c r="D112" i="7" s="1"/>
  <c r="E118" i="4"/>
  <c r="D118" i="7" s="1"/>
  <c r="E119" i="4"/>
  <c r="D119" i="7" s="1"/>
  <c r="E120" i="4"/>
  <c r="D120" i="7" s="1"/>
  <c r="E126" i="4"/>
  <c r="D126" i="7" s="1"/>
  <c r="E127" i="4"/>
  <c r="D127" i="7" s="1"/>
  <c r="E128" i="4"/>
  <c r="D128" i="7" s="1"/>
  <c r="E134" i="4"/>
  <c r="D134" i="7" s="1"/>
  <c r="E135" i="4"/>
  <c r="D135" i="7" s="1"/>
  <c r="E136" i="4"/>
  <c r="D136" i="7" s="1"/>
  <c r="E142" i="4"/>
  <c r="D142" i="7" s="1"/>
  <c r="E143" i="4"/>
  <c r="D143" i="7" s="1"/>
  <c r="E144" i="4"/>
  <c r="D144" i="7" s="1"/>
  <c r="E150" i="4"/>
  <c r="D150" i="7" s="1"/>
  <c r="E151" i="4"/>
  <c r="D151" i="7" s="1"/>
  <c r="E152" i="4"/>
  <c r="D152" i="7" s="1"/>
  <c r="E158" i="4"/>
  <c r="D158" i="7" s="1"/>
  <c r="E159" i="4"/>
  <c r="D159" i="7" s="1"/>
  <c r="E160" i="4"/>
  <c r="D160" i="7" s="1"/>
  <c r="E166" i="4"/>
  <c r="D166" i="7" s="1"/>
  <c r="E167" i="4"/>
  <c r="D167" i="7" s="1"/>
  <c r="E168" i="4"/>
  <c r="D168" i="7" s="1"/>
  <c r="E174" i="4"/>
  <c r="D174" i="7" s="1"/>
  <c r="E175" i="4"/>
  <c r="D175" i="7" s="1"/>
  <c r="E176" i="4"/>
  <c r="D176" i="7" s="1"/>
  <c r="E182" i="4"/>
  <c r="D182" i="7" s="1"/>
  <c r="G182" i="7" s="1"/>
  <c r="E183" i="4"/>
  <c r="D183" i="7" s="1"/>
  <c r="E184" i="4"/>
  <c r="D184" i="7" s="1"/>
  <c r="E190" i="4"/>
  <c r="D190" i="7" s="1"/>
  <c r="E191" i="4"/>
  <c r="D191" i="7" s="1"/>
  <c r="E192" i="4"/>
  <c r="D192" i="7" s="1"/>
  <c r="E198" i="4"/>
  <c r="D198" i="7" s="1"/>
  <c r="E199" i="4"/>
  <c r="D199" i="7" s="1"/>
  <c r="E200" i="4"/>
  <c r="D200" i="7" s="1"/>
  <c r="E206" i="4"/>
  <c r="D206" i="7" s="1"/>
  <c r="E207" i="4"/>
  <c r="D207" i="7" s="1"/>
  <c r="E208" i="4"/>
  <c r="D208" i="7" s="1"/>
  <c r="E214" i="4"/>
  <c r="D214" i="7" s="1"/>
  <c r="E215" i="4"/>
  <c r="D215" i="7" s="1"/>
  <c r="E216" i="4"/>
  <c r="D216" i="7" s="1"/>
  <c r="E222" i="4"/>
  <c r="D222" i="7" s="1"/>
  <c r="E223" i="4"/>
  <c r="D223" i="7" s="1"/>
  <c r="E224" i="4"/>
  <c r="D224" i="7" s="1"/>
  <c r="E230" i="4"/>
  <c r="D230" i="7" s="1"/>
  <c r="E231" i="4"/>
  <c r="D231" i="7" s="1"/>
  <c r="E232" i="4"/>
  <c r="D232" i="7" s="1"/>
  <c r="E238" i="4"/>
  <c r="D238" i="7" s="1"/>
  <c r="E239" i="4"/>
  <c r="D239" i="7" s="1"/>
  <c r="G239" i="7" s="1"/>
  <c r="E240" i="4"/>
  <c r="D240" i="7" s="1"/>
  <c r="E246" i="4"/>
  <c r="D246" i="7" s="1"/>
  <c r="E247" i="4"/>
  <c r="D247" i="7" s="1"/>
  <c r="E248" i="4"/>
  <c r="D248" i="7" s="1"/>
  <c r="E235" i="5"/>
  <c r="E235" i="7" s="1"/>
  <c r="E238" i="5"/>
  <c r="E238" i="7" s="1"/>
  <c r="E241" i="5"/>
  <c r="E241" i="7" s="1"/>
  <c r="E243" i="5"/>
  <c r="E243" i="7" s="1"/>
  <c r="E246" i="5"/>
  <c r="E246" i="7" s="1"/>
  <c r="E251" i="5"/>
  <c r="E251" i="7" s="1"/>
  <c r="E254" i="5"/>
  <c r="E254" i="7" s="1"/>
  <c r="E257" i="5"/>
  <c r="E257" i="7" s="1"/>
  <c r="E259" i="5"/>
  <c r="E259" i="7" s="1"/>
  <c r="E267" i="5"/>
  <c r="E267" i="7" s="1"/>
  <c r="E270" i="5"/>
  <c r="E270" i="7" s="1"/>
  <c r="E273" i="5"/>
  <c r="E273" i="7" s="1"/>
  <c r="E275" i="5"/>
  <c r="E275" i="7" s="1"/>
  <c r="E278" i="5"/>
  <c r="E278" i="7" s="1"/>
  <c r="E286" i="5"/>
  <c r="E286" i="7" s="1"/>
  <c r="E289" i="5"/>
  <c r="E289" i="7" s="1"/>
  <c r="E291" i="5"/>
  <c r="E291" i="7" s="1"/>
  <c r="E294" i="5"/>
  <c r="E294" i="7" s="1"/>
  <c r="E299" i="5"/>
  <c r="E299" i="7" s="1"/>
  <c r="E302" i="5"/>
  <c r="E302" i="7" s="1"/>
  <c r="E305" i="5"/>
  <c r="E305" i="7" s="1"/>
  <c r="E307" i="5"/>
  <c r="E307" i="7" s="1"/>
  <c r="E310" i="5"/>
  <c r="E310" i="7" s="1"/>
  <c r="E315" i="5"/>
  <c r="E315" i="7" s="1"/>
  <c r="E318" i="5"/>
  <c r="E318" i="7" s="1"/>
  <c r="E321" i="5"/>
  <c r="E321" i="7" s="1"/>
  <c r="E323" i="5"/>
  <c r="E323" i="7" s="1"/>
  <c r="E326" i="5"/>
  <c r="E326" i="7" s="1"/>
  <c r="E331" i="5"/>
  <c r="E331" i="7" s="1"/>
  <c r="E334" i="5"/>
  <c r="E334" i="7" s="1"/>
  <c r="E337" i="5"/>
  <c r="E337" i="7" s="1"/>
  <c r="E339" i="5"/>
  <c r="E339" i="7" s="1"/>
  <c r="E342" i="5"/>
  <c r="E342" i="7" s="1"/>
  <c r="E347" i="5"/>
  <c r="E347" i="7" s="1"/>
  <c r="E350" i="5"/>
  <c r="E350" i="7" s="1"/>
  <c r="E353" i="5"/>
  <c r="E353" i="7" s="1"/>
  <c r="E355" i="5"/>
  <c r="E355" i="7" s="1"/>
  <c r="E358" i="5"/>
  <c r="E358" i="7" s="1"/>
  <c r="E363" i="5"/>
  <c r="E363" i="7" s="1"/>
  <c r="E366" i="5"/>
  <c r="E366" i="7" s="1"/>
  <c r="E369" i="5"/>
  <c r="E369" i="7" s="1"/>
  <c r="E371" i="5"/>
  <c r="E371" i="7" s="1"/>
  <c r="E374" i="5"/>
  <c r="E374" i="7" s="1"/>
  <c r="E379" i="5"/>
  <c r="E379" i="7" s="1"/>
  <c r="E382" i="5"/>
  <c r="E382" i="7" s="1"/>
  <c r="E385" i="5"/>
  <c r="E385" i="7" s="1"/>
  <c r="E387" i="5"/>
  <c r="E387" i="7" s="1"/>
  <c r="E5" i="6"/>
  <c r="F5" i="7" s="1"/>
  <c r="E10" i="6"/>
  <c r="F10" i="7" s="1"/>
  <c r="E13" i="6"/>
  <c r="F13" i="7" s="1"/>
  <c r="E16" i="6"/>
  <c r="F16" i="7" s="1"/>
  <c r="E18" i="6"/>
  <c r="F18" i="7" s="1"/>
  <c r="E21" i="6"/>
  <c r="F21" i="7" s="1"/>
  <c r="E26" i="6"/>
  <c r="F26" i="7" s="1"/>
  <c r="E29" i="6"/>
  <c r="F29" i="7" s="1"/>
  <c r="E32" i="6"/>
  <c r="F32" i="7" s="1"/>
  <c r="E250" i="4"/>
  <c r="D250" i="7" s="1"/>
  <c r="G250" i="7" s="1"/>
  <c r="E251" i="4"/>
  <c r="D251" i="7" s="1"/>
  <c r="E252" i="4"/>
  <c r="D252" i="7" s="1"/>
  <c r="E258" i="4"/>
  <c r="D258" i="7" s="1"/>
  <c r="G258" i="7" s="1"/>
  <c r="E259" i="4"/>
  <c r="D259" i="7" s="1"/>
  <c r="E260" i="4"/>
  <c r="D260" i="7" s="1"/>
  <c r="E267" i="4"/>
  <c r="D267" i="7" s="1"/>
  <c r="E268" i="4"/>
  <c r="D268" i="7" s="1"/>
  <c r="E274" i="4"/>
  <c r="D274" i="7" s="1"/>
  <c r="E275" i="4"/>
  <c r="D275" i="7" s="1"/>
  <c r="E276" i="4"/>
  <c r="D276" i="7" s="1"/>
  <c r="E282" i="4"/>
  <c r="D282" i="7" s="1"/>
  <c r="G282" i="7" s="1"/>
  <c r="E283" i="4"/>
  <c r="D283" i="7" s="1"/>
  <c r="E284" i="4"/>
  <c r="D284" i="7" s="1"/>
  <c r="E290" i="4"/>
  <c r="D290" i="7" s="1"/>
  <c r="G290" i="7" s="1"/>
  <c r="E291" i="4"/>
  <c r="D291" i="7" s="1"/>
  <c r="E292" i="4"/>
  <c r="D292" i="7" s="1"/>
  <c r="E298" i="4"/>
  <c r="D298" i="7" s="1"/>
  <c r="E299" i="4"/>
  <c r="D299" i="7" s="1"/>
  <c r="E300" i="4"/>
  <c r="D300" i="7" s="1"/>
  <c r="E306" i="4"/>
  <c r="D306" i="7" s="1"/>
  <c r="E307" i="4"/>
  <c r="D307" i="7" s="1"/>
  <c r="E308" i="4"/>
  <c r="D308" i="7" s="1"/>
  <c r="E317" i="4"/>
  <c r="D317" i="7" s="1"/>
  <c r="E318" i="4"/>
  <c r="D318" i="7" s="1"/>
  <c r="E327" i="4"/>
  <c r="D327" i="7" s="1"/>
  <c r="E333" i="4"/>
  <c r="D333" i="7" s="1"/>
  <c r="E334" i="4"/>
  <c r="D334" i="7" s="1"/>
  <c r="E343" i="4"/>
  <c r="D343" i="7" s="1"/>
  <c r="E349" i="4"/>
  <c r="D349" i="7" s="1"/>
  <c r="E350" i="4"/>
  <c r="D350" i="7" s="1"/>
  <c r="E359" i="4"/>
  <c r="D359" i="7" s="1"/>
  <c r="E365" i="4"/>
  <c r="D365" i="7" s="1"/>
  <c r="E366" i="4"/>
  <c r="D366" i="7" s="1"/>
  <c r="E375" i="4"/>
  <c r="D375" i="7" s="1"/>
  <c r="E381" i="4"/>
  <c r="D381" i="7" s="1"/>
  <c r="E382" i="4"/>
  <c r="D382" i="7" s="1"/>
  <c r="E5" i="5"/>
  <c r="E5" i="7" s="1"/>
  <c r="E11" i="5"/>
  <c r="E11" i="7" s="1"/>
  <c r="E13" i="5"/>
  <c r="E13" i="7" s="1"/>
  <c r="E19" i="5"/>
  <c r="E19" i="7" s="1"/>
  <c r="E21" i="5"/>
  <c r="E21" i="7" s="1"/>
  <c r="E23" i="5"/>
  <c r="E23" i="7" s="1"/>
  <c r="E29" i="5"/>
  <c r="E29" i="7" s="1"/>
  <c r="E31" i="5"/>
  <c r="E31" i="7" s="1"/>
  <c r="E37" i="5"/>
  <c r="E37" i="7" s="1"/>
  <c r="E43" i="5"/>
  <c r="E43" i="7" s="1"/>
  <c r="E45" i="5"/>
  <c r="E45" i="7" s="1"/>
  <c r="E51" i="5"/>
  <c r="E51" i="7" s="1"/>
  <c r="E53" i="5"/>
  <c r="E53" i="7" s="1"/>
  <c r="E55" i="5"/>
  <c r="E55" i="7" s="1"/>
  <c r="E61" i="5"/>
  <c r="E61" i="7" s="1"/>
  <c r="E63" i="5"/>
  <c r="E63" i="7" s="1"/>
  <c r="E75" i="5"/>
  <c r="E75" i="7" s="1"/>
  <c r="E77" i="5"/>
  <c r="E77" i="7" s="1"/>
  <c r="E85" i="5"/>
  <c r="E85" i="7" s="1"/>
  <c r="E87" i="5"/>
  <c r="E87" i="7" s="1"/>
  <c r="E93" i="5"/>
  <c r="E93" i="7" s="1"/>
  <c r="E95" i="5"/>
  <c r="E95" i="7" s="1"/>
  <c r="E101" i="5"/>
  <c r="E101" i="7" s="1"/>
  <c r="E103" i="5"/>
  <c r="E103" i="7" s="1"/>
  <c r="E106" i="5"/>
  <c r="E106" i="7" s="1"/>
  <c r="E111" i="5"/>
  <c r="E111" i="7" s="1"/>
  <c r="E114" i="5"/>
  <c r="E114" i="7" s="1"/>
  <c r="E117" i="5"/>
  <c r="E117" i="7" s="1"/>
  <c r="E119" i="5"/>
  <c r="E119" i="7" s="1"/>
  <c r="E122" i="5"/>
  <c r="E122" i="7" s="1"/>
  <c r="E127" i="5"/>
  <c r="E127" i="7" s="1"/>
  <c r="E130" i="5"/>
  <c r="E130" i="7" s="1"/>
  <c r="E133" i="5"/>
  <c r="E133" i="7" s="1"/>
  <c r="E135" i="5"/>
  <c r="E135" i="7" s="1"/>
  <c r="E138" i="5"/>
  <c r="E138" i="7" s="1"/>
  <c r="E143" i="5"/>
  <c r="E143" i="7" s="1"/>
  <c r="E146" i="5"/>
  <c r="E146" i="7" s="1"/>
  <c r="E151" i="5"/>
  <c r="E151" i="7" s="1"/>
  <c r="E154" i="5"/>
  <c r="E154" i="7" s="1"/>
  <c r="E159" i="5"/>
  <c r="E159" i="7" s="1"/>
  <c r="E162" i="5"/>
  <c r="E162" i="7" s="1"/>
  <c r="E165" i="5"/>
  <c r="E165" i="7" s="1"/>
  <c r="E167" i="5"/>
  <c r="E167" i="7" s="1"/>
  <c r="E170" i="5"/>
  <c r="E170" i="7" s="1"/>
  <c r="E175" i="5"/>
  <c r="E175" i="7" s="1"/>
  <c r="E178" i="5"/>
  <c r="E178" i="7" s="1"/>
  <c r="E181" i="5"/>
  <c r="E181" i="7" s="1"/>
  <c r="E183" i="5"/>
  <c r="E183" i="7" s="1"/>
  <c r="E186" i="5"/>
  <c r="E186" i="7" s="1"/>
  <c r="E191" i="5"/>
  <c r="E191" i="7" s="1"/>
  <c r="E194" i="5"/>
  <c r="E194" i="7" s="1"/>
  <c r="E197" i="5"/>
  <c r="E197" i="7" s="1"/>
  <c r="E199" i="5"/>
  <c r="E199" i="7" s="1"/>
  <c r="E202" i="5"/>
  <c r="E202" i="7" s="1"/>
  <c r="E207" i="5"/>
  <c r="E207" i="7" s="1"/>
  <c r="E210" i="5"/>
  <c r="E210" i="7" s="1"/>
  <c r="E213" i="5"/>
  <c r="E213" i="7" s="1"/>
  <c r="E215" i="5"/>
  <c r="E215" i="7" s="1"/>
  <c r="E218" i="5"/>
  <c r="E218" i="7" s="1"/>
  <c r="E223" i="5"/>
  <c r="E223" i="7" s="1"/>
  <c r="E226" i="5"/>
  <c r="E226" i="7" s="1"/>
  <c r="G226" i="7" s="1"/>
  <c r="E229" i="5"/>
  <c r="E229" i="7" s="1"/>
  <c r="E282" i="5"/>
  <c r="E282" i="7" s="1"/>
  <c r="E57" i="6"/>
  <c r="F57" i="7" s="1"/>
  <c r="E65" i="6"/>
  <c r="F65" i="7" s="1"/>
  <c r="E34" i="6"/>
  <c r="F34" i="7" s="1"/>
  <c r="E37" i="6"/>
  <c r="F37" i="7" s="1"/>
  <c r="E42" i="6"/>
  <c r="F42" i="7" s="1"/>
  <c r="E45" i="6"/>
  <c r="F45" i="7" s="1"/>
  <c r="E48" i="6"/>
  <c r="F48" i="7" s="1"/>
  <c r="E50" i="6"/>
  <c r="F50" i="7" s="1"/>
  <c r="E53" i="6"/>
  <c r="F53" i="7" s="1"/>
  <c r="E61" i="6"/>
  <c r="F61" i="7" s="1"/>
  <c r="E66" i="6"/>
  <c r="F66" i="7" s="1"/>
  <c r="E74" i="6"/>
  <c r="F74" i="7" s="1"/>
  <c r="E77" i="6"/>
  <c r="F77" i="7" s="1"/>
  <c r="E80" i="6"/>
  <c r="F80" i="7" s="1"/>
  <c r="E82" i="6"/>
  <c r="F82" i="7" s="1"/>
  <c r="E85" i="6"/>
  <c r="F85" i="7" s="1"/>
  <c r="E90" i="6"/>
  <c r="F90" i="7" s="1"/>
  <c r="E93" i="6"/>
  <c r="F93" i="7" s="1"/>
  <c r="E96" i="6"/>
  <c r="F96" i="7" s="1"/>
  <c r="E98" i="6"/>
  <c r="F98" i="7" s="1"/>
  <c r="E101" i="6"/>
  <c r="F101" i="7" s="1"/>
  <c r="G101" i="7" s="1"/>
  <c r="E106" i="6"/>
  <c r="F106" i="7" s="1"/>
  <c r="E109" i="6"/>
  <c r="F109" i="7" s="1"/>
  <c r="E112" i="6"/>
  <c r="F112" i="7" s="1"/>
  <c r="E114" i="6"/>
  <c r="F114" i="7" s="1"/>
  <c r="E117" i="6"/>
  <c r="F117" i="7" s="1"/>
  <c r="E122" i="6"/>
  <c r="F122" i="7" s="1"/>
  <c r="E125" i="6"/>
  <c r="F125" i="7" s="1"/>
  <c r="E128" i="6"/>
  <c r="F128" i="7" s="1"/>
  <c r="E130" i="6"/>
  <c r="F130" i="7" s="1"/>
  <c r="E133" i="6"/>
  <c r="F133" i="7" s="1"/>
  <c r="E138" i="6"/>
  <c r="F138" i="7" s="1"/>
  <c r="E141" i="6"/>
  <c r="F141" i="7" s="1"/>
  <c r="E144" i="6"/>
  <c r="F144" i="7" s="1"/>
  <c r="E146" i="6"/>
  <c r="F146" i="7" s="1"/>
  <c r="E149" i="6"/>
  <c r="F149" i="7" s="1"/>
  <c r="E154" i="6"/>
  <c r="F154" i="7" s="1"/>
  <c r="E157" i="6"/>
  <c r="F157" i="7" s="1"/>
  <c r="E160" i="6"/>
  <c r="F160" i="7" s="1"/>
  <c r="E162" i="6"/>
  <c r="F162" i="7" s="1"/>
  <c r="E165" i="6"/>
  <c r="F165" i="7" s="1"/>
  <c r="E170" i="6"/>
  <c r="F170" i="7" s="1"/>
  <c r="E173" i="6"/>
  <c r="F173" i="7" s="1"/>
  <c r="E176" i="6"/>
  <c r="F176" i="7" s="1"/>
  <c r="E178" i="6"/>
  <c r="F178" i="7" s="1"/>
  <c r="E181" i="6"/>
  <c r="F181" i="7" s="1"/>
  <c r="E186" i="6"/>
  <c r="F186" i="7" s="1"/>
  <c r="E189" i="6"/>
  <c r="F189" i="7" s="1"/>
  <c r="E192" i="6"/>
  <c r="F192" i="7" s="1"/>
  <c r="E194" i="6"/>
  <c r="F194" i="7" s="1"/>
  <c r="E197" i="6"/>
  <c r="F197" i="7" s="1"/>
  <c r="E202" i="6"/>
  <c r="F202" i="7" s="1"/>
  <c r="E203" i="6"/>
  <c r="F203" i="7" s="1"/>
  <c r="E206" i="6"/>
  <c r="F206" i="7" s="1"/>
  <c r="E209" i="6"/>
  <c r="F209" i="7" s="1"/>
  <c r="E212" i="6"/>
  <c r="F212" i="7" s="1"/>
  <c r="E214" i="6"/>
  <c r="F214" i="7" s="1"/>
  <c r="E217" i="6"/>
  <c r="F217" i="7" s="1"/>
  <c r="E222" i="6"/>
  <c r="F222" i="7" s="1"/>
  <c r="E225" i="6"/>
  <c r="F225" i="7" s="1"/>
  <c r="E228" i="6"/>
  <c r="F228" i="7" s="1"/>
  <c r="E230" i="6"/>
  <c r="F230" i="7" s="1"/>
  <c r="E233" i="6"/>
  <c r="F233" i="7" s="1"/>
  <c r="E238" i="6"/>
  <c r="F238" i="7" s="1"/>
  <c r="E241" i="6"/>
  <c r="F241" i="7" s="1"/>
  <c r="E244" i="6"/>
  <c r="F244" i="7" s="1"/>
  <c r="G244" i="7" s="1"/>
  <c r="E246" i="6"/>
  <c r="F246" i="7" s="1"/>
  <c r="E249" i="6"/>
  <c r="F249" i="7" s="1"/>
  <c r="E254" i="6"/>
  <c r="F254" i="7" s="1"/>
  <c r="E257" i="6"/>
  <c r="F257" i="7" s="1"/>
  <c r="E260" i="6"/>
  <c r="F260" i="7" s="1"/>
  <c r="E265" i="6"/>
  <c r="F265" i="7" s="1"/>
  <c r="E270" i="6"/>
  <c r="F270" i="7" s="1"/>
  <c r="E273" i="6"/>
  <c r="F273" i="7" s="1"/>
  <c r="E276" i="6"/>
  <c r="F276" i="7" s="1"/>
  <c r="E278" i="6"/>
  <c r="F278" i="7" s="1"/>
  <c r="E281" i="6"/>
  <c r="F281" i="7" s="1"/>
  <c r="E286" i="6"/>
  <c r="F286" i="7" s="1"/>
  <c r="E289" i="6"/>
  <c r="F289" i="7" s="1"/>
  <c r="E292" i="6"/>
  <c r="F292" i="7" s="1"/>
  <c r="E294" i="6"/>
  <c r="F294" i="7" s="1"/>
  <c r="E297" i="6"/>
  <c r="F297" i="7" s="1"/>
  <c r="E302" i="6"/>
  <c r="F302" i="7" s="1"/>
  <c r="E305" i="6"/>
  <c r="F305" i="7" s="1"/>
  <c r="E308" i="6"/>
  <c r="F308" i="7" s="1"/>
  <c r="E310" i="6"/>
  <c r="F310" i="7" s="1"/>
  <c r="E313" i="6"/>
  <c r="F313" i="7" s="1"/>
  <c r="E318" i="6"/>
  <c r="F318" i="7" s="1"/>
  <c r="E321" i="6"/>
  <c r="F321" i="7" s="1"/>
  <c r="E324" i="6"/>
  <c r="F324" i="7" s="1"/>
  <c r="E326" i="6"/>
  <c r="F326" i="7" s="1"/>
  <c r="E329" i="6"/>
  <c r="F329" i="7" s="1"/>
  <c r="E334" i="6"/>
  <c r="F334" i="7" s="1"/>
  <c r="E337" i="6"/>
  <c r="F337" i="7" s="1"/>
  <c r="E340" i="6"/>
  <c r="F340" i="7" s="1"/>
  <c r="E342" i="6"/>
  <c r="F342" i="7" s="1"/>
  <c r="E345" i="6"/>
  <c r="F345" i="7" s="1"/>
  <c r="E350" i="6"/>
  <c r="F350" i="7" s="1"/>
  <c r="E353" i="6"/>
  <c r="F353" i="7" s="1"/>
  <c r="E356" i="6"/>
  <c r="F356" i="7" s="1"/>
  <c r="E358" i="6"/>
  <c r="F358" i="7" s="1"/>
  <c r="E361" i="6"/>
  <c r="F361" i="7" s="1"/>
  <c r="E366" i="6"/>
  <c r="F366" i="7" s="1"/>
  <c r="E369" i="6"/>
  <c r="F369" i="7" s="1"/>
  <c r="E372" i="6"/>
  <c r="F372" i="7" s="1"/>
  <c r="E374" i="6"/>
  <c r="F374" i="7" s="1"/>
  <c r="E377" i="6"/>
  <c r="F377" i="7" s="1"/>
  <c r="E382" i="6"/>
  <c r="F382" i="7" s="1"/>
  <c r="E385" i="6"/>
  <c r="F385" i="7" s="1"/>
  <c r="G2" i="7"/>
  <c r="E63" i="2"/>
  <c r="B63" i="7" s="1"/>
  <c r="G63" i="7" s="1"/>
  <c r="E79" i="2"/>
  <c r="B79" i="7" s="1"/>
  <c r="E95" i="2"/>
  <c r="B95" i="7" s="1"/>
  <c r="G95" i="7" s="1"/>
  <c r="E111" i="2"/>
  <c r="B111" i="7" s="1"/>
  <c r="E127" i="2"/>
  <c r="B127" i="7" s="1"/>
  <c r="E143" i="2"/>
  <c r="B143" i="7" s="1"/>
  <c r="E159" i="2"/>
  <c r="B159" i="7" s="1"/>
  <c r="E171" i="2"/>
  <c r="B171" i="7" s="1"/>
  <c r="G171" i="7" s="1"/>
  <c r="E172" i="2"/>
  <c r="B172" i="7" s="1"/>
  <c r="E179" i="2"/>
  <c r="B179" i="7" s="1"/>
  <c r="G179" i="7" s="1"/>
  <c r="E180" i="2"/>
  <c r="B180" i="7" s="1"/>
  <c r="E187" i="2"/>
  <c r="B187" i="7" s="1"/>
  <c r="G187" i="7" s="1"/>
  <c r="E188" i="2"/>
  <c r="B188" i="7" s="1"/>
  <c r="E195" i="2"/>
  <c r="B195" i="7" s="1"/>
  <c r="G195" i="7" s="1"/>
  <c r="E196" i="2"/>
  <c r="B196" i="7" s="1"/>
  <c r="G196" i="7" s="1"/>
  <c r="E203" i="2"/>
  <c r="B203" i="7" s="1"/>
  <c r="G203" i="7" s="1"/>
  <c r="E204" i="2"/>
  <c r="B204" i="7" s="1"/>
  <c r="E211" i="2"/>
  <c r="B211" i="7" s="1"/>
  <c r="G211" i="7" s="1"/>
  <c r="E212" i="2"/>
  <c r="B212" i="7" s="1"/>
  <c r="G212" i="7" s="1"/>
  <c r="E219" i="2"/>
  <c r="B219" i="7" s="1"/>
  <c r="G219" i="7" s="1"/>
  <c r="E220" i="2"/>
  <c r="B220" i="7" s="1"/>
  <c r="G222" i="7"/>
  <c r="E231" i="2"/>
  <c r="B231" i="7" s="1"/>
  <c r="G231" i="7" s="1"/>
  <c r="E232" i="2"/>
  <c r="B232" i="7" s="1"/>
  <c r="G238" i="7"/>
  <c r="E247" i="2"/>
  <c r="B247" i="7" s="1"/>
  <c r="G247" i="7" s="1"/>
  <c r="E248" i="2"/>
  <c r="B248" i="7" s="1"/>
  <c r="G254" i="7"/>
  <c r="E263" i="2"/>
  <c r="B263" i="7" s="1"/>
  <c r="G263" i="7" s="1"/>
  <c r="G270" i="7"/>
  <c r="E279" i="2"/>
  <c r="B279" i="7" s="1"/>
  <c r="G279" i="7" s="1"/>
  <c r="E280" i="2"/>
  <c r="B280" i="7" s="1"/>
  <c r="E295" i="2"/>
  <c r="B295" i="7" s="1"/>
  <c r="G295" i="7" s="1"/>
  <c r="E296" i="2"/>
  <c r="B296" i="7" s="1"/>
  <c r="E311" i="2"/>
  <c r="B311" i="7" s="1"/>
  <c r="G311" i="7" s="1"/>
  <c r="E312" i="2"/>
  <c r="B312" i="7" s="1"/>
  <c r="E327" i="2"/>
  <c r="B327" i="7" s="1"/>
  <c r="E328" i="2"/>
  <c r="B328" i="7" s="1"/>
  <c r="E343" i="2"/>
  <c r="B343" i="7" s="1"/>
  <c r="G343" i="7" s="1"/>
  <c r="E344" i="2"/>
  <c r="B344" i="7" s="1"/>
  <c r="E359" i="2"/>
  <c r="B359" i="7" s="1"/>
  <c r="E360" i="2"/>
  <c r="B360" i="7" s="1"/>
  <c r="E375" i="2"/>
  <c r="B375" i="7" s="1"/>
  <c r="G375" i="7" s="1"/>
  <c r="E376" i="2"/>
  <c r="B376" i="7" s="1"/>
  <c r="D6" i="3"/>
  <c r="C6" i="7" s="1"/>
  <c r="D10" i="3"/>
  <c r="C10" i="7" s="1"/>
  <c r="G10" i="7" s="1"/>
  <c r="D14" i="3"/>
  <c r="C14" i="7" s="1"/>
  <c r="D18" i="3"/>
  <c r="C18" i="7" s="1"/>
  <c r="D22" i="3"/>
  <c r="C22" i="7" s="1"/>
  <c r="D26" i="3"/>
  <c r="C26" i="7" s="1"/>
  <c r="D30" i="3"/>
  <c r="C30" i="7" s="1"/>
  <c r="D34" i="3"/>
  <c r="C34" i="7" s="1"/>
  <c r="D38" i="3"/>
  <c r="C38" i="7" s="1"/>
  <c r="D42" i="3"/>
  <c r="C42" i="7" s="1"/>
  <c r="G42" i="7" s="1"/>
  <c r="D46" i="3"/>
  <c r="C46" i="7" s="1"/>
  <c r="D50" i="3"/>
  <c r="C50" i="7" s="1"/>
  <c r="D54" i="3"/>
  <c r="C54" i="7" s="1"/>
  <c r="D58" i="3"/>
  <c r="C58" i="7" s="1"/>
  <c r="G58" i="7" s="1"/>
  <c r="D62" i="3"/>
  <c r="C62" i="7" s="1"/>
  <c r="D66" i="3"/>
  <c r="C66" i="7" s="1"/>
  <c r="G66" i="7" s="1"/>
  <c r="D70" i="3"/>
  <c r="C70" i="7" s="1"/>
  <c r="D74" i="3"/>
  <c r="C74" i="7" s="1"/>
  <c r="G74" i="7" s="1"/>
  <c r="D78" i="3"/>
  <c r="C78" i="7" s="1"/>
  <c r="D82" i="3"/>
  <c r="C82" i="7" s="1"/>
  <c r="D86" i="3"/>
  <c r="C86" i="7" s="1"/>
  <c r="D90" i="3"/>
  <c r="C90" i="7" s="1"/>
  <c r="D94" i="3"/>
  <c r="C94" i="7" s="1"/>
  <c r="G94" i="7" s="1"/>
  <c r="D98" i="3"/>
  <c r="C98" i="7" s="1"/>
  <c r="G98" i="7" s="1"/>
  <c r="D102" i="3"/>
  <c r="C102" i="7" s="1"/>
  <c r="D106" i="3"/>
  <c r="C106" i="7" s="1"/>
  <c r="G106" i="7" s="1"/>
  <c r="D110" i="3"/>
  <c r="C110" i="7" s="1"/>
  <c r="D114" i="3"/>
  <c r="C114" i="7" s="1"/>
  <c r="D118" i="3"/>
  <c r="C118" i="7" s="1"/>
  <c r="D122" i="3"/>
  <c r="C122" i="7" s="1"/>
  <c r="D126" i="3"/>
  <c r="C126" i="7" s="1"/>
  <c r="D130" i="3"/>
  <c r="C130" i="7" s="1"/>
  <c r="D134" i="3"/>
  <c r="C134" i="7" s="1"/>
  <c r="D138" i="3"/>
  <c r="C138" i="7" s="1"/>
  <c r="G138" i="7" s="1"/>
  <c r="D142" i="3"/>
  <c r="C142" i="7" s="1"/>
  <c r="D146" i="3"/>
  <c r="C146" i="7" s="1"/>
  <c r="E55" i="2"/>
  <c r="B55" i="7" s="1"/>
  <c r="G55" i="7" s="1"/>
  <c r="E71" i="2"/>
  <c r="B71" i="7" s="1"/>
  <c r="E87" i="2"/>
  <c r="B87" i="7" s="1"/>
  <c r="E103" i="2"/>
  <c r="B103" i="7" s="1"/>
  <c r="E119" i="2"/>
  <c r="B119" i="7" s="1"/>
  <c r="G119" i="7" s="1"/>
  <c r="E135" i="2"/>
  <c r="B135" i="7" s="1"/>
  <c r="E151" i="2"/>
  <c r="B151" i="7" s="1"/>
  <c r="E167" i="2"/>
  <c r="B167" i="7" s="1"/>
  <c r="E168" i="2"/>
  <c r="B168" i="7" s="1"/>
  <c r="E175" i="2"/>
  <c r="B175" i="7" s="1"/>
  <c r="E176" i="2"/>
  <c r="B176" i="7" s="1"/>
  <c r="E183" i="2"/>
  <c r="B183" i="7" s="1"/>
  <c r="E184" i="2"/>
  <c r="B184" i="7" s="1"/>
  <c r="E191" i="2"/>
  <c r="B191" i="7" s="1"/>
  <c r="E192" i="2"/>
  <c r="B192" i="7" s="1"/>
  <c r="E199" i="2"/>
  <c r="B199" i="7" s="1"/>
  <c r="E200" i="2"/>
  <c r="B200" i="7" s="1"/>
  <c r="E207" i="2"/>
  <c r="B207" i="7" s="1"/>
  <c r="E208" i="2"/>
  <c r="B208" i="7" s="1"/>
  <c r="E215" i="2"/>
  <c r="B215" i="7" s="1"/>
  <c r="E216" i="2"/>
  <c r="B216" i="7" s="1"/>
  <c r="E224" i="2"/>
  <c r="B224" i="7" s="1"/>
  <c r="G224" i="7" s="1"/>
  <c r="E240" i="2"/>
  <c r="B240" i="7" s="1"/>
  <c r="G240" i="7" s="1"/>
  <c r="E256" i="2"/>
  <c r="B256" i="7" s="1"/>
  <c r="G256" i="7" s="1"/>
  <c r="G271" i="7"/>
  <c r="E272" i="2"/>
  <c r="B272" i="7" s="1"/>
  <c r="E288" i="2"/>
  <c r="B288" i="7" s="1"/>
  <c r="G288" i="7" s="1"/>
  <c r="G303" i="7"/>
  <c r="E304" i="2"/>
  <c r="B304" i="7" s="1"/>
  <c r="G304" i="7" s="1"/>
  <c r="E320" i="2"/>
  <c r="B320" i="7" s="1"/>
  <c r="E336" i="2"/>
  <c r="B336" i="7" s="1"/>
  <c r="E352" i="2"/>
  <c r="B352" i="7" s="1"/>
  <c r="E368" i="2"/>
  <c r="B368" i="7" s="1"/>
  <c r="E384" i="2"/>
  <c r="B384" i="7" s="1"/>
  <c r="D4" i="3"/>
  <c r="C4" i="7" s="1"/>
  <c r="D8" i="3"/>
  <c r="C8" i="7" s="1"/>
  <c r="D12" i="3"/>
  <c r="C12" i="7" s="1"/>
  <c r="D16" i="3"/>
  <c r="C16" i="7" s="1"/>
  <c r="G16" i="7" s="1"/>
  <c r="D20" i="3"/>
  <c r="C20" i="7" s="1"/>
  <c r="D24" i="3"/>
  <c r="C24" i="7" s="1"/>
  <c r="D28" i="3"/>
  <c r="C28" i="7" s="1"/>
  <c r="D32" i="3"/>
  <c r="C32" i="7" s="1"/>
  <c r="D36" i="3"/>
  <c r="C36" i="7" s="1"/>
  <c r="D40" i="3"/>
  <c r="C40" i="7" s="1"/>
  <c r="D44" i="3"/>
  <c r="C44" i="7" s="1"/>
  <c r="D48" i="3"/>
  <c r="C48" i="7" s="1"/>
  <c r="G48" i="7" s="1"/>
  <c r="D52" i="3"/>
  <c r="C52" i="7" s="1"/>
  <c r="D56" i="3"/>
  <c r="C56" i="7" s="1"/>
  <c r="D60" i="3"/>
  <c r="C60" i="7" s="1"/>
  <c r="D64" i="3"/>
  <c r="C64" i="7" s="1"/>
  <c r="G64" i="7" s="1"/>
  <c r="D72" i="3"/>
  <c r="C72" i="7" s="1"/>
  <c r="D80" i="3"/>
  <c r="C80" i="7" s="1"/>
  <c r="G80" i="7" s="1"/>
  <c r="D84" i="3"/>
  <c r="C84" i="7" s="1"/>
  <c r="D88" i="3"/>
  <c r="C88" i="7" s="1"/>
  <c r="D92" i="3"/>
  <c r="C92" i="7" s="1"/>
  <c r="D96" i="3"/>
  <c r="C96" i="7" s="1"/>
  <c r="D100" i="3"/>
  <c r="C100" i="7" s="1"/>
  <c r="G100" i="7" s="1"/>
  <c r="D104" i="3"/>
  <c r="C104" i="7" s="1"/>
  <c r="D108" i="3"/>
  <c r="C108" i="7" s="1"/>
  <c r="D112" i="3"/>
  <c r="C112" i="7" s="1"/>
  <c r="G112" i="7" s="1"/>
  <c r="D116" i="3"/>
  <c r="C116" i="7" s="1"/>
  <c r="G116" i="7" s="1"/>
  <c r="D120" i="3"/>
  <c r="C120" i="7" s="1"/>
  <c r="D124" i="3"/>
  <c r="C124" i="7" s="1"/>
  <c r="D128" i="3"/>
  <c r="C128" i="7" s="1"/>
  <c r="D132" i="3"/>
  <c r="C132" i="7" s="1"/>
  <c r="D136" i="3"/>
  <c r="C136" i="7" s="1"/>
  <c r="D140" i="3"/>
  <c r="C140" i="7" s="1"/>
  <c r="D144" i="3"/>
  <c r="C144" i="7" s="1"/>
  <c r="G144" i="7" s="1"/>
  <c r="G146" i="7"/>
  <c r="E67" i="2"/>
  <c r="B67" i="7" s="1"/>
  <c r="E83" i="2"/>
  <c r="B83" i="7" s="1"/>
  <c r="G85" i="7"/>
  <c r="E99" i="2"/>
  <c r="B99" i="7" s="1"/>
  <c r="E115" i="2"/>
  <c r="B115" i="7" s="1"/>
  <c r="G115" i="7" s="1"/>
  <c r="E131" i="2"/>
  <c r="B131" i="7" s="1"/>
  <c r="G131" i="7" s="1"/>
  <c r="G133" i="7"/>
  <c r="E147" i="2"/>
  <c r="B147" i="7" s="1"/>
  <c r="G147" i="7" s="1"/>
  <c r="G149" i="7"/>
  <c r="E163" i="2"/>
  <c r="B163" i="7" s="1"/>
  <c r="G163" i="7" s="1"/>
  <c r="E227" i="2"/>
  <c r="B227" i="7" s="1"/>
  <c r="G227" i="7" s="1"/>
  <c r="E243" i="2"/>
  <c r="B243" i="7" s="1"/>
  <c r="E259" i="2"/>
  <c r="B259" i="7" s="1"/>
  <c r="E275" i="2"/>
  <c r="B275" i="7" s="1"/>
  <c r="E291" i="2"/>
  <c r="B291" i="7" s="1"/>
  <c r="E307" i="2"/>
  <c r="B307" i="7" s="1"/>
  <c r="E323" i="2"/>
  <c r="B323" i="7" s="1"/>
  <c r="G323" i="7" s="1"/>
  <c r="E339" i="2"/>
  <c r="B339" i="7" s="1"/>
  <c r="E355" i="2"/>
  <c r="B355" i="7" s="1"/>
  <c r="G355" i="7" s="1"/>
  <c r="E371" i="2"/>
  <c r="B371" i="7" s="1"/>
  <c r="E387" i="2"/>
  <c r="B387" i="7" s="1"/>
  <c r="G387" i="7" s="1"/>
  <c r="E324" i="4"/>
  <c r="D324" i="7" s="1"/>
  <c r="E340" i="4"/>
  <c r="D340" i="7" s="1"/>
  <c r="G340" i="7" s="1"/>
  <c r="E356" i="4"/>
  <c r="D356" i="7" s="1"/>
  <c r="E372" i="4"/>
  <c r="D372" i="7" s="1"/>
  <c r="G372" i="7" s="1"/>
  <c r="E3" i="5"/>
  <c r="E3" i="7" s="1"/>
  <c r="E15" i="5"/>
  <c r="E15" i="7" s="1"/>
  <c r="E35" i="5"/>
  <c r="E35" i="7" s="1"/>
  <c r="E47" i="5"/>
  <c r="E47" i="7" s="1"/>
  <c r="E67" i="5"/>
  <c r="E67" i="7" s="1"/>
  <c r="E79" i="5"/>
  <c r="E79" i="7" s="1"/>
  <c r="E320" i="4"/>
  <c r="D320" i="7" s="1"/>
  <c r="E336" i="4"/>
  <c r="D336" i="7" s="1"/>
  <c r="E352" i="4"/>
  <c r="D352" i="7" s="1"/>
  <c r="E368" i="4"/>
  <c r="D368" i="7" s="1"/>
  <c r="E384" i="4"/>
  <c r="D384" i="7" s="1"/>
  <c r="E7" i="5"/>
  <c r="E7" i="7" s="1"/>
  <c r="G7" i="7" s="1"/>
  <c r="E27" i="5"/>
  <c r="E27" i="7" s="1"/>
  <c r="E39" i="5"/>
  <c r="E39" i="7" s="1"/>
  <c r="G39" i="7" s="1"/>
  <c r="E59" i="5"/>
  <c r="E59" i="7" s="1"/>
  <c r="E71" i="5"/>
  <c r="E71" i="7" s="1"/>
  <c r="E316" i="4"/>
  <c r="D316" i="7" s="1"/>
  <c r="E332" i="4"/>
  <c r="D332" i="7" s="1"/>
  <c r="E348" i="4"/>
  <c r="D348" i="7" s="1"/>
  <c r="E364" i="4"/>
  <c r="D364" i="7" s="1"/>
  <c r="E380" i="4"/>
  <c r="D380" i="7" s="1"/>
  <c r="E9" i="5"/>
  <c r="E9" i="7" s="1"/>
  <c r="E17" i="5"/>
  <c r="E17" i="7" s="1"/>
  <c r="E25" i="5"/>
  <c r="E25" i="7" s="1"/>
  <c r="E33" i="5"/>
  <c r="E33" i="7" s="1"/>
  <c r="E41" i="5"/>
  <c r="E41" i="7" s="1"/>
  <c r="E49" i="5"/>
  <c r="E49" i="7" s="1"/>
  <c r="E57" i="5"/>
  <c r="E57" i="7" s="1"/>
  <c r="E65" i="5"/>
  <c r="E65" i="7" s="1"/>
  <c r="E73" i="5"/>
  <c r="E73" i="7" s="1"/>
  <c r="E81" i="5"/>
  <c r="E81" i="7" s="1"/>
  <c r="E89" i="5"/>
  <c r="E89" i="7" s="1"/>
  <c r="E97" i="5"/>
  <c r="E97" i="7" s="1"/>
  <c r="E105" i="5"/>
  <c r="E105" i="7" s="1"/>
  <c r="E121" i="5"/>
  <c r="E121" i="7" s="1"/>
  <c r="E137" i="5"/>
  <c r="E137" i="7" s="1"/>
  <c r="E153" i="5"/>
  <c r="E153" i="7" s="1"/>
  <c r="E169" i="5"/>
  <c r="E169" i="7" s="1"/>
  <c r="E185" i="5"/>
  <c r="E185" i="7" s="1"/>
  <c r="E201" i="5"/>
  <c r="E201" i="7" s="1"/>
  <c r="E217" i="5"/>
  <c r="E217" i="7" s="1"/>
  <c r="E233" i="5"/>
  <c r="E233" i="7" s="1"/>
  <c r="E249" i="5"/>
  <c r="E249" i="7" s="1"/>
  <c r="E265" i="5"/>
  <c r="E265" i="7" s="1"/>
  <c r="G265" i="7" s="1"/>
  <c r="E281" i="5"/>
  <c r="E281" i="7" s="1"/>
  <c r="E297" i="5"/>
  <c r="E297" i="7" s="1"/>
  <c r="G297" i="7" s="1"/>
  <c r="E313" i="5"/>
  <c r="E313" i="7" s="1"/>
  <c r="E329" i="5"/>
  <c r="E329" i="7" s="1"/>
  <c r="G329" i="7" s="1"/>
  <c r="E345" i="5"/>
  <c r="E345" i="7" s="1"/>
  <c r="E361" i="5"/>
  <c r="E361" i="7" s="1"/>
  <c r="G361" i="7" s="1"/>
  <c r="E377" i="5"/>
  <c r="E377" i="7" s="1"/>
  <c r="E8" i="6"/>
  <c r="F8" i="7" s="1"/>
  <c r="E24" i="6"/>
  <c r="F24" i="7" s="1"/>
  <c r="E40" i="6"/>
  <c r="F40" i="7" s="1"/>
  <c r="E56" i="6"/>
  <c r="F56" i="7" s="1"/>
  <c r="E72" i="6"/>
  <c r="F72" i="7" s="1"/>
  <c r="E88" i="6"/>
  <c r="F88" i="7" s="1"/>
  <c r="E104" i="6"/>
  <c r="F104" i="7" s="1"/>
  <c r="E120" i="6"/>
  <c r="F120" i="7" s="1"/>
  <c r="E136" i="6"/>
  <c r="F136" i="7" s="1"/>
  <c r="E152" i="6"/>
  <c r="F152" i="7" s="1"/>
  <c r="E168" i="6"/>
  <c r="F168" i="7" s="1"/>
  <c r="E184" i="6"/>
  <c r="F184" i="7" s="1"/>
  <c r="E200" i="6"/>
  <c r="F200" i="7" s="1"/>
  <c r="E216" i="6"/>
  <c r="F216" i="7" s="1"/>
  <c r="E232" i="6"/>
  <c r="F232" i="7" s="1"/>
  <c r="E248" i="6"/>
  <c r="F248" i="7" s="1"/>
  <c r="E280" i="6"/>
  <c r="F280" i="7" s="1"/>
  <c r="E296" i="6"/>
  <c r="F296" i="7" s="1"/>
  <c r="E312" i="6"/>
  <c r="F312" i="7" s="1"/>
  <c r="E328" i="6"/>
  <c r="F328" i="7" s="1"/>
  <c r="E344" i="6"/>
  <c r="F344" i="7" s="1"/>
  <c r="E360" i="6"/>
  <c r="F360" i="7" s="1"/>
  <c r="E376" i="6"/>
  <c r="F376" i="7" s="1"/>
  <c r="E83" i="5"/>
  <c r="E83" i="7" s="1"/>
  <c r="E91" i="5"/>
  <c r="E91" i="7" s="1"/>
  <c r="E99" i="5"/>
  <c r="E99" i="7" s="1"/>
  <c r="E109" i="5"/>
  <c r="E109" i="7" s="1"/>
  <c r="E125" i="5"/>
  <c r="E125" i="7" s="1"/>
  <c r="G125" i="7" s="1"/>
  <c r="E141" i="5"/>
  <c r="E141" i="7" s="1"/>
  <c r="E157" i="5"/>
  <c r="E157" i="7" s="1"/>
  <c r="G157" i="7" s="1"/>
  <c r="E173" i="5"/>
  <c r="E173" i="7" s="1"/>
  <c r="E189" i="5"/>
  <c r="E189" i="7" s="1"/>
  <c r="G189" i="7" s="1"/>
  <c r="E205" i="5"/>
  <c r="E205" i="7" s="1"/>
  <c r="E221" i="5"/>
  <c r="E221" i="7" s="1"/>
  <c r="G221" i="7" s="1"/>
  <c r="E237" i="5"/>
  <c r="E237" i="7" s="1"/>
  <c r="E253" i="5"/>
  <c r="E253" i="7" s="1"/>
  <c r="G253" i="7" s="1"/>
  <c r="E269" i="5"/>
  <c r="E269" i="7" s="1"/>
  <c r="E285" i="5"/>
  <c r="E285" i="7" s="1"/>
  <c r="G285" i="7" s="1"/>
  <c r="E301" i="5"/>
  <c r="E301" i="7" s="1"/>
  <c r="E317" i="5"/>
  <c r="E317" i="7" s="1"/>
  <c r="E333" i="5"/>
  <c r="E333" i="7" s="1"/>
  <c r="E349" i="5"/>
  <c r="E349" i="7" s="1"/>
  <c r="E365" i="5"/>
  <c r="E365" i="7" s="1"/>
  <c r="E381" i="5"/>
  <c r="E381" i="7" s="1"/>
  <c r="E12" i="6"/>
  <c r="F12" i="7" s="1"/>
  <c r="E28" i="6"/>
  <c r="F28" i="7" s="1"/>
  <c r="E44" i="6"/>
  <c r="F44" i="7" s="1"/>
  <c r="E60" i="6"/>
  <c r="F60" i="7" s="1"/>
  <c r="G60" i="7" s="1"/>
  <c r="E92" i="6"/>
  <c r="F92" i="7" s="1"/>
  <c r="E108" i="6"/>
  <c r="F108" i="7" s="1"/>
  <c r="E124" i="6"/>
  <c r="F124" i="7" s="1"/>
  <c r="G124" i="7" s="1"/>
  <c r="E140" i="6"/>
  <c r="F140" i="7" s="1"/>
  <c r="E156" i="6"/>
  <c r="F156" i="7" s="1"/>
  <c r="G156" i="7" s="1"/>
  <c r="E172" i="6"/>
  <c r="F172" i="7" s="1"/>
  <c r="E188" i="6"/>
  <c r="F188" i="7" s="1"/>
  <c r="E204" i="6"/>
  <c r="F204" i="7" s="1"/>
  <c r="E220" i="6"/>
  <c r="F220" i="7" s="1"/>
  <c r="E236" i="6"/>
  <c r="F236" i="7" s="1"/>
  <c r="E252" i="6"/>
  <c r="F252" i="7" s="1"/>
  <c r="E268" i="6"/>
  <c r="F268" i="7" s="1"/>
  <c r="E284" i="6"/>
  <c r="F284" i="7" s="1"/>
  <c r="E300" i="6"/>
  <c r="F300" i="7" s="1"/>
  <c r="E316" i="6"/>
  <c r="F316" i="7" s="1"/>
  <c r="E332" i="6"/>
  <c r="F332" i="7" s="1"/>
  <c r="E348" i="6"/>
  <c r="F348" i="7" s="1"/>
  <c r="E364" i="6"/>
  <c r="F364" i="7" s="1"/>
  <c r="E380" i="6"/>
  <c r="F380" i="7" s="1"/>
  <c r="G330" i="7" l="1"/>
  <c r="G322" i="7"/>
  <c r="G91" i="7"/>
  <c r="G371" i="7"/>
  <c r="G339" i="7"/>
  <c r="G307" i="7"/>
  <c r="G128" i="7"/>
  <c r="G96" i="7"/>
  <c r="G32" i="7"/>
  <c r="G272" i="7"/>
  <c r="G122" i="7"/>
  <c r="G90" i="7"/>
  <c r="G26" i="7"/>
  <c r="G180" i="7"/>
  <c r="G159" i="7"/>
  <c r="G127" i="7"/>
  <c r="G165" i="7"/>
  <c r="G117" i="7"/>
  <c r="G298" i="7"/>
  <c r="G374" i="7"/>
  <c r="G342" i="7"/>
  <c r="G310" i="7"/>
  <c r="G286" i="7"/>
  <c r="G246" i="7"/>
  <c r="G198" i="7"/>
  <c r="G385" i="7"/>
  <c r="G353" i="7"/>
  <c r="G321" i="7"/>
  <c r="G289" i="7"/>
  <c r="G273" i="7"/>
  <c r="G241" i="7"/>
  <c r="G225" i="7"/>
  <c r="G209" i="7"/>
  <c r="G234" i="7"/>
  <c r="G302" i="7"/>
  <c r="G369" i="7"/>
  <c r="G337" i="7"/>
  <c r="G305" i="7"/>
  <c r="G257" i="7"/>
  <c r="G229" i="7"/>
  <c r="G197" i="7"/>
  <c r="G275" i="7"/>
  <c r="G243" i="7"/>
  <c r="G208" i="7"/>
  <c r="G192" i="7"/>
  <c r="G176" i="7"/>
  <c r="G151" i="7"/>
  <c r="G87" i="7"/>
  <c r="G223" i="7"/>
  <c r="G348" i="7"/>
  <c r="G284" i="7"/>
  <c r="G252" i="7"/>
  <c r="G381" i="7"/>
  <c r="G349" i="7"/>
  <c r="G317" i="7"/>
  <c r="G233" i="7"/>
  <c r="G201" i="7"/>
  <c r="G169" i="7"/>
  <c r="G137" i="7"/>
  <c r="G105" i="7"/>
  <c r="G89" i="7"/>
  <c r="G73" i="7"/>
  <c r="G57" i="7"/>
  <c r="G41" i="7"/>
  <c r="G25" i="7"/>
  <c r="G9" i="7"/>
  <c r="G47" i="7"/>
  <c r="G15" i="7"/>
  <c r="G291" i="7"/>
  <c r="G259" i="7"/>
  <c r="G357" i="7"/>
  <c r="G309" i="7"/>
  <c r="G277" i="7"/>
  <c r="G245" i="7"/>
  <c r="G181" i="7"/>
  <c r="G130" i="7"/>
  <c r="G114" i="7"/>
  <c r="G82" i="7"/>
  <c r="G50" i="7"/>
  <c r="G34" i="7"/>
  <c r="G18" i="7"/>
  <c r="G366" i="7"/>
  <c r="G334" i="7"/>
  <c r="G230" i="7"/>
  <c r="G93" i="7"/>
  <c r="G77" i="7"/>
  <c r="G61" i="7"/>
  <c r="G378" i="7"/>
  <c r="G370" i="7"/>
  <c r="G346" i="7"/>
  <c r="G338" i="7"/>
  <c r="G300" i="7"/>
  <c r="G268" i="7"/>
  <c r="G236" i="7"/>
  <c r="G12" i="7"/>
  <c r="G365" i="7"/>
  <c r="G333" i="7"/>
  <c r="G301" i="7"/>
  <c r="G269" i="7"/>
  <c r="G237" i="7"/>
  <c r="G205" i="7"/>
  <c r="G173" i="7"/>
  <c r="G141" i="7"/>
  <c r="G109" i="7"/>
  <c r="G152" i="7"/>
  <c r="G377" i="7"/>
  <c r="G345" i="7"/>
  <c r="G313" i="7"/>
  <c r="G281" i="7"/>
  <c r="G249" i="7"/>
  <c r="G217" i="7"/>
  <c r="G185" i="7"/>
  <c r="G153" i="7"/>
  <c r="G121" i="7"/>
  <c r="G97" i="7"/>
  <c r="G81" i="7"/>
  <c r="G65" i="7"/>
  <c r="G49" i="7"/>
  <c r="G33" i="7"/>
  <c r="G17" i="7"/>
  <c r="G59" i="7"/>
  <c r="G27" i="7"/>
  <c r="G35" i="7"/>
  <c r="G3" i="7"/>
  <c r="G356" i="7"/>
  <c r="G324" i="7"/>
  <c r="G132" i="7"/>
  <c r="G84" i="7"/>
  <c r="G52" i="7"/>
  <c r="G36" i="7"/>
  <c r="G20" i="7"/>
  <c r="G4" i="7"/>
  <c r="G215" i="7"/>
  <c r="G207" i="7"/>
  <c r="G199" i="7"/>
  <c r="G191" i="7"/>
  <c r="G183" i="7"/>
  <c r="G175" i="7"/>
  <c r="G167" i="7"/>
  <c r="G135" i="7"/>
  <c r="G103" i="7"/>
  <c r="G142" i="7"/>
  <c r="G134" i="7"/>
  <c r="G126" i="7"/>
  <c r="G118" i="7"/>
  <c r="G110" i="7"/>
  <c r="G102" i="7"/>
  <c r="G86" i="7"/>
  <c r="G78" i="7"/>
  <c r="G70" i="7"/>
  <c r="G62" i="7"/>
  <c r="G54" i="7"/>
  <c r="G46" i="7"/>
  <c r="G38" i="7"/>
  <c r="G30" i="7"/>
  <c r="G22" i="7"/>
  <c r="G14" i="7"/>
  <c r="G6" i="7"/>
  <c r="G359" i="7"/>
  <c r="G327" i="7"/>
  <c r="G143" i="7"/>
  <c r="G111" i="7"/>
  <c r="G228" i="7"/>
  <c r="G162" i="7"/>
  <c r="G154" i="7"/>
  <c r="G382" i="7"/>
  <c r="G350" i="7"/>
  <c r="G318" i="7"/>
  <c r="G308" i="7"/>
  <c r="G306" i="7"/>
  <c r="G292" i="7"/>
  <c r="G276" i="7"/>
  <c r="G274" i="7"/>
  <c r="G260" i="7"/>
  <c r="G358" i="7"/>
  <c r="G326" i="7"/>
  <c r="G294" i="7"/>
  <c r="G278" i="7"/>
  <c r="G206" i="7"/>
  <c r="G174" i="7"/>
  <c r="G158" i="7"/>
  <c r="G383" i="7"/>
  <c r="G367" i="7"/>
  <c r="G351" i="7"/>
  <c r="G335" i="7"/>
  <c r="G331" i="7"/>
  <c r="G315" i="7"/>
  <c r="G299" i="7"/>
  <c r="G283" i="7"/>
  <c r="G267" i="7"/>
  <c r="G251" i="7"/>
  <c r="G235" i="7"/>
  <c r="G51" i="7"/>
  <c r="G43" i="7"/>
  <c r="G31" i="7"/>
  <c r="G23" i="7"/>
  <c r="G19" i="7"/>
  <c r="G11" i="7"/>
  <c r="G164" i="7"/>
  <c r="G386" i="7"/>
  <c r="G362" i="7"/>
  <c r="G354" i="7"/>
  <c r="G380" i="7"/>
  <c r="G316" i="7"/>
  <c r="G136" i="7"/>
  <c r="G120" i="7"/>
  <c r="G104" i="7"/>
  <c r="G88" i="7"/>
  <c r="G72" i="7"/>
  <c r="G56" i="7"/>
  <c r="G40" i="7"/>
  <c r="G24" i="7"/>
  <c r="G8" i="7"/>
  <c r="G216" i="7"/>
  <c r="G184" i="7"/>
  <c r="G344" i="7"/>
  <c r="G312" i="7"/>
  <c r="G379" i="7"/>
  <c r="G347" i="7"/>
  <c r="G214" i="7"/>
  <c r="G319" i="7"/>
  <c r="G210" i="7"/>
  <c r="G194" i="7"/>
  <c r="G178" i="7"/>
  <c r="G166" i="7"/>
  <c r="G160" i="7"/>
  <c r="G155" i="7"/>
  <c r="G150" i="7"/>
  <c r="G139" i="7"/>
  <c r="G123" i="7"/>
  <c r="G75" i="7"/>
  <c r="G45" i="7"/>
  <c r="G29" i="7"/>
  <c r="G13" i="7"/>
  <c r="G364" i="7"/>
  <c r="G332" i="7"/>
  <c r="G140" i="7"/>
  <c r="G108" i="7"/>
  <c r="G92" i="7"/>
  <c r="G44" i="7"/>
  <c r="G28" i="7"/>
  <c r="G376" i="7"/>
  <c r="G363" i="7"/>
  <c r="G218" i="7"/>
  <c r="G202" i="7"/>
  <c r="G186" i="7"/>
  <c r="G170" i="7"/>
  <c r="G107" i="7"/>
  <c r="G53" i="7"/>
  <c r="G37" i="7"/>
  <c r="G21" i="7"/>
  <c r="G5" i="7"/>
  <c r="G190" i="7"/>
  <c r="G83" i="7"/>
  <c r="G384" i="7"/>
  <c r="G352" i="7"/>
  <c r="G320" i="7"/>
  <c r="G328" i="7"/>
  <c r="G79" i="7"/>
  <c r="G99" i="7"/>
  <c r="G67" i="7"/>
  <c r="G368" i="7"/>
  <c r="G336" i="7"/>
  <c r="G71" i="7"/>
  <c r="G360" i="7"/>
  <c r="G220" i="7"/>
  <c r="G204" i="7"/>
  <c r="G188" i="7"/>
  <c r="G172" i="7"/>
  <c r="G200" i="7"/>
  <c r="G168" i="7"/>
  <c r="G296" i="7"/>
  <c r="G280" i="7"/>
  <c r="G248" i="7"/>
  <c r="G232" i="7"/>
</calcChain>
</file>

<file path=xl/sharedStrings.xml><?xml version="1.0" encoding="utf-8"?>
<sst xmlns="http://schemas.openxmlformats.org/spreadsheetml/2006/main" count="19226" uniqueCount="1394">
  <si>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</si>
  <si>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</si>
  <si>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</si>
  <si>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</si>
  <si>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</si>
  <si>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</si>
  <si>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</si>
  <si>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</si>
  <si>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</si>
  <si>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</si>
  <si>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</si>
  <si>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</si>
  <si>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</si>
  <si>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</si>
  <si>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</si>
  <si>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</si>
  <si>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</si>
  <si>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</si>
  <si>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</si>
  <si>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</si>
  <si>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</si>
  <si>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</si>
  <si>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</si>
  <si>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2209044677</t>
  </si>
  <si>
    <t>Рубцовск г.</t>
  </si>
  <si>
    <t>ДОУ</t>
  </si>
  <si>
    <t>МАДОУ "Д/с № 32 "Счастливое детство"</t>
  </si>
  <si>
    <t>Количество функционирующих способов взаимодействия (от одного до трех включительно)</t>
  </si>
  <si>
    <t>90</t>
  </si>
  <si>
    <t>208</t>
  </si>
  <si>
    <t>210</t>
  </si>
  <si>
    <t>194</t>
  </si>
  <si>
    <t>196</t>
  </si>
  <si>
    <t>Наличие пяти и более комфортных условий для предоставления услуг</t>
  </si>
  <si>
    <t>100</t>
  </si>
  <si>
    <t>237</t>
  </si>
  <si>
    <t>238</t>
  </si>
  <si>
    <t>Количество условий доступности организации для инвалидов (от одного до четырех)</t>
  </si>
  <si>
    <t>20</t>
  </si>
  <si>
    <t>Наличие пяти и более условий доступности для инвалидов</t>
  </si>
  <si>
    <t/>
  </si>
  <si>
    <t>17</t>
  </si>
  <si>
    <t>187</t>
  </si>
  <si>
    <t>236</t>
  </si>
  <si>
    <t>2209042743</t>
  </si>
  <si>
    <t>МАДОУ "ЦРР д/с № 1 "Жар-птица"</t>
  </si>
  <si>
    <t>В наличии и функционируют более трёх дистанционных способов взаимодействия</t>
  </si>
  <si>
    <t>169</t>
  </si>
  <si>
    <t>168</t>
  </si>
  <si>
    <t>3</t>
  </si>
  <si>
    <t>4</t>
  </si>
  <si>
    <t>2209010766</t>
  </si>
  <si>
    <t>МАДОУ "ЦРР-детский сад №7 "Ярославна"</t>
  </si>
  <si>
    <t>221</t>
  </si>
  <si>
    <t>222</t>
  </si>
  <si>
    <t>207</t>
  </si>
  <si>
    <t>240</t>
  </si>
  <si>
    <t>16</t>
  </si>
  <si>
    <t>239</t>
  </si>
  <si>
    <t>188</t>
  </si>
  <si>
    <t>2211005040</t>
  </si>
  <si>
    <t>Яровое г.</t>
  </si>
  <si>
    <t>МБДОУ - д/с № 29</t>
  </si>
  <si>
    <t>37</t>
  </si>
  <si>
    <t>40</t>
  </si>
  <si>
    <t>46</t>
  </si>
  <si>
    <t>60</t>
  </si>
  <si>
    <t>1</t>
  </si>
  <si>
    <t>43</t>
  </si>
  <si>
    <t>45</t>
  </si>
  <si>
    <t>33</t>
  </si>
  <si>
    <t>44</t>
  </si>
  <si>
    <t>2269009564</t>
  </si>
  <si>
    <t>Рубцовский район</t>
  </si>
  <si>
    <t>МБДОУ "Веселоярский детский сад "Сказка"</t>
  </si>
  <si>
    <t>73</t>
  </si>
  <si>
    <t>65</t>
  </si>
  <si>
    <t>75</t>
  </si>
  <si>
    <t>7</t>
  </si>
  <si>
    <t>2285005172</t>
  </si>
  <si>
    <t>Усть-Пристанский район</t>
  </si>
  <si>
    <t>МБДОУ "Детский сад "Алёнушка"</t>
  </si>
  <si>
    <t>25</t>
  </si>
  <si>
    <t>15</t>
  </si>
  <si>
    <t>28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</si>
  <si>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</si>
  <si>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</si>
  <si>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</si>
  <si>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80</t>
  </si>
  <si>
    <t>14</t>
  </si>
  <si>
    <t>2285004228</t>
  </si>
  <si>
    <t>МБДОУ "Детский сад "Незабудка"</t>
  </si>
  <si>
    <t>57</t>
  </si>
  <si>
    <t>61</t>
  </si>
  <si>
    <t>62</t>
  </si>
  <si>
    <t>2</t>
  </si>
  <si>
    <t>58</t>
  </si>
  <si>
    <t>2271003094</t>
  </si>
  <si>
    <t>Смоленский район</t>
  </si>
  <si>
    <t>МБДОУ "Детский сад "Петушок"</t>
  </si>
  <si>
    <t>166</t>
  </si>
  <si>
    <t>167</t>
  </si>
  <si>
    <t>144</t>
  </si>
  <si>
    <t>146</t>
  </si>
  <si>
    <t>181</t>
  </si>
  <si>
    <t>12</t>
  </si>
  <si>
    <t>185</t>
  </si>
  <si>
    <t>158</t>
  </si>
  <si>
    <t>159</t>
  </si>
  <si>
    <t>186</t>
  </si>
  <si>
    <t>183</t>
  </si>
  <si>
    <t>2256005001</t>
  </si>
  <si>
    <t>Локтевский район</t>
  </si>
  <si>
    <t>МБДОУ "Детский сад "Сказка"</t>
  </si>
  <si>
    <t>97</t>
  </si>
  <si>
    <t>99</t>
  </si>
  <si>
    <t>71</t>
  </si>
  <si>
    <t>72</t>
  </si>
  <si>
    <t>111</t>
  </si>
  <si>
    <t>112</t>
  </si>
  <si>
    <t>92</t>
  </si>
  <si>
    <t>110</t>
  </si>
  <si>
    <t>2280003527</t>
  </si>
  <si>
    <t>Третьяковский район</t>
  </si>
  <si>
    <t>МБДОУ "Детский сад "Солнышко"</t>
  </si>
  <si>
    <t>67</t>
  </si>
  <si>
    <t>70</t>
  </si>
  <si>
    <t>21</t>
  </si>
  <si>
    <t>23</t>
  </si>
  <si>
    <t>94</t>
  </si>
  <si>
    <t>105</t>
  </si>
  <si>
    <t>102</t>
  </si>
  <si>
    <t>101</t>
  </si>
  <si>
    <t>2256004985</t>
  </si>
  <si>
    <t>МБДОУ "Детский сад "Чайка"</t>
  </si>
  <si>
    <t>68</t>
  </si>
  <si>
    <t>38</t>
  </si>
  <si>
    <t>41</t>
  </si>
  <si>
    <t>54</t>
  </si>
  <si>
    <t>89</t>
  </si>
  <si>
    <t>86</t>
  </si>
  <si>
    <t>2209010519</t>
  </si>
  <si>
    <t>МБДОУ "Детский сад комбинированного вида №41 "Золотая рыбка"</t>
  </si>
  <si>
    <t>117</t>
  </si>
  <si>
    <t>107</t>
  </si>
  <si>
    <t>123</t>
  </si>
  <si>
    <t>126</t>
  </si>
  <si>
    <t>9</t>
  </si>
  <si>
    <t>124</t>
  </si>
  <si>
    <t>108</t>
  </si>
  <si>
    <t>109</t>
  </si>
  <si>
    <t>125</t>
  </si>
  <si>
    <t>2209010614</t>
  </si>
  <si>
    <t>МБДОУ "Детский сад присмотра и оздоровления № 46 "Светлячок" г.Рубцовска</t>
  </si>
  <si>
    <t>82</t>
  </si>
  <si>
    <t>78</t>
  </si>
  <si>
    <t>59</t>
  </si>
  <si>
    <t>81</t>
  </si>
  <si>
    <t>79</t>
  </si>
  <si>
    <t>2209010357</t>
  </si>
  <si>
    <t>МБДОУ "Детский сад № 12 "Журавлик"</t>
  </si>
  <si>
    <t>63</t>
  </si>
  <si>
    <t>74</t>
  </si>
  <si>
    <t>39</t>
  </si>
  <si>
    <t>64</t>
  </si>
  <si>
    <t>69</t>
  </si>
  <si>
    <t>66</t>
  </si>
  <si>
    <t>2209010692</t>
  </si>
  <si>
    <t>МБДОУ "Детский сад № 14 "Василёк"</t>
  </si>
  <si>
    <t>30</t>
  </si>
  <si>
    <t>13</t>
  </si>
  <si>
    <t>2209010452</t>
  </si>
  <si>
    <t>МБДОУ "Детский сад № 19 "Рябинка"</t>
  </si>
  <si>
    <t>2209010710</t>
  </si>
  <si>
    <t>МБДОУ "Детский сад № 23 "Малышок"</t>
  </si>
  <si>
    <t>98</t>
  </si>
  <si>
    <t>115</t>
  </si>
  <si>
    <t>114</t>
  </si>
  <si>
    <t>2209010526</t>
  </si>
  <si>
    <t>МБДОУ "Детский сад № 36 "Колокольчик"</t>
  </si>
  <si>
    <t>133</t>
  </si>
  <si>
    <t>141</t>
  </si>
  <si>
    <t>142</t>
  </si>
  <si>
    <t>139</t>
  </si>
  <si>
    <t>2209010798</t>
  </si>
  <si>
    <t>МБДОУ "Детский сад № 37 "Веснянка"</t>
  </si>
  <si>
    <t>121</t>
  </si>
  <si>
    <t>119</t>
  </si>
  <si>
    <t>77</t>
  </si>
  <si>
    <t>2210009691</t>
  </si>
  <si>
    <t>Славгород г.</t>
  </si>
  <si>
    <t>МБДОУ "Детский сад № 43"</t>
  </si>
  <si>
    <t>820</t>
  </si>
  <si>
    <t>836</t>
  </si>
  <si>
    <t>447</t>
  </si>
  <si>
    <t>475</t>
  </si>
  <si>
    <t>1003</t>
  </si>
  <si>
    <t>1114</t>
  </si>
  <si>
    <t>35</t>
  </si>
  <si>
    <t>1089</t>
  </si>
  <si>
    <t>1090</t>
  </si>
  <si>
    <t>622</t>
  </si>
  <si>
    <t>627</t>
  </si>
  <si>
    <t>1059</t>
  </si>
  <si>
    <t>1065</t>
  </si>
  <si>
    <t>1075</t>
  </si>
  <si>
    <t>2209010607</t>
  </si>
  <si>
    <t>МБДОУ "Детский сад № 45 "Солнышко"</t>
  </si>
  <si>
    <t>50</t>
  </si>
  <si>
    <t>51</t>
  </si>
  <si>
    <t>53</t>
  </si>
  <si>
    <t>2209010565</t>
  </si>
  <si>
    <t>МБДОУ "Детский сад № 47 "Ёлочка"</t>
  </si>
  <si>
    <t>42</t>
  </si>
  <si>
    <t>26</t>
  </si>
  <si>
    <t>34</t>
  </si>
  <si>
    <t>52</t>
  </si>
  <si>
    <t>2209010741</t>
  </si>
  <si>
    <t>МБДОУ "Детский сад № 48 "Ручеек"</t>
  </si>
  <si>
    <t>138</t>
  </si>
  <si>
    <t>140</t>
  </si>
  <si>
    <t>113</t>
  </si>
  <si>
    <t>164</t>
  </si>
  <si>
    <t>175</t>
  </si>
  <si>
    <t>10</t>
  </si>
  <si>
    <t>170</t>
  </si>
  <si>
    <t>173</t>
  </si>
  <si>
    <t>174</t>
  </si>
  <si>
    <t>2209010420</t>
  </si>
  <si>
    <t>МБДОУ "Детский сад № 50 "Росточек"</t>
  </si>
  <si>
    <t>32</t>
  </si>
  <si>
    <t>49</t>
  </si>
  <si>
    <t>47</t>
  </si>
  <si>
    <t>2209010773</t>
  </si>
  <si>
    <t>МБДОУ "Детский сад № 53 "Топтыжка"</t>
  </si>
  <si>
    <t>127</t>
  </si>
  <si>
    <t>128</t>
  </si>
  <si>
    <t>130</t>
  </si>
  <si>
    <t>131</t>
  </si>
  <si>
    <t>132</t>
  </si>
  <si>
    <t>129</t>
  </si>
  <si>
    <t>2209010759</t>
  </si>
  <si>
    <t>МБДОУ "Детский сад № 55 "Истоки"</t>
  </si>
  <si>
    <t>2209010484</t>
  </si>
  <si>
    <t>МБДОУ "Детский сад № 57 "Аленушка"</t>
  </si>
  <si>
    <t>5</t>
  </si>
  <si>
    <t>122</t>
  </si>
  <si>
    <t>120</t>
  </si>
  <si>
    <t>2209016091</t>
  </si>
  <si>
    <t>МБДОУ "Детский сад № 74 "Пчёлка"</t>
  </si>
  <si>
    <t>56</t>
  </si>
  <si>
    <t>2209010935</t>
  </si>
  <si>
    <t>МБДОУ "Детский сад №10 "Гнездышко"</t>
  </si>
  <si>
    <t>2209016084</t>
  </si>
  <si>
    <t>МБДОУ "Детский сад №16 "Родничок"</t>
  </si>
  <si>
    <t>2209010580</t>
  </si>
  <si>
    <t>МБДОУ "Детский сад №2 "Лучик"</t>
  </si>
  <si>
    <t>2209016077</t>
  </si>
  <si>
    <t>МБДОУ "Детский сад №24 "Солнышко"</t>
  </si>
  <si>
    <t>88</t>
  </si>
  <si>
    <t>106</t>
  </si>
  <si>
    <t>8</t>
  </si>
  <si>
    <t>84</t>
  </si>
  <si>
    <t>2209010364</t>
  </si>
  <si>
    <t>МБДОУ "Детский сад №30 "Незабудка"</t>
  </si>
  <si>
    <t>24</t>
  </si>
  <si>
    <t>27</t>
  </si>
  <si>
    <t>2209010660</t>
  </si>
  <si>
    <t>МБДОУ "Детский сад №38 "Росинка"</t>
  </si>
  <si>
    <t>2265006241</t>
  </si>
  <si>
    <t>Поспелихинский район</t>
  </si>
  <si>
    <t>МБДОУ "Детский сад №4 "Радуга"</t>
  </si>
  <si>
    <t>200</t>
  </si>
  <si>
    <t>201</t>
  </si>
  <si>
    <t>223</t>
  </si>
  <si>
    <t>225</t>
  </si>
  <si>
    <t>224</t>
  </si>
  <si>
    <t>2209010477</t>
  </si>
  <si>
    <t>МБДОУ "Детский сад №49 "Улыбка"</t>
  </si>
  <si>
    <t>76</t>
  </si>
  <si>
    <t>91</t>
  </si>
  <si>
    <t>2268002005</t>
  </si>
  <si>
    <t>Романовский район</t>
  </si>
  <si>
    <t>МБДОУ "Романовский детский сад №1"</t>
  </si>
  <si>
    <t>135</t>
  </si>
  <si>
    <t>137</t>
  </si>
  <si>
    <t>2268050633</t>
  </si>
  <si>
    <t>МБДОУ "Сидоровский детский сад"</t>
  </si>
  <si>
    <t>6</t>
  </si>
  <si>
    <t>18</t>
  </si>
  <si>
    <t>19</t>
  </si>
  <si>
    <t>2276004888</t>
  </si>
  <si>
    <t>Табунский район</t>
  </si>
  <si>
    <t>МБДОУ "Табунский детский сад "Огонек"</t>
  </si>
  <si>
    <t>95</t>
  </si>
  <si>
    <t>2268002485</t>
  </si>
  <si>
    <t>МБДОУ "Тамбовский детский сад"</t>
  </si>
  <si>
    <t>11</t>
  </si>
  <si>
    <t>2281004298</t>
  </si>
  <si>
    <t>Троицкий район</t>
  </si>
  <si>
    <t>МБДОУ "Троицкий детский сад № 1 "Родничок"</t>
  </si>
  <si>
    <t>248</t>
  </si>
  <si>
    <t>250</t>
  </si>
  <si>
    <t>202</t>
  </si>
  <si>
    <t>270</t>
  </si>
  <si>
    <t>286</t>
  </si>
  <si>
    <t>22</t>
  </si>
  <si>
    <t>282</t>
  </si>
  <si>
    <t>226</t>
  </si>
  <si>
    <t>230</t>
  </si>
  <si>
    <t>281</t>
  </si>
  <si>
    <t>278</t>
  </si>
  <si>
    <t>279</t>
  </si>
  <si>
    <t>2287006823</t>
  </si>
  <si>
    <t>Целинный район</t>
  </si>
  <si>
    <t>МБДОУ "Целинный детский сад "Светлячок"</t>
  </si>
  <si>
    <t>2287004287</t>
  </si>
  <si>
    <t>МБДОУ "Целинный детский сад "Теремок"</t>
  </si>
  <si>
    <t>48</t>
  </si>
  <si>
    <t>2209010325</t>
  </si>
  <si>
    <t>МБДОУ "ЦРР - детский сад № 54"</t>
  </si>
  <si>
    <t>103</t>
  </si>
  <si>
    <t>2209010780</t>
  </si>
  <si>
    <t>МБДОУ "ЦРР - детский сад № 56 "Ромашка" города Рубцовска</t>
  </si>
  <si>
    <t>2290002603</t>
  </si>
  <si>
    <t>Шелаболихинский район</t>
  </si>
  <si>
    <t>МБДОУ "Шелаболихинский детский сад "Золотая рыбка"</t>
  </si>
  <si>
    <t>93</t>
  </si>
  <si>
    <t>2274004522</t>
  </si>
  <si>
    <t>Солтонский район</t>
  </si>
  <si>
    <t>МБДОУ Д/с "Солнышко"</t>
  </si>
  <si>
    <t>31</t>
  </si>
  <si>
    <t>2288002204</t>
  </si>
  <si>
    <t>Чарышский район</t>
  </si>
  <si>
    <t>МБДОУ детский сад "Березка"</t>
  </si>
  <si>
    <t>2284003503</t>
  </si>
  <si>
    <t>Усть-Калманский район</t>
  </si>
  <si>
    <t>МБДОУ детский сад "Елочка"</t>
  </si>
  <si>
    <t>2283003557</t>
  </si>
  <si>
    <t>Угловский район</t>
  </si>
  <si>
    <t>МБДОУ детский сад "Ладушки"</t>
  </si>
  <si>
    <t>55</t>
  </si>
  <si>
    <t>2255003273</t>
  </si>
  <si>
    <t>Кытмановский район</t>
  </si>
  <si>
    <t>МБДОУ детский сад "Малинка" с. Кытманово</t>
  </si>
  <si>
    <t>2273003269</t>
  </si>
  <si>
    <t>Солонешенский район</t>
  </si>
  <si>
    <t>МБДОУ детский сад "Орленок"</t>
  </si>
  <si>
    <t>134</t>
  </si>
  <si>
    <t>165</t>
  </si>
  <si>
    <t>162</t>
  </si>
  <si>
    <t>118</t>
  </si>
  <si>
    <t>160</t>
  </si>
  <si>
    <t>2259002288</t>
  </si>
  <si>
    <t>Немецкий национальный район</t>
  </si>
  <si>
    <t>МБДОУ детский сад "Ракета"</t>
  </si>
  <si>
    <t>2286003604</t>
  </si>
  <si>
    <t>Хабарский район</t>
  </si>
  <si>
    <t>МБДОУ детский сад "Родничок" с. Хабары</t>
  </si>
  <si>
    <t>163</t>
  </si>
  <si>
    <t>161</t>
  </si>
  <si>
    <t>2273003205</t>
  </si>
  <si>
    <t>МБДОУ детский сад "Ручеек"</t>
  </si>
  <si>
    <t>2284003461</t>
  </si>
  <si>
    <t>МБДОУ детский сад "Теремок"</t>
  </si>
  <si>
    <t>2208008027</t>
  </si>
  <si>
    <t>Новоалтайск г.</t>
  </si>
  <si>
    <t>МБДОУ детский сад № 11 "Рябинка" города Новоалтайска Алтайского края</t>
  </si>
  <si>
    <t>83</t>
  </si>
  <si>
    <t>96</t>
  </si>
  <si>
    <t>87</t>
  </si>
  <si>
    <t>2208008193</t>
  </si>
  <si>
    <t>МБДОУ детский сад № 13 "Дюймовочка" города Новоалтайска Алтайского края</t>
  </si>
  <si>
    <t>2208008108</t>
  </si>
  <si>
    <t>МБДОУ детский сад № 17 "Ладушки" города Новоалтайска Алтайского края</t>
  </si>
  <si>
    <t>104</t>
  </si>
  <si>
    <t>2202002706</t>
  </si>
  <si>
    <t>Советский район</t>
  </si>
  <si>
    <t>МБДОУ Детский сад № 2 "Ландыш"</t>
  </si>
  <si>
    <t>2208037370</t>
  </si>
  <si>
    <t>МБДОУ детский сад № 6 "Колобок" города Новоалтайска Алтайского края</t>
  </si>
  <si>
    <t>2208008179</t>
  </si>
  <si>
    <t>МБДОУ детский сад № 8 "Солнышко" города Новоалтайска Алтайского края</t>
  </si>
  <si>
    <t>85</t>
  </si>
  <si>
    <t>2208008115</t>
  </si>
  <si>
    <t>МБДОУ детский сад № 9 "Полянка" города Новоалтайска Алтайского края</t>
  </si>
  <si>
    <t>2282002769</t>
  </si>
  <si>
    <t>Тюменцевский район</t>
  </si>
  <si>
    <t>МБДОУ Тюменцевский детский сад "Родничок"</t>
  </si>
  <si>
    <t>2291000831</t>
  </si>
  <si>
    <t>ЗАТО Сибирский</t>
  </si>
  <si>
    <t>МБДОУ ЦРР - "Детский сад ЗАТО Сибирский"</t>
  </si>
  <si>
    <t>192</t>
  </si>
  <si>
    <t>195</t>
  </si>
  <si>
    <t>190</t>
  </si>
  <si>
    <t>193</t>
  </si>
  <si>
    <t>212</t>
  </si>
  <si>
    <t>178</t>
  </si>
  <si>
    <t>179</t>
  </si>
  <si>
    <t>211</t>
  </si>
  <si>
    <t>МБДОУ ЦРР - д/с № 28</t>
  </si>
  <si>
    <t>МБДОУ ЦРР - д/с № 31</t>
  </si>
  <si>
    <t>2208010001</t>
  </si>
  <si>
    <t>МБДОУ ЦРР - детский сад № 1 "Колокольчик" города Новоалтайска Алтайского края</t>
  </si>
  <si>
    <t>2208033721</t>
  </si>
  <si>
    <t>МБДОУ ЦРР - детский сад № 10 "Радуга" города Новоалтайска Алтайского края</t>
  </si>
  <si>
    <t>199</t>
  </si>
  <si>
    <t>213</t>
  </si>
  <si>
    <t>156</t>
  </si>
  <si>
    <t>198</t>
  </si>
  <si>
    <t>205</t>
  </si>
  <si>
    <t>2208036521</t>
  </si>
  <si>
    <t>МБДОУ ЦРР - детский сад № 12 "Звездочка" города Новоалтайска Алтайского края</t>
  </si>
  <si>
    <t>2208040172</t>
  </si>
  <si>
    <t>МБДОУ ЦРР - детский сад № 15 "Парус" города Новоалтайска Алтайского края</t>
  </si>
  <si>
    <t>149</t>
  </si>
  <si>
    <t>145</t>
  </si>
  <si>
    <t>147</t>
  </si>
  <si>
    <t>2208008073</t>
  </si>
  <si>
    <t>МБДОУ ЦРР - детский сад № 20 "Золотой ключик" города Новоалтайска Алтайского края</t>
  </si>
  <si>
    <t>157</t>
  </si>
  <si>
    <t>171</t>
  </si>
  <si>
    <t>2208008098</t>
  </si>
  <si>
    <t>МБДОУ ЦРР - детский сад № 21 "Малышок" города Новоалтайска Алтайского края</t>
  </si>
  <si>
    <t>МБДОУ ЦРР - детский сад № 32</t>
  </si>
  <si>
    <t>2208008122</t>
  </si>
  <si>
    <t>МБДОУ ЦРР - детский сад № 5 "Теремок" города Новоалтайска Алтайского края</t>
  </si>
  <si>
    <t>2208007739</t>
  </si>
  <si>
    <t>МБДОУ ЦРР - детский сад № 7 "Ромашка" города Новоалтайска Алтайского края</t>
  </si>
  <si>
    <t>116</t>
  </si>
  <si>
    <t>2208008034</t>
  </si>
  <si>
    <t>МБДОУ ЦРР детский сад № 4 "Одуванчик" города Новоалтайска Алтайского края</t>
  </si>
  <si>
    <t>184</t>
  </si>
  <si>
    <t>191</t>
  </si>
  <si>
    <t>2208059504</t>
  </si>
  <si>
    <t>МБДОУ ЦРР детский сад №2 "Карусель" города Новоалтайска Алтайского края</t>
  </si>
  <si>
    <t>148</t>
  </si>
  <si>
    <t>155</t>
  </si>
  <si>
    <t>235</t>
  </si>
  <si>
    <t>242</t>
  </si>
  <si>
    <t>152</t>
  </si>
  <si>
    <t>233</t>
  </si>
  <si>
    <t>234</t>
  </si>
  <si>
    <t>2208008080</t>
  </si>
  <si>
    <t>МБДОУ ЦРР № 19 "Ласточка" города Новоалтайска Алтайского края</t>
  </si>
  <si>
    <t>293</t>
  </si>
  <si>
    <t>283</t>
  </si>
  <si>
    <t>284</t>
  </si>
  <si>
    <t>259</t>
  </si>
  <si>
    <t>268</t>
  </si>
  <si>
    <t>2285004210</t>
  </si>
  <si>
    <t>МКДОУ "Детский сад "Гнёздышко"</t>
  </si>
  <si>
    <t>2226004195</t>
  </si>
  <si>
    <t>МКДОУ "Детский сад №3 "Рябинушка"</t>
  </si>
  <si>
    <t>151</t>
  </si>
  <si>
    <t>189</t>
  </si>
  <si>
    <t>2277007987</t>
  </si>
  <si>
    <t>Тальменский район</t>
  </si>
  <si>
    <t>МКДОУ "Новоозёрский д/с"</t>
  </si>
  <si>
    <t>2277008123</t>
  </si>
  <si>
    <t>МКДОУ "Озерский д/с"</t>
  </si>
  <si>
    <t>29</t>
  </si>
  <si>
    <t>2277008155</t>
  </si>
  <si>
    <t>МКДОУ "Тальменский д/с №9"</t>
  </si>
  <si>
    <t>172</t>
  </si>
  <si>
    <t>2262002707</t>
  </si>
  <si>
    <t>Панкрушихинский район</t>
  </si>
  <si>
    <t>МКДОУ детский сад "Берёзка"</t>
  </si>
  <si>
    <t>2279004036</t>
  </si>
  <si>
    <t>Топчихинский район</t>
  </si>
  <si>
    <t>МКДОУ детский сад "Березка" с.Фунтики</t>
  </si>
  <si>
    <t>2267005074</t>
  </si>
  <si>
    <t>Родинский район</t>
  </si>
  <si>
    <t>МКДОУ детский сад "Колокольчик"</t>
  </si>
  <si>
    <t>2283003564</t>
  </si>
  <si>
    <t>МКДОУ детский сад "Ласточка"</t>
  </si>
  <si>
    <t>2278002163</t>
  </si>
  <si>
    <t>Тогульский район</t>
  </si>
  <si>
    <t>МКДОУ Детский сад "Снежинка"</t>
  </si>
  <si>
    <t>2279004068</t>
  </si>
  <si>
    <t>МКДОУ Детский сад "Солнышко" с.Топчиха</t>
  </si>
  <si>
    <t>204</t>
  </si>
  <si>
    <t>206</t>
  </si>
  <si>
    <t>2267005042</t>
  </si>
  <si>
    <t>МКДОУ детский сад "Теремок"</t>
  </si>
  <si>
    <t>2262003806</t>
  </si>
  <si>
    <t>МКДОУ Панкрушихинский детский сад "Улыбка"</t>
  </si>
  <si>
    <t>2266004462</t>
  </si>
  <si>
    <t>Ребрихинский район</t>
  </si>
  <si>
    <t>МКДОУ Ребрихинский детский сад "Ласточка"</t>
  </si>
  <si>
    <t>2266004470</t>
  </si>
  <si>
    <t>МКДОУ Ребрихинский детский сад "Улыбка"</t>
  </si>
  <si>
    <t>2201006038</t>
  </si>
  <si>
    <t>Краевые</t>
  </si>
  <si>
    <t>ОВЗ</t>
  </si>
  <si>
    <t>Алейская общеобразовательная школа-интернат</t>
  </si>
  <si>
    <t>2221034675</t>
  </si>
  <si>
    <t>Алтайская общеобразовательная школа № 1</t>
  </si>
  <si>
    <t>2224043519</t>
  </si>
  <si>
    <t>Алтайская общеобразовательная школа № 2</t>
  </si>
  <si>
    <t>2232002033</t>
  </si>
  <si>
    <t>Алтайская общеобразовательная школа-интернат</t>
  </si>
  <si>
    <t>2224044128</t>
  </si>
  <si>
    <t>Барнаульская общеобразовательная школа № 2</t>
  </si>
  <si>
    <t>2225044145</t>
  </si>
  <si>
    <t>Барнаульская общеобразовательная школа-интернат № 1</t>
  </si>
  <si>
    <t>2222024278</t>
  </si>
  <si>
    <t>Барнаульская общеобразовательная школа-интернат № 3</t>
  </si>
  <si>
    <t>2223022019</t>
  </si>
  <si>
    <t>Барнаульская общеобразовательная школа-интернат № 4</t>
  </si>
  <si>
    <t>2223032994</t>
  </si>
  <si>
    <t>Барнаульская общеобразовательная школа-интернат № 5</t>
  </si>
  <si>
    <t>2223028596</t>
  </si>
  <si>
    <t>Барнаульская общеобразовательная школа-интернат № 6</t>
  </si>
  <si>
    <t>2204008065</t>
  </si>
  <si>
    <t>Бийская общеобразовательная школа-интернат № 1</t>
  </si>
  <si>
    <t>2204008058</t>
  </si>
  <si>
    <t>Бийская общеобразовательная школа-интернат № 2</t>
  </si>
  <si>
    <t>2204010113</t>
  </si>
  <si>
    <t>Бийская общеобразовательная школа-интернат № 3</t>
  </si>
  <si>
    <t>2235003846</t>
  </si>
  <si>
    <t>Благовещенская общеобразовательная школа-интернат</t>
  </si>
  <si>
    <t>2287002762</t>
  </si>
  <si>
    <t>Воеводская общеобразовательная школа-интернат</t>
  </si>
  <si>
    <t>2241001580</t>
  </si>
  <si>
    <t>Завьяловская общеобразовательная школа-интернат</t>
  </si>
  <si>
    <t>2205002796</t>
  </si>
  <si>
    <t>Заринская общеобразовательная школа-интернат</t>
  </si>
  <si>
    <t>2206000897</t>
  </si>
  <si>
    <t>Змеиногорская общеобразовательная школа-интернат</t>
  </si>
  <si>
    <t>2248003547</t>
  </si>
  <si>
    <t>Ключевская общеобразовательная школа-интернат</t>
  </si>
  <si>
    <t>2272001389</t>
  </si>
  <si>
    <t>Кокшинская общеобразовательная школа-интернат</t>
  </si>
  <si>
    <t>2251002293</t>
  </si>
  <si>
    <t>Маралихинская общеобразовательная школа-интернат</t>
  </si>
  <si>
    <t>2258002790</t>
  </si>
  <si>
    <t>Михайловская общеобразовательная школа-интернат</t>
  </si>
  <si>
    <t>36</t>
  </si>
  <si>
    <t>2208007190</t>
  </si>
  <si>
    <t>Новоалтайская общеобразовательная школа-интернат</t>
  </si>
  <si>
    <t>2277004418</t>
  </si>
  <si>
    <t>Озерская общеобразовательная школа-интернат</t>
  </si>
  <si>
    <t>2261004966</t>
  </si>
  <si>
    <t>Павловская общеобразовательная школа-интернат</t>
  </si>
  <si>
    <t>2281003456</t>
  </si>
  <si>
    <t>Петровская общеобразовательная школа-интернат</t>
  </si>
  <si>
    <t>2266003331</t>
  </si>
  <si>
    <t>Ребрихинская общеобразовательная школа-интернат</t>
  </si>
  <si>
    <t>2209010942</t>
  </si>
  <si>
    <t>Рубцовская общеобразовательная школа-интернат № 1</t>
  </si>
  <si>
    <t>2209010501</t>
  </si>
  <si>
    <t>Рубцовская общеобразовательная школа-интернат № 2</t>
  </si>
  <si>
    <t>2210004372</t>
  </si>
  <si>
    <t>Славгородская общеобразовательная школа-интернат</t>
  </si>
  <si>
    <t>2277004802</t>
  </si>
  <si>
    <t>Тальменская общеобразовательная школа-интернат</t>
  </si>
  <si>
    <t>2208008002</t>
  </si>
  <si>
    <t>ОО</t>
  </si>
  <si>
    <t>МБОУ " Гимназия № 166 города Новоалтайска Алтайского края"</t>
  </si>
  <si>
    <t>611</t>
  </si>
  <si>
    <t>658</t>
  </si>
  <si>
    <t>723</t>
  </si>
  <si>
    <t>822</t>
  </si>
  <si>
    <t>829</t>
  </si>
  <si>
    <t>1175</t>
  </si>
  <si>
    <t>1067</t>
  </si>
  <si>
    <t>1111</t>
  </si>
  <si>
    <t>726</t>
  </si>
  <si>
    <t>752</t>
  </si>
  <si>
    <t>1019</t>
  </si>
  <si>
    <t>1020</t>
  </si>
  <si>
    <t>1042</t>
  </si>
  <si>
    <t>2264001032</t>
  </si>
  <si>
    <t>Петропавловский район</t>
  </si>
  <si>
    <t>МБОУ "Алексеевская СОШ"</t>
  </si>
  <si>
    <t>2276004782</t>
  </si>
  <si>
    <t>МБОУ "Алтайская средняя общеобразовательная школа"</t>
  </si>
  <si>
    <t>2278001995</t>
  </si>
  <si>
    <t>МБОУ "Антипинская средняя общеобразовательная школа"</t>
  </si>
  <si>
    <t>2264001096</t>
  </si>
  <si>
    <t>МБОУ "Антоньевская СОШ"</t>
  </si>
  <si>
    <t>2271003023</t>
  </si>
  <si>
    <t>МБОУ "Ануйская средняя общеобразовательная школа"</t>
  </si>
  <si>
    <t>2269002826</t>
  </si>
  <si>
    <t>МБОУ "Безрукавская средняя общеобразовательная школа"</t>
  </si>
  <si>
    <t>2281004636</t>
  </si>
  <si>
    <t>МБОУ "Беловская средняя общеобразовательная школа"</t>
  </si>
  <si>
    <t>2279004318</t>
  </si>
  <si>
    <t>МБОУ "Белояровская средняя общеобразовательная школа"</t>
  </si>
  <si>
    <t>2273003244</t>
  </si>
  <si>
    <t>МБОУ "Берёзовская СОШ имени Героя Советского Союза А.Я. Давыдова"</t>
  </si>
  <si>
    <t>2288002155</t>
  </si>
  <si>
    <t>МБОУ "Березовская средняя общеобразовательная школа"</t>
  </si>
  <si>
    <t>2269004189</t>
  </si>
  <si>
    <t>МБОУ "Бобковская средняя общеобразовательная школа"</t>
  </si>
  <si>
    <t>2281003008</t>
  </si>
  <si>
    <t>МБОУ "Боровлянская средняя общеобразовательная школа"</t>
  </si>
  <si>
    <t>2287003928</t>
  </si>
  <si>
    <t>МБОУ "Бочкаревская средняя общеобразовательная школа"</t>
  </si>
  <si>
    <t>2290002931</t>
  </si>
  <si>
    <t>МБОУ "Верх-Кучукская средняя общеобразовательная школа"</t>
  </si>
  <si>
    <t>2287002709</t>
  </si>
  <si>
    <t>МБОУ "Верх-Марушинская основная общеобразовательная школа"</t>
  </si>
  <si>
    <t>2271002870</t>
  </si>
  <si>
    <t>МБОУ "Верх-Обская средняя общеобразовательная школа имени М. С. Евдокимова"</t>
  </si>
  <si>
    <t>2275000922</t>
  </si>
  <si>
    <t>Суетский район</t>
  </si>
  <si>
    <t>МБОУ "Верх-Суетская средняя общеобразовательная школа"</t>
  </si>
  <si>
    <t>2269002590</t>
  </si>
  <si>
    <t>МБОУ "Веселоярская средняя общеобразовательная школа имени Героя России Сергея Шрайнера"</t>
  </si>
  <si>
    <t>247</t>
  </si>
  <si>
    <t>217</t>
  </si>
  <si>
    <t>287</t>
  </si>
  <si>
    <t>377</t>
  </si>
  <si>
    <t>326</t>
  </si>
  <si>
    <t>342</t>
  </si>
  <si>
    <t>252</t>
  </si>
  <si>
    <t>304</t>
  </si>
  <si>
    <t>318</t>
  </si>
  <si>
    <t>320</t>
  </si>
  <si>
    <t>2287003893</t>
  </si>
  <si>
    <t>МБОУ "Воеводская средняя общеобразовательная школа"</t>
  </si>
  <si>
    <t>2282002712</t>
  </si>
  <si>
    <t>МБОУ "Вылковская средняя общеобразовательная школа"</t>
  </si>
  <si>
    <t>2259001630</t>
  </si>
  <si>
    <t>МБОУ "Гальбштадтская средняя общеобразовательная школа"</t>
  </si>
  <si>
    <t>246</t>
  </si>
  <si>
    <t>227</t>
  </si>
  <si>
    <t>232</t>
  </si>
  <si>
    <t>309</t>
  </si>
  <si>
    <t>300</t>
  </si>
  <si>
    <t>306</t>
  </si>
  <si>
    <t>219</t>
  </si>
  <si>
    <t>296</t>
  </si>
  <si>
    <t>297</t>
  </si>
  <si>
    <t>302</t>
  </si>
  <si>
    <t>2268002157</t>
  </si>
  <si>
    <t>МБОУ "Гилево-Логовская средняя общеобразовательная школа"</t>
  </si>
  <si>
    <t>2209010886</t>
  </si>
  <si>
    <t>МБОУ "Гимназия "Планета Детства"</t>
  </si>
  <si>
    <t>401</t>
  </si>
  <si>
    <t>402</t>
  </si>
  <si>
    <t>406</t>
  </si>
  <si>
    <t>413</t>
  </si>
  <si>
    <t>443</t>
  </si>
  <si>
    <t>458</t>
  </si>
  <si>
    <t>450</t>
  </si>
  <si>
    <t>452</t>
  </si>
  <si>
    <t>371</t>
  </si>
  <si>
    <t>375</t>
  </si>
  <si>
    <t>451</t>
  </si>
  <si>
    <t>453</t>
  </si>
  <si>
    <t>2209010903</t>
  </si>
  <si>
    <t>МБОУ "Гимназия № 11"</t>
  </si>
  <si>
    <t>518</t>
  </si>
  <si>
    <t>526</t>
  </si>
  <si>
    <t>634</t>
  </si>
  <si>
    <t>659</t>
  </si>
  <si>
    <t>647</t>
  </si>
  <si>
    <t>715</t>
  </si>
  <si>
    <t>651</t>
  </si>
  <si>
    <t>681</t>
  </si>
  <si>
    <t>493</t>
  </si>
  <si>
    <t>504</t>
  </si>
  <si>
    <t>656</t>
  </si>
  <si>
    <t>670</t>
  </si>
  <si>
    <t>677</t>
  </si>
  <si>
    <t>2256005121</t>
  </si>
  <si>
    <t>МБОУ "Гимназия № 3"</t>
  </si>
  <si>
    <t>197</t>
  </si>
  <si>
    <t>229</t>
  </si>
  <si>
    <t>334</t>
  </si>
  <si>
    <t>303</t>
  </si>
  <si>
    <t>321</t>
  </si>
  <si>
    <t>209</t>
  </si>
  <si>
    <t>307</t>
  </si>
  <si>
    <t>291</t>
  </si>
  <si>
    <t>2209010928</t>
  </si>
  <si>
    <t>325</t>
  </si>
  <si>
    <t>348</t>
  </si>
  <si>
    <t>366</t>
  </si>
  <si>
    <t>425</t>
  </si>
  <si>
    <t>393</t>
  </si>
  <si>
    <t>288</t>
  </si>
  <si>
    <t>295</t>
  </si>
  <si>
    <t>383</t>
  </si>
  <si>
    <t>392</t>
  </si>
  <si>
    <t>394</t>
  </si>
  <si>
    <t>2209010967</t>
  </si>
  <si>
    <t>МБОУ "Гимназия № 8"</t>
  </si>
  <si>
    <t>529</t>
  </si>
  <si>
    <t>528</t>
  </si>
  <si>
    <t>535</t>
  </si>
  <si>
    <t>543</t>
  </si>
  <si>
    <t>542</t>
  </si>
  <si>
    <t>540</t>
  </si>
  <si>
    <t>429</t>
  </si>
  <si>
    <t>431</t>
  </si>
  <si>
    <t>537</t>
  </si>
  <si>
    <t>522</t>
  </si>
  <si>
    <t>2259001654</t>
  </si>
  <si>
    <t>МБОУ "Гришковская средняя общеобразовательная школа"</t>
  </si>
  <si>
    <t>2268002069</t>
  </si>
  <si>
    <t>МБОУ "Гуселетовская средняя общеобразовательная школа"</t>
  </si>
  <si>
    <t>2259001728</t>
  </si>
  <si>
    <t>МБОУ "Дегтярская средняя общеобразовательная школа"</t>
  </si>
  <si>
    <t>2287004022</t>
  </si>
  <si>
    <t>МБОУ "Дружбинская средняя школа"</t>
  </si>
  <si>
    <t>2287002843</t>
  </si>
  <si>
    <t>МБОУ "Еландинская основная общеобразовательная школа"</t>
  </si>
  <si>
    <t>2281004682</t>
  </si>
  <si>
    <t>МБОУ "Заводская средняя общеобразовательная школа"</t>
  </si>
  <si>
    <t>2268002051</t>
  </si>
  <si>
    <t>МБОУ "Закладинская средняя общеобразовательная школа"</t>
  </si>
  <si>
    <t>2264011739</t>
  </si>
  <si>
    <t>МБОУ "Зеленодольская СОШ"</t>
  </si>
  <si>
    <t>2269004171</t>
  </si>
  <si>
    <t>МБОУ "Зеленодубравинская средняя общеобразовательная школа"</t>
  </si>
  <si>
    <t>2270002612</t>
  </si>
  <si>
    <t>МБОУ "Знаменская средняя общеобразовательная школа"</t>
  </si>
  <si>
    <t>2262002390</t>
  </si>
  <si>
    <t>МБОУ "Зятьковская средняя общеобразовательная школа"</t>
  </si>
  <si>
    <t>2286001766</t>
  </si>
  <si>
    <t>МБОУ "Ильинская средняя общеобразовательная школа"</t>
  </si>
  <si>
    <t>2290003043</t>
  </si>
  <si>
    <t>МБОУ "Инская средняя общеобразовательная школа"</t>
  </si>
  <si>
    <t>2284002789</t>
  </si>
  <si>
    <t>МБОУ "Кабановская средняя общеобразовательная школа"</t>
  </si>
  <si>
    <t>2264000984</t>
  </si>
  <si>
    <t>МБОУ "Камышенская СОШ"</t>
  </si>
  <si>
    <t>2274002116</t>
  </si>
  <si>
    <t>МБОУ "Карабинская средняя общеобразовательная школа"</t>
  </si>
  <si>
    <t>2290000726</t>
  </si>
  <si>
    <t>МБОУ "Кипринская средняя общеобразовательная школа"</t>
  </si>
  <si>
    <t>2271002848</t>
  </si>
  <si>
    <t>МБОУ "Кировская средняя общеобразовательная школа"</t>
  </si>
  <si>
    <t>2286002840</t>
  </si>
  <si>
    <t>МБОУ "Коротоякская средняя общеобразовательная школа"</t>
  </si>
  <si>
    <t>2273003357</t>
  </si>
  <si>
    <t>МБОУ "Красноануйская основная общеобразовательная школа"</t>
  </si>
  <si>
    <t>2288002081</t>
  </si>
  <si>
    <t>МБОУ "Краснопартизанская средняя общеобразовательная школа"</t>
  </si>
  <si>
    <t>2290003004</t>
  </si>
  <si>
    <t>МБОУ "Крутишинская средняя общеобразовательная школа"</t>
  </si>
  <si>
    <t>2269003820</t>
  </si>
  <si>
    <t>МБОУ "Куйбышевская средняя общеобразовательная школа"</t>
  </si>
  <si>
    <t>2290000356</t>
  </si>
  <si>
    <t>МБОУ "Кучукская средняя общеобразовательная школа"</t>
  </si>
  <si>
    <t>2271002911</t>
  </si>
  <si>
    <t>МБОУ "Линевская средняя общеобразовательная школа"</t>
  </si>
  <si>
    <t>2209010910</t>
  </si>
  <si>
    <t>МБОУ "Лицей "Эрудит"</t>
  </si>
  <si>
    <t>241</t>
  </si>
  <si>
    <t>299</t>
  </si>
  <si>
    <t>357</t>
  </si>
  <si>
    <t>333</t>
  </si>
  <si>
    <t>338</t>
  </si>
  <si>
    <t>332</t>
  </si>
  <si>
    <t>317</t>
  </si>
  <si>
    <t>2210005707</t>
  </si>
  <si>
    <t>МБОУ "Лицей № 17"</t>
  </si>
  <si>
    <t>203</t>
  </si>
  <si>
    <t>261</t>
  </si>
  <si>
    <t>253</t>
  </si>
  <si>
    <t>258</t>
  </si>
  <si>
    <t>2209010950</t>
  </si>
  <si>
    <t>МБОУ "Лицей № 6"</t>
  </si>
  <si>
    <t>218</t>
  </si>
  <si>
    <t>329</t>
  </si>
  <si>
    <t>308</t>
  </si>
  <si>
    <t>319</t>
  </si>
  <si>
    <t>2209010999</t>
  </si>
  <si>
    <t>МБОУ "Лицей № 7"</t>
  </si>
  <si>
    <t>260</t>
  </si>
  <si>
    <t>484</t>
  </si>
  <si>
    <t>424</t>
  </si>
  <si>
    <t>272</t>
  </si>
  <si>
    <t>285</t>
  </si>
  <si>
    <t>442</t>
  </si>
  <si>
    <t>440</t>
  </si>
  <si>
    <t>446</t>
  </si>
  <si>
    <t>2209010854</t>
  </si>
  <si>
    <t>МБОУ "Лицей №24" им. П.С. Приходько</t>
  </si>
  <si>
    <t>328</t>
  </si>
  <si>
    <t>343</t>
  </si>
  <si>
    <t>354</t>
  </si>
  <si>
    <t>373</t>
  </si>
  <si>
    <t>441</t>
  </si>
  <si>
    <t>390</t>
  </si>
  <si>
    <t>417</t>
  </si>
  <si>
    <t>324</t>
  </si>
  <si>
    <t>405</t>
  </si>
  <si>
    <t>414</t>
  </si>
  <si>
    <t>2208008570</t>
  </si>
  <si>
    <t>МБОУ "Лицей №8 города Новоалтайска Алтайского края"</t>
  </si>
  <si>
    <t>257</t>
  </si>
  <si>
    <t>298</t>
  </si>
  <si>
    <t>301</t>
  </si>
  <si>
    <t>305</t>
  </si>
  <si>
    <t>2287003974</t>
  </si>
  <si>
    <t>МБОУ "Ложкинская основная общеобразовательная школа"</t>
  </si>
  <si>
    <t>2268002132</t>
  </si>
  <si>
    <t>МБОУ "Майская средняя общеобразовательная школа"</t>
  </si>
  <si>
    <t>2288002243</t>
  </si>
  <si>
    <t>МБОУ "Малобащелакская средняя общеобразовательная школа"</t>
  </si>
  <si>
    <t>2288002130</t>
  </si>
  <si>
    <t>МБОУ "Маралихинская средняя общеобразовательная школа"</t>
  </si>
  <si>
    <t>2286002858</t>
  </si>
  <si>
    <t>МБОУ "Мартовская средняя общеобразовательная школа"</t>
  </si>
  <si>
    <t>2287004449</t>
  </si>
  <si>
    <t>МБОУ "Марушинская средняя общеобразовательная школа"</t>
  </si>
  <si>
    <t>2256000780</t>
  </si>
  <si>
    <t>МБОУ "Масальская средняя общеобразовательная школа"</t>
  </si>
  <si>
    <t>2267003920</t>
  </si>
  <si>
    <t>МБОУ "Мирненская средняя общеобразовательная школа"</t>
  </si>
  <si>
    <t>2284002806</t>
  </si>
  <si>
    <t>МБОУ "Михайловская средняя общеобразовательная школа"</t>
  </si>
  <si>
    <t>2274002081</t>
  </si>
  <si>
    <t>МБОУ "Ненинская средняя общеобразовательная школа им. Героя Российской Федерации Лайса А. В."</t>
  </si>
  <si>
    <t>2274002099</t>
  </si>
  <si>
    <t>МБОУ "Нижнененинская средняя общеобразовательная школа"</t>
  </si>
  <si>
    <t>2264000800</t>
  </si>
  <si>
    <t>МБОУ "Николаевская СОШ"</t>
  </si>
  <si>
    <t>143</t>
  </si>
  <si>
    <t>2269003548</t>
  </si>
  <si>
    <t>МБОУ "Новоалександровская средняя общеобразовательная школа"</t>
  </si>
  <si>
    <t>2284002852</t>
  </si>
  <si>
    <t>МБОУ "Новобурановская средняя общеобразовательная школа"</t>
  </si>
  <si>
    <t>2270002637</t>
  </si>
  <si>
    <t>МБОУ "Нововознесенская средняя общеобразовательная школа"</t>
  </si>
  <si>
    <t>2284002877</t>
  </si>
  <si>
    <t>МБОУ "Новокалманская средняя общеобразовательная школа"</t>
  </si>
  <si>
    <t>2269002618</t>
  </si>
  <si>
    <t>МБОУ "Новониколаевская средняя общеобразовательная школа""</t>
  </si>
  <si>
    <t>2290002240</t>
  </si>
  <si>
    <t>МБОУ "Новообинцевская средняя общеобразовательная школа"</t>
  </si>
  <si>
    <t>2269000642</t>
  </si>
  <si>
    <t>МБОУ "Новороссийская средняя общеобразовательная школа"</t>
  </si>
  <si>
    <t>2271002950</t>
  </si>
  <si>
    <t>МБОУ "Новотырышкинская средняя общеобразовательная школа"</t>
  </si>
  <si>
    <t>2287003981</t>
  </si>
  <si>
    <t>МБОУ "Овсянниковская средняя общеобразовательная школа"</t>
  </si>
  <si>
    <t>2284002203</t>
  </si>
  <si>
    <t>МБОУ "Огневская средняя общеобразовательная школа"</t>
  </si>
  <si>
    <t>2288002250</t>
  </si>
  <si>
    <t>МБОУ "Озерская средняя общеобразовательная школа"</t>
  </si>
  <si>
    <t>2259001750</t>
  </si>
  <si>
    <t>МБОУ "Орловская средняя общеобразовательная школа"</t>
  </si>
  <si>
    <t>2209010974</t>
  </si>
  <si>
    <t>МБОУ "Основная общеобразовательная школа № 26 имени А.С. Пушкина"</t>
  </si>
  <si>
    <t>231</t>
  </si>
  <si>
    <t>228</t>
  </si>
  <si>
    <t>290</t>
  </si>
  <si>
    <t>2209011181</t>
  </si>
  <si>
    <t>МБОУ "Открытая (сменная) общеобразовательная школа № 1"</t>
  </si>
  <si>
    <t>2264001160</t>
  </si>
  <si>
    <t>МБОУ "Паутовская СОШ"</t>
  </si>
  <si>
    <t>2264000832</t>
  </si>
  <si>
    <t>МБОУ "Петропавловская СОШ имени Героя Советского Союза Жукова Д. А."</t>
  </si>
  <si>
    <t>154</t>
  </si>
  <si>
    <t>2287003847</t>
  </si>
  <si>
    <t>МБОУ "Побединская средняя общеобразовательная школа"</t>
  </si>
  <si>
    <t>2259001693</t>
  </si>
  <si>
    <t>МБОУ "Подсосновская средняя общеобразовательная школа"</t>
  </si>
  <si>
    <t>2270002651</t>
  </si>
  <si>
    <t>МБОУ "Покровская средняя общеобразовательная школа"</t>
  </si>
  <si>
    <t>2259001735</t>
  </si>
  <si>
    <t>МБОУ "Полевская средняя общеобразовательная школа"</t>
  </si>
  <si>
    <t>180</t>
  </si>
  <si>
    <t>2269002311</t>
  </si>
  <si>
    <t>МБОУ "Половинкинская средняя общеобразовательная школа"</t>
  </si>
  <si>
    <t>2265003956</t>
  </si>
  <si>
    <t>МБОУ "Поспелихинская средняя общеобразовательная школа №1"</t>
  </si>
  <si>
    <t>346</t>
  </si>
  <si>
    <t>256</t>
  </si>
  <si>
    <t>262</t>
  </si>
  <si>
    <t>432</t>
  </si>
  <si>
    <t>478</t>
  </si>
  <si>
    <t>492</t>
  </si>
  <si>
    <t>365</t>
  </si>
  <si>
    <t>486</t>
  </si>
  <si>
    <t>2270002644</t>
  </si>
  <si>
    <t>МБОУ "Пригородная средняя общеобразовательная школа"</t>
  </si>
  <si>
    <t>2281004675</t>
  </si>
  <si>
    <t>МБОУ "Пролетарская средняя общеобразовательная школа"</t>
  </si>
  <si>
    <t>2269002791</t>
  </si>
  <si>
    <t>МБОУ "Ракитовская средняя общеобразовательная школа"</t>
  </si>
  <si>
    <t>2267003711</t>
  </si>
  <si>
    <t>МБОУ "Родинская средняя общеобразовательная школа №1"</t>
  </si>
  <si>
    <t>316</t>
  </si>
  <si>
    <t>352</t>
  </si>
  <si>
    <t>313</t>
  </si>
  <si>
    <t>344</t>
  </si>
  <si>
    <t>350</t>
  </si>
  <si>
    <t>347</t>
  </si>
  <si>
    <t>2267000333</t>
  </si>
  <si>
    <t>МБОУ "Родинская средняя общеобразовательная школа №2"</t>
  </si>
  <si>
    <t>150</t>
  </si>
  <si>
    <t>220</t>
  </si>
  <si>
    <t>2268002171</t>
  </si>
  <si>
    <t>МБОУ "Романовская средняя общеобразовательная школа"</t>
  </si>
  <si>
    <t>271</t>
  </si>
  <si>
    <t>280</t>
  </si>
  <si>
    <t>2269002262</t>
  </si>
  <si>
    <t>МБОУ "Рубцовская районная средняя общеобразовательная школа №1"</t>
  </si>
  <si>
    <t>2269002640</t>
  </si>
  <si>
    <t>МБОУ "Самарская средняя общеобразовательная школа"</t>
  </si>
  <si>
    <t>2286002791</t>
  </si>
  <si>
    <t>МБОУ "Свердловская средняя общеобразовательная школа"</t>
  </si>
  <si>
    <t>2270002700</t>
  </si>
  <si>
    <t>МБОУ "Селекционная средняя общеобразовательная школа"</t>
  </si>
  <si>
    <t>2270002676</t>
  </si>
  <si>
    <t>МБОУ "Семёновская средняя общеобразовательная школа"</t>
  </si>
  <si>
    <t>2288002028</t>
  </si>
  <si>
    <t>МБОУ "Сентелекская средняя общеобразовательная школа"</t>
  </si>
  <si>
    <t>2276004750</t>
  </si>
  <si>
    <t>МБОУ "Серебропольская средняя общеобразовательная школа"</t>
  </si>
  <si>
    <t>2272003837</t>
  </si>
  <si>
    <t>МБОУ "Сетовская средняя общеобразовательная школа"</t>
  </si>
  <si>
    <t>2272003940</t>
  </si>
  <si>
    <t>МБОУ "Сибирская средняя общеобразовательная школа" Советского района Алтайского края</t>
  </si>
  <si>
    <t>136</t>
  </si>
  <si>
    <t>2273003526</t>
  </si>
  <si>
    <t>МБОУ "Сибирячихинская средняя общеобразовательная школа"</t>
  </si>
  <si>
    <t>2268002164</t>
  </si>
  <si>
    <t>МБОУ "Сидоровская средняя общеобразовательная школа"</t>
  </si>
  <si>
    <t>2270002732</t>
  </si>
  <si>
    <t>МБОУ "Славгородская средняя общеобразовательная школа"</t>
  </si>
  <si>
    <t>182</t>
  </si>
  <si>
    <t>177</t>
  </si>
  <si>
    <t>310</t>
  </si>
  <si>
    <t>2271002894</t>
  </si>
  <si>
    <t>МБОУ "Смоленская средняя общеобразовательная школа №2"</t>
  </si>
  <si>
    <t>267</t>
  </si>
  <si>
    <t>254</t>
  </si>
  <si>
    <t>2272003731</t>
  </si>
  <si>
    <t>МБОУ "Советская средняя общеобразовательная школа" Советского района Алтайского края</t>
  </si>
  <si>
    <t>214</t>
  </si>
  <si>
    <t>277</t>
  </si>
  <si>
    <t>215</t>
  </si>
  <si>
    <t>244</t>
  </si>
  <si>
    <t>2273003100</t>
  </si>
  <si>
    <t>МБОУ "Солонешенская средняя общеобразовательная школа"</t>
  </si>
  <si>
    <t>289</t>
  </si>
  <si>
    <t>292</t>
  </si>
  <si>
    <t>294</t>
  </si>
  <si>
    <t>2271002968</t>
  </si>
  <si>
    <t>МБОУ "Солоновская средняя общеобразовательная школа имени Матрёнина А. П."</t>
  </si>
  <si>
    <t>2274002074</t>
  </si>
  <si>
    <t>МБОУ "Солтонская средняя общеобразовательная школа"</t>
  </si>
  <si>
    <t>2286002713</t>
  </si>
  <si>
    <t>МБОУ "Средняя общеобразовательная школа имени Героя Советского Союза Николая Францевича Гастелло"</t>
  </si>
  <si>
    <t>2208008010</t>
  </si>
  <si>
    <t>МБОУ "Средняя общеобразовательная школа № 1 города Новоалтайска Алтайского края"</t>
  </si>
  <si>
    <t>667</t>
  </si>
  <si>
    <t>703</t>
  </si>
  <si>
    <t>645</t>
  </si>
  <si>
    <t>702</t>
  </si>
  <si>
    <t>771</t>
  </si>
  <si>
    <t>1028</t>
  </si>
  <si>
    <t>884</t>
  </si>
  <si>
    <t>973</t>
  </si>
  <si>
    <t>689</t>
  </si>
  <si>
    <t>717</t>
  </si>
  <si>
    <t>934</t>
  </si>
  <si>
    <t>920</t>
  </si>
  <si>
    <t>942</t>
  </si>
  <si>
    <t>2209010822</t>
  </si>
  <si>
    <t>МБОУ "Средняя общеобразовательная школа № 1"</t>
  </si>
  <si>
    <t>274</t>
  </si>
  <si>
    <t>364</t>
  </si>
  <si>
    <t>404</t>
  </si>
  <si>
    <t>381</t>
  </si>
  <si>
    <t>378</t>
  </si>
  <si>
    <t>2209010815</t>
  </si>
  <si>
    <t>МБОУ "Средняя общеобразовательная школа № 10 "Кадетский корпус юных спасателей"</t>
  </si>
  <si>
    <t>269</t>
  </si>
  <si>
    <t>445</t>
  </si>
  <si>
    <t>408</t>
  </si>
  <si>
    <t>418</t>
  </si>
  <si>
    <t>420</t>
  </si>
  <si>
    <t>419</t>
  </si>
  <si>
    <t>2208007908</t>
  </si>
  <si>
    <t>МБОУ "Средняя общеобразовательная школа № 10 города Новоалтайска Алтайского края"</t>
  </si>
  <si>
    <t>463</t>
  </si>
  <si>
    <t>435</t>
  </si>
  <si>
    <t>620</t>
  </si>
  <si>
    <t>572</t>
  </si>
  <si>
    <t>598</t>
  </si>
  <si>
    <t>437</t>
  </si>
  <si>
    <t>444</t>
  </si>
  <si>
    <t>557</t>
  </si>
  <si>
    <t>573</t>
  </si>
  <si>
    <t>583</t>
  </si>
  <si>
    <t>2208007930</t>
  </si>
  <si>
    <t>МБОУ "Средняя общеобразовательная школа № 12"</t>
  </si>
  <si>
    <t>499</t>
  </si>
  <si>
    <t>407</t>
  </si>
  <si>
    <t>455</t>
  </si>
  <si>
    <t>311</t>
  </si>
  <si>
    <t>388</t>
  </si>
  <si>
    <t>2209019046</t>
  </si>
  <si>
    <t>МБОУ "Средняя общеобразовательная школа № 13"</t>
  </si>
  <si>
    <t>2208007802</t>
  </si>
  <si>
    <t>МБОУ "Средняя общеобразовательная школа № 15 города Новоалтайска Алтайского края"</t>
  </si>
  <si>
    <t>153</t>
  </si>
  <si>
    <t>2208008041</t>
  </si>
  <si>
    <t>МБОУ "Средняя общеобразовательная школа № 17 города Новоалтайска Алтайского края"</t>
  </si>
  <si>
    <t>2209016366</t>
  </si>
  <si>
    <t>МБОУ "Средняя общеобразовательная школа № 18"</t>
  </si>
  <si>
    <t>513</t>
  </si>
  <si>
    <t>517</t>
  </si>
  <si>
    <t>550</t>
  </si>
  <si>
    <t>547</t>
  </si>
  <si>
    <t>520</t>
  </si>
  <si>
    <t>523</t>
  </si>
  <si>
    <t>541</t>
  </si>
  <si>
    <t>2208008309</t>
  </si>
  <si>
    <t>МБОУ "Средняя общеобразовательная школа № 19 города Новоалтайска Алтайского края"</t>
  </si>
  <si>
    <t>564</t>
  </si>
  <si>
    <t>569</t>
  </si>
  <si>
    <t>551</t>
  </si>
  <si>
    <t>559</t>
  </si>
  <si>
    <t>580</t>
  </si>
  <si>
    <t>616</t>
  </si>
  <si>
    <t>588</t>
  </si>
  <si>
    <t>604</t>
  </si>
  <si>
    <t>536</t>
  </si>
  <si>
    <t>589</t>
  </si>
  <si>
    <t>591</t>
  </si>
  <si>
    <t>599</t>
  </si>
  <si>
    <t>2209016101</t>
  </si>
  <si>
    <t>МБОУ "Средняя общеобразовательная школа № 19"</t>
  </si>
  <si>
    <t>2210005619</t>
  </si>
  <si>
    <t>МБОУ "Средняя общеобразовательная школа № 21"</t>
  </si>
  <si>
    <t>2209011015</t>
  </si>
  <si>
    <t>МБОУ "Средняя общеобразовательная школа № 23"</t>
  </si>
  <si>
    <t>255</t>
  </si>
  <si>
    <t>2208007496</t>
  </si>
  <si>
    <t>МБОУ "Средняя общеобразовательная школа № 3 города Новоалтайска Алтайского края"</t>
  </si>
  <si>
    <t>263</t>
  </si>
  <si>
    <t>245</t>
  </si>
  <si>
    <t>2208008161</t>
  </si>
  <si>
    <t>МБОУ "Средняя общеобразовательная школа № 30 города Новоалтайска"</t>
  </si>
  <si>
    <t>275</t>
  </si>
  <si>
    <t>330</t>
  </si>
  <si>
    <t>2208007520</t>
  </si>
  <si>
    <t>МБОУ "Средняя общеобразовательная школа № 9 города Новоалтайска Алтайского края"</t>
  </si>
  <si>
    <t>265</t>
  </si>
  <si>
    <t>2210004492</t>
  </si>
  <si>
    <t>МБОУ "Средняя общеобразовательная школа №10"</t>
  </si>
  <si>
    <t>521</t>
  </si>
  <si>
    <t>482</t>
  </si>
  <si>
    <t>502</t>
  </si>
  <si>
    <t>483</t>
  </si>
  <si>
    <t>497</t>
  </si>
  <si>
    <t>МБОУ "Средняя общеобразовательная школа №12"</t>
  </si>
  <si>
    <t>2210004407</t>
  </si>
  <si>
    <t>МБОУ "Средняя общеобразовательная школа №13"</t>
  </si>
  <si>
    <t>314</t>
  </si>
  <si>
    <t>391</t>
  </si>
  <si>
    <t>416</t>
  </si>
  <si>
    <t>412</t>
  </si>
  <si>
    <t>421</t>
  </si>
  <si>
    <t>МБОУ "Средняя общеобразовательная школа №14 имени Героя России и Героя Абхазии Виталия Вольфа"</t>
  </si>
  <si>
    <t>2210004453</t>
  </si>
  <si>
    <t>МБОУ "Средняя общеобразовательная школа №15"</t>
  </si>
  <si>
    <t>339</t>
  </si>
  <si>
    <t>345</t>
  </si>
  <si>
    <t>409</t>
  </si>
  <si>
    <t>423</t>
  </si>
  <si>
    <t>422</t>
  </si>
  <si>
    <t>МБОУ "Средняя общеобразовательная школа №19"</t>
  </si>
  <si>
    <t>2256004583</t>
  </si>
  <si>
    <t>МБОУ "Средняя общеобразовательная школа №2"</t>
  </si>
  <si>
    <t>216</t>
  </si>
  <si>
    <t>2256005072</t>
  </si>
  <si>
    <t>МБОУ "Средняя общеобразовательная школа №4" города Горняка</t>
  </si>
  <si>
    <t>351</t>
  </si>
  <si>
    <t>331</t>
  </si>
  <si>
    <t>2266004230</t>
  </si>
  <si>
    <t>МБОУ "Станционно-Ребрихинская средняя общеобразовательная школа"</t>
  </si>
  <si>
    <t>2280003291</t>
  </si>
  <si>
    <t>МБОУ "Староалейская средняя общеобразовательная школа №2"</t>
  </si>
  <si>
    <t>2267003790</t>
  </si>
  <si>
    <t>МБОУ "Степновская средняя общеобразовательная школа"</t>
  </si>
  <si>
    <t>2274002109</t>
  </si>
  <si>
    <t>МБОУ "Сузопская средняя общеобразовательная школа"</t>
  </si>
  <si>
    <t>2287003967</t>
  </si>
  <si>
    <t>МБОУ "Сухо-Чемровская средняя общеобразовательная школа"</t>
  </si>
  <si>
    <t>2271002975</t>
  </si>
  <si>
    <t>МБОУ "Сычевская средняя общеобразовательная школа имени К.Ф.Лебединской"</t>
  </si>
  <si>
    <t>2276004510</t>
  </si>
  <si>
    <t>МБОУ "Табунская средняя общеобразовательная школа"</t>
  </si>
  <si>
    <t>2268002037</t>
  </si>
  <si>
    <t>МБОУ "Тамбовская средняя общеобразовательная школа"</t>
  </si>
  <si>
    <t>2273003484</t>
  </si>
  <si>
    <t>МБОУ "Тополинская средняя общеобразовательная школа"</t>
  </si>
  <si>
    <t>2271002862</t>
  </si>
  <si>
    <t>МБОУ "Точилинская средняя общеобразовательная школа"</t>
  </si>
  <si>
    <t>2281003030</t>
  </si>
  <si>
    <t>МБОУ "Троицкая средняя общеобразовательная школа №1"</t>
  </si>
  <si>
    <t>2281003022</t>
  </si>
  <si>
    <t>МБОУ "Троицкая средняя общеобразовательная школа №2"</t>
  </si>
  <si>
    <t>411</t>
  </si>
  <si>
    <t>434</t>
  </si>
  <si>
    <t>336</t>
  </si>
  <si>
    <t>349</t>
  </si>
  <si>
    <t>491</t>
  </si>
  <si>
    <t>555</t>
  </si>
  <si>
    <t>454</t>
  </si>
  <si>
    <t>467</t>
  </si>
  <si>
    <t>554</t>
  </si>
  <si>
    <t>2288002050</t>
  </si>
  <si>
    <t>МБОУ "Тулатинская средняя общеобразовательная школа"</t>
  </si>
  <si>
    <t>2273003332</t>
  </si>
  <si>
    <t>МБОУ "Тумановская СОШ имени Героя Советского Союза М.А. Паршина"</t>
  </si>
  <si>
    <t>2282002776</t>
  </si>
  <si>
    <t>МБОУ "Тюменцевская средняя общеобразовательная школа"</t>
  </si>
  <si>
    <t>276</t>
  </si>
  <si>
    <t>2256005080</t>
  </si>
  <si>
    <t>МБОУ "Успенская средняя общеобразовательная школа"</t>
  </si>
  <si>
    <t>2284002605</t>
  </si>
  <si>
    <t>МБОУ "Усть-Калманская средняя общеобразовательная школа"</t>
  </si>
  <si>
    <t>340</t>
  </si>
  <si>
    <t>337</t>
  </si>
  <si>
    <t>249</t>
  </si>
  <si>
    <t>335</t>
  </si>
  <si>
    <t>2285003954</t>
  </si>
  <si>
    <t>МБОУ "Усть-Пристанская средняя общеобразовательная школа имени А.М. Птухина"</t>
  </si>
  <si>
    <t>315</t>
  </si>
  <si>
    <t>2286001692</t>
  </si>
  <si>
    <t>МБОУ "Хабарская средняя общеобразовательная школа №1"</t>
  </si>
  <si>
    <t>2286001702</t>
  </si>
  <si>
    <t>МБОУ "Хабарская средняя общеобразовательная школа №2"</t>
  </si>
  <si>
    <t>2287003879</t>
  </si>
  <si>
    <t>МБОУ "Целинная средняя общеобразовательная школа №1"</t>
  </si>
  <si>
    <t>2287003886</t>
  </si>
  <si>
    <t>МБОУ "Целинная средняя общеобразовательная школа №2"</t>
  </si>
  <si>
    <t>2284001880</t>
  </si>
  <si>
    <t>МБОУ "Чарышская средняя общеобразовательная школа"</t>
  </si>
  <si>
    <t>2288002170</t>
  </si>
  <si>
    <t>2287003942</t>
  </si>
  <si>
    <t>МБОУ "Шалапская основная общеобразовательная школа"</t>
  </si>
  <si>
    <t>2290002628</t>
  </si>
  <si>
    <t>МБОУ "Шелаболихинская средняя общеобразовательная школа №1"</t>
  </si>
  <si>
    <t>176</t>
  </si>
  <si>
    <t>2272003587</t>
  </si>
  <si>
    <t>МБОУ "Шульгинлогская средняя общеобразовательная школа"</t>
  </si>
  <si>
    <t>2209010830</t>
  </si>
  <si>
    <t>МБОУ «Кадетская средняя общеобразовательная школа № 2» имени Героя Советского Союза Матвея Степановича Батракова</t>
  </si>
  <si>
    <t>243</t>
  </si>
  <si>
    <t>2209011008</t>
  </si>
  <si>
    <t>МБОУ «Основная общеобразовательная школа № 15"</t>
  </si>
  <si>
    <t>2271002887</t>
  </si>
  <si>
    <t>МБОУ «Смоленская СОШ №1 имени Ожогина Е.П.»</t>
  </si>
  <si>
    <t>2255002022</t>
  </si>
  <si>
    <t>МБОУ Дмитрово-Титовская СОШ</t>
  </si>
  <si>
    <t>2272003530</t>
  </si>
  <si>
    <t>МБОУ Красноярская средняя общеобразовательная школа</t>
  </si>
  <si>
    <t>2255002304</t>
  </si>
  <si>
    <t>МБОУ Кытмановская СОШ № 2 им. Долматова А.И.</t>
  </si>
  <si>
    <t>2255001910</t>
  </si>
  <si>
    <t>МБОУ Кытмановская СОШ №1</t>
  </si>
  <si>
    <t>2272003724</t>
  </si>
  <si>
    <t>МБОУ Никольская средняя общеобразовательная школа села Никольского Советского района Алтайского края</t>
  </si>
  <si>
    <t>2255002110</t>
  </si>
  <si>
    <t>МБОУ Ново-Тарабинская СОШ</t>
  </si>
  <si>
    <t>2255002135</t>
  </si>
  <si>
    <t>МБОУ Октябрьская СОШ</t>
  </si>
  <si>
    <t>2255002030</t>
  </si>
  <si>
    <t>МБОУ Порошинская СОШ</t>
  </si>
  <si>
    <t>2255002128</t>
  </si>
  <si>
    <t>МБОУ Семёно-Красиловская СОШ</t>
  </si>
  <si>
    <t>2291000486</t>
  </si>
  <si>
    <t>МБОУ СОШ ГО ЗАТО Сибирский Алтайского края</t>
  </si>
  <si>
    <t>359</t>
  </si>
  <si>
    <t>368</t>
  </si>
  <si>
    <t>360</t>
  </si>
  <si>
    <t>470</t>
  </si>
  <si>
    <t>515</t>
  </si>
  <si>
    <t>473</t>
  </si>
  <si>
    <t>379</t>
  </si>
  <si>
    <t>462</t>
  </si>
  <si>
    <t>477</t>
  </si>
  <si>
    <t>2255001950</t>
  </si>
  <si>
    <t>МБОУ Сунгайская СОШ им. Дубова Ю. И.</t>
  </si>
  <si>
    <t>2255001974</t>
  </si>
  <si>
    <t>МБОУ Тяхтинская СОШ</t>
  </si>
  <si>
    <t>2272003594</t>
  </si>
  <si>
    <t>МБОУ Урожайненская средняя общеобразовательная школа</t>
  </si>
  <si>
    <t>2282002720</t>
  </si>
  <si>
    <t>МБОУ Шарчинская средняя общеобразовательная школа</t>
  </si>
  <si>
    <t>2277006863</t>
  </si>
  <si>
    <t>МКОУ " Зайцевская средняя общеобразовательная школа "</t>
  </si>
  <si>
    <t>2275000986</t>
  </si>
  <si>
    <t>МКОУ "Александровская средняя общеобразовательная школа"</t>
  </si>
  <si>
    <t>2266004381</t>
  </si>
  <si>
    <t>МКОУ "Беловская средняя общеобразовательная школа"</t>
  </si>
  <si>
    <t>2285004041</t>
  </si>
  <si>
    <t>МКОУ "Брусенцевская средняя общеобразовательная школа"</t>
  </si>
  <si>
    <t>2262002440</t>
  </si>
  <si>
    <t>МКОУ "Велижанская средняя общеобразовательная школа"</t>
  </si>
  <si>
    <t>2256001494</t>
  </si>
  <si>
    <t>МКОУ "Второкаменская средняя общеобразовательная школа"</t>
  </si>
  <si>
    <t>2285003993</t>
  </si>
  <si>
    <t>МКОУ "Вяткинская средняя общеобразовательная школа"</t>
  </si>
  <si>
    <t>2256005160</t>
  </si>
  <si>
    <t>МКОУ "Георгиевская средняя общеобразовательная школа"</t>
  </si>
  <si>
    <t>2256002868</t>
  </si>
  <si>
    <t>МКОУ "Гилевская средняя общеобразовательная школа"</t>
  </si>
  <si>
    <t>2282002864</t>
  </si>
  <si>
    <t>МКОУ "Грязновская средняя общеобразовательная школа"</t>
  </si>
  <si>
    <t>2280003580</t>
  </si>
  <si>
    <t>МКОУ "Екатерининская средняя общеобразовательная школа"</t>
  </si>
  <si>
    <t>2285004066</t>
  </si>
  <si>
    <t>МКОУ "Елбанская средняя общеобразовательная школа"</t>
  </si>
  <si>
    <t>2266004335</t>
  </si>
  <si>
    <t>МКОУ "Зеленорощинская средняя общеобразовательная школа"</t>
  </si>
  <si>
    <t>2282003057</t>
  </si>
  <si>
    <t>МКОУ "Карповская средняя общеобразовательная школа"</t>
  </si>
  <si>
    <t>2277007352</t>
  </si>
  <si>
    <t>МКОУ "Кашкарагаихинская средняя общеобразовательная школа"</t>
  </si>
  <si>
    <t>2256000772</t>
  </si>
  <si>
    <t>МКОУ "Кировская средняя общеобразовательная школа"</t>
  </si>
  <si>
    <t>2279004526</t>
  </si>
  <si>
    <t>2282003000</t>
  </si>
  <si>
    <t>МКОУ "Ключевская основная общеобразовательная школа"</t>
  </si>
  <si>
    <t>2280003478</t>
  </si>
  <si>
    <t>МКОУ "Корболихинская средняя общеобразовательная школа"</t>
  </si>
  <si>
    <t>2285003979</t>
  </si>
  <si>
    <t>МКОУ "Коробейниковская средняя общеобразовательная школа"</t>
  </si>
  <si>
    <t>2285004010</t>
  </si>
  <si>
    <t>МКОУ "Красноярская средняя общеобразовательная школа"</t>
  </si>
  <si>
    <t>2283003758</t>
  </si>
  <si>
    <t>МКОУ "Круглянская средняя общеобразовательная школа"</t>
  </si>
  <si>
    <t>2283003765</t>
  </si>
  <si>
    <t>МКОУ "Лаптево-Логовская средняя общеобразовательная школа имени Героя Российской Федерации П. Захарова"</t>
  </si>
  <si>
    <t>2277006944</t>
  </si>
  <si>
    <t>МКОУ "Ларичихинская средняя общеобразовательная школа"</t>
  </si>
  <si>
    <t>2256000941</t>
  </si>
  <si>
    <t>МКОУ "Локтевская средняя общеобразовательная школа""</t>
  </si>
  <si>
    <t>2277004390</t>
  </si>
  <si>
    <t>МКОУ "Луговская средняя общеобразовательная школа"</t>
  </si>
  <si>
    <t>2262002658</t>
  </si>
  <si>
    <t>МКОУ "Луковская средняя общеобразовательная школа"</t>
  </si>
  <si>
    <t>2288002123</t>
  </si>
  <si>
    <t>МКОУ "Маякская средняя общеобразовательная школа"</t>
  </si>
  <si>
    <t>2275000979</t>
  </si>
  <si>
    <t>МКОУ "Ниж-Суетская средняя общеобразовательная школа имени Анатолия Карпенко"</t>
  </si>
  <si>
    <t>2285004027</t>
  </si>
  <si>
    <t>МКОУ "Нижнегусихинская средняя общеобразовательная школа"</t>
  </si>
  <si>
    <t>2285004073</t>
  </si>
  <si>
    <t>МКОУ "Нижнеозернинская средняя общеобразовательная школа"</t>
  </si>
  <si>
    <t>2280003622</t>
  </si>
  <si>
    <t>МКОУ "Новоалейская средняя общеобразовательная школа"</t>
  </si>
  <si>
    <t>2277007088</t>
  </si>
  <si>
    <t>МКОУ "Новоозерская средняя общеобразовательная школа"</t>
  </si>
  <si>
    <t>2277006937</t>
  </si>
  <si>
    <t>МКОУ "Новоперуновская средняя общеобразовательная школа"</t>
  </si>
  <si>
    <t>2283003839</t>
  </si>
  <si>
    <t>МКОУ "Озерно-Кузнецовская средняя общеобразовательная школа"</t>
  </si>
  <si>
    <t>2283003814</t>
  </si>
  <si>
    <t>МКОУ "Павловская средняя общеобразовательная школа"</t>
  </si>
  <si>
    <t>2262001848</t>
  </si>
  <si>
    <t>МКОУ "Панкрушихинская средняя общеобразовательная школа"</t>
  </si>
  <si>
    <t>398</t>
  </si>
  <si>
    <t>355</t>
  </si>
  <si>
    <t>2266004254</t>
  </si>
  <si>
    <t>МКОУ "Пановская средняя общеобразовательная школа"</t>
  </si>
  <si>
    <t>2279004572</t>
  </si>
  <si>
    <t>МКОУ "Парфеновская средняя общеобразовательная школа"</t>
  </si>
  <si>
    <t>2280003510</t>
  </si>
  <si>
    <t>МКОУ "Первокаменская средняя общеобразовательная школа"</t>
  </si>
  <si>
    <t>2280003598</t>
  </si>
  <si>
    <t>МКОУ "Плосковская средняя общеобразовательная школа"</t>
  </si>
  <si>
    <t>2279004332</t>
  </si>
  <si>
    <t>МКОУ "Победимская средняя общеобразовательная школа"</t>
  </si>
  <si>
    <t>2262002400</t>
  </si>
  <si>
    <t>МКОУ "Подойниковская средняя общеобразовательная школа им. Героя Советского Союза М. И. Рогачева"</t>
  </si>
  <si>
    <t>2256005178</t>
  </si>
  <si>
    <t>МКОУ "Покровская средняя общеобразовательная школа"</t>
  </si>
  <si>
    <t>2265004082</t>
  </si>
  <si>
    <t>МКОУ "Поспелихинская средняя общеобразовательная школа №2"</t>
  </si>
  <si>
    <t>395</t>
  </si>
  <si>
    <t>489</t>
  </si>
  <si>
    <t>459</t>
  </si>
  <si>
    <t>427</t>
  </si>
  <si>
    <t>439</t>
  </si>
  <si>
    <t>2265003949</t>
  </si>
  <si>
    <t>МКОУ "Поспелихинская средняя общеобразовательная школа №3"</t>
  </si>
  <si>
    <t>2265003995</t>
  </si>
  <si>
    <t>МКОУ "Поспелихинская средняя общеобразовательная школа №4"</t>
  </si>
  <si>
    <t>266</t>
  </si>
  <si>
    <t>2266004247</t>
  </si>
  <si>
    <t>МКОУ "Ребрихинская средняя общеобразовательная школа"</t>
  </si>
  <si>
    <t>370</t>
  </si>
  <si>
    <t>323</t>
  </si>
  <si>
    <t>464</t>
  </si>
  <si>
    <t>619</t>
  </si>
  <si>
    <t>552</t>
  </si>
  <si>
    <t>579</t>
  </si>
  <si>
    <t>433</t>
  </si>
  <si>
    <t>534</t>
  </si>
  <si>
    <t>532</t>
  </si>
  <si>
    <t>548</t>
  </si>
  <si>
    <t>2256004590</t>
  </si>
  <si>
    <t>МКОУ "Ремовская средняя образовательная школа"</t>
  </si>
  <si>
    <t>2280003559</t>
  </si>
  <si>
    <t>МКОУ "Садовая средняя общеобразовательная школа"</t>
  </si>
  <si>
    <t>2256004738</t>
  </si>
  <si>
    <t>МКОУ "Самарская средняя общеобразовательная школа"</t>
  </si>
  <si>
    <t>2277006983</t>
  </si>
  <si>
    <t>МКОУ "Среднесибирская средняя общеобразовательная школа"</t>
  </si>
  <si>
    <t>2280003534</t>
  </si>
  <si>
    <t>МКОУ "Староалейская средняя общеобразовательная школа №1"</t>
  </si>
  <si>
    <t>2278001988</t>
  </si>
  <si>
    <t>МКОУ "Старотогульская основная общеобразовательная школа имени Александра Аксёнова"</t>
  </si>
  <si>
    <t>2277004827</t>
  </si>
  <si>
    <t>МКОУ "Тальменская средняя общеобразовательная школа №2"</t>
  </si>
  <si>
    <t>2277002636</t>
  </si>
  <si>
    <t>МКОУ "Тальменская средняя общеобразовательная школа №3"</t>
  </si>
  <si>
    <t>2277004400</t>
  </si>
  <si>
    <t>МКОУ "Тальменская средняя общеобразовательная школа №5"</t>
  </si>
  <si>
    <t>2277003855</t>
  </si>
  <si>
    <t>МКОУ "Тальменская средняя общеобразовательная школа №6"</t>
  </si>
  <si>
    <t>2278001970</t>
  </si>
  <si>
    <t>МКОУ "Тогульская основная общеобразовательная школа"</t>
  </si>
  <si>
    <t>2278001963</t>
  </si>
  <si>
    <t>МКОУ "Тогульская средняя общеобразовательная школа"</t>
  </si>
  <si>
    <t>2283003927</t>
  </si>
  <si>
    <t>МКОУ "Тополинская средняя общеобразовательная школа"</t>
  </si>
  <si>
    <t>2280003573</t>
  </si>
  <si>
    <t>МКОУ "Третьяковская средняя общеобразовательная школа"</t>
  </si>
  <si>
    <t>2283003412</t>
  </si>
  <si>
    <t>МКОУ "Угловская средняя общеобразовательная школа имени Героя Советского Союза Антона Трофимовича Масликова"</t>
  </si>
  <si>
    <t>396</t>
  </si>
  <si>
    <t>385</t>
  </si>
  <si>
    <t>2266004286</t>
  </si>
  <si>
    <t>МКОУ "Усть-Мосихинская средняя общеобразовательная школа"</t>
  </si>
  <si>
    <t>2256005153</t>
  </si>
  <si>
    <t>МКОУ "Устьянская средняя общеобразовательная школа"</t>
  </si>
  <si>
    <t>2279004519</t>
  </si>
  <si>
    <t>МКОУ "Фунтиковская средняя общеобразовательная школа"</t>
  </si>
  <si>
    <t>2279004195</t>
  </si>
  <si>
    <t>МКОУ "Чаузовская основная общеобразовательная школа"</t>
  </si>
  <si>
    <t>2279004565</t>
  </si>
  <si>
    <t>МКОУ "Чистюньская средняя общеобразовательная школа"</t>
  </si>
  <si>
    <t>2282002751</t>
  </si>
  <si>
    <t>МКОУ "Юдихинская средняя общеобразовательная школа"</t>
  </si>
  <si>
    <t>2277003848</t>
  </si>
  <si>
    <t>МКОУ «Озерская средняя общеобразовательная школа»</t>
  </si>
  <si>
    <t>2277004263</t>
  </si>
  <si>
    <t>МКОУ «Тальменская средняя общеобразовательная школа №1»</t>
  </si>
  <si>
    <t>382</t>
  </si>
  <si>
    <t>389</t>
  </si>
  <si>
    <t>2255002103</t>
  </si>
  <si>
    <t>МКОУ Сосново-Логовская ООШ</t>
  </si>
  <si>
    <t>2255002054</t>
  </si>
  <si>
    <t>МКОУ Старо-Тарабинская ООШ имени Героев Советского Союза А.С. Красилова и Л.А. Черемнова</t>
  </si>
  <si>
    <t>2279004244</t>
  </si>
  <si>
    <t>МКОУ Топчихинская средняя общеобразовательная школа №1 имени Героя России Дмитрия Ерофеева</t>
  </si>
  <si>
    <t>397</t>
  </si>
  <si>
    <t>341</t>
  </si>
  <si>
    <t>353</t>
  </si>
  <si>
    <t>2279004251</t>
  </si>
  <si>
    <t>МКОУ Топчихинская средняя общеобразовательная школа №2</t>
  </si>
  <si>
    <t>356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</si>
  <si>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</si>
  <si>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</si>
  <si>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</si>
  <si>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</si>
  <si>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</si>
  <si>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</si>
  <si>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</si>
  <si>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</si>
  <si>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</si>
  <si>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</si>
  <si>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</si>
  <si>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</si>
  <si>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</si>
  <si>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</si>
  <si>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</si>
  <si>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</si>
  <si>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</si>
  <si>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</si>
  <si>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</si>
  <si>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</si>
  <si>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</si>
  <si>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</si>
  <si>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</si>
  <si>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</si>
  <si>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МБДОУ - д/с № 29 Яровое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</si>
</sst>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385623"/>
    <outlinePr summaryBelow="0" summaryRight="0"/>
  </sheetPr>
  <dimension ref="A1:BZ586"/>
  <sheetViews>
    <sheetView workbookViewId="0">
      <pane ySplit="1" topLeftCell="A2" activePane="bottomLeft" state="frozen"/>
      <selection pane="bottomLeft" activeCell="A67" sqref="A67:H265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3" t="s">
        <v>7</v>
      </c>
      <c r="J1" s="34"/>
      <c r="K1" s="4" t="s">
        <v>8</v>
      </c>
      <c r="L1" s="33" t="s">
        <v>7</v>
      </c>
      <c r="M1" s="34"/>
      <c r="N1" s="35" t="s">
        <v>9</v>
      </c>
      <c r="O1" s="34"/>
      <c r="P1" s="36" t="s">
        <v>7</v>
      </c>
      <c r="Q1" s="34"/>
      <c r="R1" s="3" t="s">
        <v>10</v>
      </c>
      <c r="S1" s="33" t="s">
        <v>7</v>
      </c>
      <c r="T1" s="34"/>
      <c r="U1" s="3" t="s">
        <v>11</v>
      </c>
      <c r="V1" s="33" t="s">
        <v>7</v>
      </c>
      <c r="W1" s="34"/>
      <c r="X1" s="33" t="s">
        <v>12</v>
      </c>
      <c r="Y1" s="34"/>
      <c r="Z1" s="36" t="s">
        <v>7</v>
      </c>
      <c r="AA1" s="34"/>
      <c r="AB1" s="3" t="s">
        <v>13</v>
      </c>
      <c r="AC1" s="33" t="s">
        <v>7</v>
      </c>
      <c r="AD1" s="34"/>
      <c r="AE1" s="33" t="s">
        <v>14</v>
      </c>
      <c r="AF1" s="34"/>
      <c r="AG1" s="36" t="s">
        <v>7</v>
      </c>
      <c r="AH1" s="34"/>
      <c r="AI1" s="35" t="s">
        <v>15</v>
      </c>
      <c r="AJ1" s="34"/>
      <c r="AK1" s="36" t="s">
        <v>7</v>
      </c>
      <c r="AL1" s="34"/>
      <c r="AM1" s="3" t="s">
        <v>16</v>
      </c>
      <c r="AN1" s="33" t="s">
        <v>7</v>
      </c>
      <c r="AO1" s="34"/>
      <c r="AP1" s="3" t="s">
        <v>17</v>
      </c>
      <c r="AQ1" s="36" t="s">
        <v>7</v>
      </c>
      <c r="AR1" s="34"/>
      <c r="AS1" s="4" t="s">
        <v>18</v>
      </c>
      <c r="AT1" s="36" t="s">
        <v>7</v>
      </c>
      <c r="AU1" s="34"/>
      <c r="AV1" s="3" t="s">
        <v>19</v>
      </c>
      <c r="AW1" s="36" t="s">
        <v>7</v>
      </c>
      <c r="AX1" s="34"/>
      <c r="AY1" s="3" t="s">
        <v>20</v>
      </c>
      <c r="AZ1" s="36" t="s">
        <v>7</v>
      </c>
      <c r="BA1" s="34"/>
      <c r="BB1" s="3" t="s">
        <v>21</v>
      </c>
      <c r="BC1" s="36" t="s">
        <v>7</v>
      </c>
      <c r="BD1" s="34"/>
      <c r="BE1" s="3" t="s">
        <v>22</v>
      </c>
      <c r="BF1" s="36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hidden="1" customHeight="1" x14ac:dyDescent="0.2">
      <c r="A2" s="3" t="s">
        <v>23</v>
      </c>
      <c r="B2" s="3" t="s">
        <v>24</v>
      </c>
      <c r="C2" s="6" t="s">
        <v>25</v>
      </c>
      <c r="D2" s="3" t="s">
        <v>26</v>
      </c>
      <c r="E2" s="7">
        <v>383</v>
      </c>
      <c r="F2" s="8">
        <v>238</v>
      </c>
      <c r="G2" s="9">
        <v>0.62140992167101827</v>
      </c>
      <c r="H2" s="3" t="s">
        <v>26</v>
      </c>
      <c r="I2" s="7">
        <v>15</v>
      </c>
      <c r="J2" s="2">
        <v>15</v>
      </c>
      <c r="K2" s="3" t="s">
        <v>26</v>
      </c>
      <c r="L2" s="10">
        <v>53</v>
      </c>
      <c r="M2" s="11">
        <v>53</v>
      </c>
      <c r="N2" s="3" t="s">
        <v>26</v>
      </c>
      <c r="O2" s="3" t="s">
        <v>27</v>
      </c>
      <c r="P2" s="2">
        <v>3</v>
      </c>
      <c r="Q2" s="2" t="s">
        <v>28</v>
      </c>
      <c r="R2" s="3" t="s">
        <v>26</v>
      </c>
      <c r="S2" s="2" t="s">
        <v>29</v>
      </c>
      <c r="T2" s="2" t="s">
        <v>30</v>
      </c>
      <c r="U2" s="3" t="s">
        <v>26</v>
      </c>
      <c r="V2" s="2" t="s">
        <v>31</v>
      </c>
      <c r="W2" s="2" t="s">
        <v>32</v>
      </c>
      <c r="X2" s="3" t="s">
        <v>26</v>
      </c>
      <c r="Y2" s="3" t="s">
        <v>33</v>
      </c>
      <c r="Z2" s="2"/>
      <c r="AA2" s="2" t="s">
        <v>34</v>
      </c>
      <c r="AB2" s="3" t="s">
        <v>26</v>
      </c>
      <c r="AC2" s="2" t="s">
        <v>35</v>
      </c>
      <c r="AD2" s="2" t="s">
        <v>36</v>
      </c>
      <c r="AE2" s="3" t="s">
        <v>26</v>
      </c>
      <c r="AF2" s="3" t="s">
        <v>37</v>
      </c>
      <c r="AG2" s="2">
        <v>1</v>
      </c>
      <c r="AH2" s="2" t="s">
        <v>38</v>
      </c>
      <c r="AI2" s="3" t="s">
        <v>26</v>
      </c>
      <c r="AJ2" s="3" t="s">
        <v>39</v>
      </c>
      <c r="AK2" s="2" t="s">
        <v>40</v>
      </c>
      <c r="AL2" s="2" t="s">
        <v>34</v>
      </c>
      <c r="AM2" s="3" t="s">
        <v>26</v>
      </c>
      <c r="AN2" s="2" t="s">
        <v>41</v>
      </c>
      <c r="AO2" s="2" t="s">
        <v>38</v>
      </c>
      <c r="AP2" s="3" t="s">
        <v>26</v>
      </c>
      <c r="AQ2" s="2" t="s">
        <v>35</v>
      </c>
      <c r="AR2" s="2" t="s">
        <v>36</v>
      </c>
      <c r="AS2" s="3" t="s">
        <v>26</v>
      </c>
      <c r="AT2" s="2" t="s">
        <v>35</v>
      </c>
      <c r="AU2" s="2" t="s">
        <v>36</v>
      </c>
      <c r="AV2" s="3" t="s">
        <v>26</v>
      </c>
      <c r="AW2" s="2" t="s">
        <v>42</v>
      </c>
      <c r="AX2" s="2" t="s">
        <v>42</v>
      </c>
      <c r="AY2" s="3" t="s">
        <v>26</v>
      </c>
      <c r="AZ2" s="2" t="s">
        <v>43</v>
      </c>
      <c r="BA2" s="2" t="s">
        <v>36</v>
      </c>
      <c r="BB2" s="3" t="s">
        <v>26</v>
      </c>
      <c r="BC2" s="2" t="s">
        <v>35</v>
      </c>
      <c r="BD2" s="2" t="s">
        <v>36</v>
      </c>
      <c r="BE2" s="3" t="s">
        <v>26</v>
      </c>
      <c r="BF2" s="2" t="s">
        <v>35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hidden="1" customHeight="1" x14ac:dyDescent="0.2">
      <c r="A3" s="3" t="s">
        <v>44</v>
      </c>
      <c r="B3" s="3" t="s">
        <v>24</v>
      </c>
      <c r="C3" s="6" t="s">
        <v>25</v>
      </c>
      <c r="D3" s="3" t="s">
        <v>45</v>
      </c>
      <c r="E3" s="7">
        <v>395</v>
      </c>
      <c r="F3" s="8">
        <v>169</v>
      </c>
      <c r="G3" s="9">
        <v>0.42784810126582279</v>
      </c>
      <c r="H3" s="3" t="s">
        <v>45</v>
      </c>
      <c r="I3" s="7">
        <v>15</v>
      </c>
      <c r="J3" s="2">
        <v>15</v>
      </c>
      <c r="K3" s="3" t="s">
        <v>45</v>
      </c>
      <c r="L3" s="10">
        <v>53</v>
      </c>
      <c r="M3" s="11">
        <v>53</v>
      </c>
      <c r="N3" s="3" t="s">
        <v>45</v>
      </c>
      <c r="O3" s="3" t="s">
        <v>46</v>
      </c>
      <c r="P3" s="2" t="s">
        <v>40</v>
      </c>
      <c r="Q3" s="2" t="s">
        <v>34</v>
      </c>
      <c r="R3" s="3" t="s">
        <v>45</v>
      </c>
      <c r="S3" s="2" t="s">
        <v>47</v>
      </c>
      <c r="T3" s="2" t="s">
        <v>47</v>
      </c>
      <c r="U3" s="3" t="s">
        <v>45</v>
      </c>
      <c r="V3" s="2" t="s">
        <v>48</v>
      </c>
      <c r="W3" s="2" t="s">
        <v>48</v>
      </c>
      <c r="X3" s="3" t="s">
        <v>45</v>
      </c>
      <c r="Y3" s="3" t="s">
        <v>33</v>
      </c>
      <c r="Z3" s="2"/>
      <c r="AA3" s="2" t="s">
        <v>34</v>
      </c>
      <c r="AB3" s="3" t="s">
        <v>45</v>
      </c>
      <c r="AC3" s="2" t="s">
        <v>48</v>
      </c>
      <c r="AD3" s="2" t="s">
        <v>47</v>
      </c>
      <c r="AE3" s="3" t="s">
        <v>45</v>
      </c>
      <c r="AF3" s="3" t="s">
        <v>33</v>
      </c>
      <c r="AG3" s="2" t="s">
        <v>40</v>
      </c>
      <c r="AH3" s="2" t="s">
        <v>34</v>
      </c>
      <c r="AI3" s="3" t="s">
        <v>45</v>
      </c>
      <c r="AJ3" s="3" t="s">
        <v>39</v>
      </c>
      <c r="AK3" s="2" t="s">
        <v>40</v>
      </c>
      <c r="AL3" s="2" t="s">
        <v>34</v>
      </c>
      <c r="AM3" s="3" t="s">
        <v>45</v>
      </c>
      <c r="AN3" s="2" t="s">
        <v>49</v>
      </c>
      <c r="AO3" s="2" t="s">
        <v>50</v>
      </c>
      <c r="AP3" s="3" t="s">
        <v>45</v>
      </c>
      <c r="AQ3" s="2" t="s">
        <v>47</v>
      </c>
      <c r="AR3" s="2" t="s">
        <v>47</v>
      </c>
      <c r="AS3" s="3" t="s">
        <v>45</v>
      </c>
      <c r="AT3" s="2" t="s">
        <v>47</v>
      </c>
      <c r="AU3" s="2" t="s">
        <v>47</v>
      </c>
      <c r="AV3" s="3" t="s">
        <v>45</v>
      </c>
      <c r="AW3" s="2" t="s">
        <v>48</v>
      </c>
      <c r="AX3" s="2" t="s">
        <v>48</v>
      </c>
      <c r="AY3" s="3" t="s">
        <v>45</v>
      </c>
      <c r="AZ3" s="2" t="s">
        <v>47</v>
      </c>
      <c r="BA3" s="2" t="s">
        <v>47</v>
      </c>
      <c r="BB3" s="3" t="s">
        <v>45</v>
      </c>
      <c r="BC3" s="2" t="s">
        <v>48</v>
      </c>
      <c r="BD3" s="2" t="s">
        <v>47</v>
      </c>
      <c r="BE3" s="3" t="s">
        <v>45</v>
      </c>
      <c r="BF3" s="2" t="s">
        <v>47</v>
      </c>
      <c r="BG3" s="2" t="s">
        <v>47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hidden="1" customHeight="1" x14ac:dyDescent="0.2">
      <c r="A4" s="3" t="s">
        <v>51</v>
      </c>
      <c r="B4" s="3" t="s">
        <v>24</v>
      </c>
      <c r="C4" s="6" t="s">
        <v>25</v>
      </c>
      <c r="D4" s="3" t="s">
        <v>52</v>
      </c>
      <c r="E4" s="7">
        <v>383</v>
      </c>
      <c r="F4" s="8">
        <v>240</v>
      </c>
      <c r="G4" s="9">
        <v>0.62663185378590081</v>
      </c>
      <c r="H4" s="3" t="s">
        <v>52</v>
      </c>
      <c r="I4" s="7">
        <v>15</v>
      </c>
      <c r="J4" s="2">
        <v>15</v>
      </c>
      <c r="K4" s="3" t="s">
        <v>52</v>
      </c>
      <c r="L4" s="10">
        <v>53</v>
      </c>
      <c r="M4" s="11">
        <v>53</v>
      </c>
      <c r="N4" s="3" t="s">
        <v>52</v>
      </c>
      <c r="O4" s="3" t="s">
        <v>27</v>
      </c>
      <c r="P4" s="2">
        <v>3</v>
      </c>
      <c r="Q4" s="2" t="s">
        <v>28</v>
      </c>
      <c r="R4" s="3" t="s">
        <v>52</v>
      </c>
      <c r="S4" s="2" t="s">
        <v>53</v>
      </c>
      <c r="T4" s="2" t="s">
        <v>54</v>
      </c>
      <c r="U4" s="3" t="s">
        <v>52</v>
      </c>
      <c r="V4" s="2" t="s">
        <v>55</v>
      </c>
      <c r="W4" s="2" t="s">
        <v>55</v>
      </c>
      <c r="X4" s="3" t="s">
        <v>52</v>
      </c>
      <c r="Y4" s="3" t="s">
        <v>33</v>
      </c>
      <c r="Z4" s="2"/>
      <c r="AA4" s="2" t="s">
        <v>34</v>
      </c>
      <c r="AB4" s="3" t="s">
        <v>52</v>
      </c>
      <c r="AC4" s="2" t="s">
        <v>35</v>
      </c>
      <c r="AD4" s="2" t="s">
        <v>56</v>
      </c>
      <c r="AE4" s="3" t="s">
        <v>52</v>
      </c>
      <c r="AF4" s="3" t="s">
        <v>37</v>
      </c>
      <c r="AG4" s="2">
        <v>1</v>
      </c>
      <c r="AH4" s="2" t="s">
        <v>38</v>
      </c>
      <c r="AI4" s="3" t="s">
        <v>52</v>
      </c>
      <c r="AJ4" s="3" t="s">
        <v>39</v>
      </c>
      <c r="AK4" s="2" t="s">
        <v>40</v>
      </c>
      <c r="AL4" s="2" t="s">
        <v>34</v>
      </c>
      <c r="AM4" s="3" t="s">
        <v>52</v>
      </c>
      <c r="AN4" s="2" t="s">
        <v>57</v>
      </c>
      <c r="AO4" s="2" t="s">
        <v>57</v>
      </c>
      <c r="AP4" s="3" t="s">
        <v>52</v>
      </c>
      <c r="AQ4" s="2" t="s">
        <v>35</v>
      </c>
      <c r="AR4" s="2" t="s">
        <v>56</v>
      </c>
      <c r="AS4" s="3" t="s">
        <v>52</v>
      </c>
      <c r="AT4" s="2" t="s">
        <v>58</v>
      </c>
      <c r="AU4" s="2" t="s">
        <v>56</v>
      </c>
      <c r="AV4" s="3" t="s">
        <v>52</v>
      </c>
      <c r="AW4" s="2" t="s">
        <v>42</v>
      </c>
      <c r="AX4" s="2" t="s">
        <v>59</v>
      </c>
      <c r="AY4" s="3" t="s">
        <v>52</v>
      </c>
      <c r="AZ4" s="2" t="s">
        <v>35</v>
      </c>
      <c r="BA4" s="2" t="s">
        <v>56</v>
      </c>
      <c r="BB4" s="3" t="s">
        <v>52</v>
      </c>
      <c r="BC4" s="2" t="s">
        <v>35</v>
      </c>
      <c r="BD4" s="2" t="s">
        <v>56</v>
      </c>
      <c r="BE4" s="3" t="s">
        <v>52</v>
      </c>
      <c r="BF4" s="2" t="s">
        <v>58</v>
      </c>
      <c r="BG4" s="2" t="s">
        <v>56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3" t="s">
        <v>60</v>
      </c>
      <c r="B5" s="3" t="s">
        <v>61</v>
      </c>
      <c r="C5" s="6" t="s">
        <v>25</v>
      </c>
      <c r="D5" s="3" t="s">
        <v>1393</v>
      </c>
      <c r="E5" s="7">
        <v>114</v>
      </c>
      <c r="F5" s="8">
        <v>46</v>
      </c>
      <c r="G5" s="9">
        <v>0.40350877192982454</v>
      </c>
      <c r="H5" s="3" t="s">
        <v>62</v>
      </c>
      <c r="I5" s="7">
        <v>15</v>
      </c>
      <c r="J5" s="2">
        <v>15</v>
      </c>
      <c r="K5" s="3" t="s">
        <v>62</v>
      </c>
      <c r="L5" s="10">
        <v>53</v>
      </c>
      <c r="M5" s="11">
        <v>53</v>
      </c>
      <c r="N5" s="3" t="s">
        <v>62</v>
      </c>
      <c r="O5" s="3" t="s">
        <v>46</v>
      </c>
      <c r="P5" s="2" t="s">
        <v>40</v>
      </c>
      <c r="Q5" s="2" t="s">
        <v>34</v>
      </c>
      <c r="R5" s="3" t="s">
        <v>62</v>
      </c>
      <c r="S5" s="2" t="s">
        <v>63</v>
      </c>
      <c r="T5" s="2" t="s">
        <v>63</v>
      </c>
      <c r="U5" s="3" t="s">
        <v>62</v>
      </c>
      <c r="V5" s="2" t="s">
        <v>63</v>
      </c>
      <c r="W5" s="2" t="s">
        <v>63</v>
      </c>
      <c r="X5" s="3" t="s">
        <v>62</v>
      </c>
      <c r="Y5" s="3" t="s">
        <v>33</v>
      </c>
      <c r="Z5" s="2"/>
      <c r="AA5" s="2" t="s">
        <v>34</v>
      </c>
      <c r="AB5" s="3" t="s">
        <v>62</v>
      </c>
      <c r="AC5" s="2" t="s">
        <v>64</v>
      </c>
      <c r="AD5" s="2" t="s">
        <v>65</v>
      </c>
      <c r="AE5" s="3" t="s">
        <v>62</v>
      </c>
      <c r="AF5" s="3" t="s">
        <v>37</v>
      </c>
      <c r="AG5" s="2">
        <v>3</v>
      </c>
      <c r="AH5" s="2" t="s">
        <v>66</v>
      </c>
      <c r="AI5" s="3" t="s">
        <v>62</v>
      </c>
      <c r="AJ5" s="3" t="s">
        <v>39</v>
      </c>
      <c r="AK5" s="2" t="s">
        <v>40</v>
      </c>
      <c r="AL5" s="2" t="s">
        <v>34</v>
      </c>
      <c r="AM5" s="3" t="s">
        <v>62</v>
      </c>
      <c r="AN5" s="2" t="s">
        <v>67</v>
      </c>
      <c r="AO5" s="2" t="s">
        <v>67</v>
      </c>
      <c r="AP5" s="3" t="s">
        <v>62</v>
      </c>
      <c r="AQ5" s="2" t="s">
        <v>68</v>
      </c>
      <c r="AR5" s="2" t="s">
        <v>65</v>
      </c>
      <c r="AS5" s="3" t="s">
        <v>62</v>
      </c>
      <c r="AT5" s="2" t="s">
        <v>69</v>
      </c>
      <c r="AU5" s="2" t="s">
        <v>65</v>
      </c>
      <c r="AV5" s="3" t="s">
        <v>62</v>
      </c>
      <c r="AW5" s="2" t="s">
        <v>70</v>
      </c>
      <c r="AX5" s="2" t="s">
        <v>70</v>
      </c>
      <c r="AY5" s="3" t="s">
        <v>62</v>
      </c>
      <c r="AZ5" s="2" t="s">
        <v>68</v>
      </c>
      <c r="BA5" s="2" t="s">
        <v>65</v>
      </c>
      <c r="BB5" s="3" t="s">
        <v>62</v>
      </c>
      <c r="BC5" s="2" t="s">
        <v>71</v>
      </c>
      <c r="BD5" s="2" t="s">
        <v>65</v>
      </c>
      <c r="BE5" s="3" t="s">
        <v>62</v>
      </c>
      <c r="BF5" s="2" t="s">
        <v>71</v>
      </c>
      <c r="BG5" s="2" t="s">
        <v>65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hidden="1" customHeight="1" x14ac:dyDescent="0.2">
      <c r="A6" s="3" t="s">
        <v>72</v>
      </c>
      <c r="B6" s="3" t="s">
        <v>73</v>
      </c>
      <c r="C6" s="6" t="s">
        <v>25</v>
      </c>
      <c r="D6" s="3" t="s">
        <v>74</v>
      </c>
      <c r="E6" s="7">
        <v>188</v>
      </c>
      <c r="F6" s="8">
        <v>75</v>
      </c>
      <c r="G6" s="9">
        <v>0.39893617021276595</v>
      </c>
      <c r="H6" s="3" t="s">
        <v>74</v>
      </c>
      <c r="I6" s="7">
        <v>15</v>
      </c>
      <c r="J6" s="2">
        <v>15</v>
      </c>
      <c r="K6" s="3" t="s">
        <v>74</v>
      </c>
      <c r="L6" s="10">
        <v>53</v>
      </c>
      <c r="M6" s="11">
        <v>53</v>
      </c>
      <c r="N6" s="3" t="s">
        <v>74</v>
      </c>
      <c r="O6" s="3" t="s">
        <v>46</v>
      </c>
      <c r="P6" s="2" t="s">
        <v>40</v>
      </c>
      <c r="Q6" s="2" t="s">
        <v>34</v>
      </c>
      <c r="R6" s="3" t="s">
        <v>74</v>
      </c>
      <c r="S6" s="2" t="s">
        <v>75</v>
      </c>
      <c r="T6" s="2" t="s">
        <v>75</v>
      </c>
      <c r="U6" s="3" t="s">
        <v>74</v>
      </c>
      <c r="V6" s="2" t="s">
        <v>76</v>
      </c>
      <c r="W6" s="2" t="s">
        <v>76</v>
      </c>
      <c r="X6" s="3" t="s">
        <v>74</v>
      </c>
      <c r="Y6" s="3" t="s">
        <v>33</v>
      </c>
      <c r="Z6" s="2"/>
      <c r="AA6" s="2" t="s">
        <v>34</v>
      </c>
      <c r="AB6" s="3" t="s">
        <v>74</v>
      </c>
      <c r="AC6" s="2" t="s">
        <v>77</v>
      </c>
      <c r="AD6" s="2" t="s">
        <v>77</v>
      </c>
      <c r="AE6" s="3" t="s">
        <v>74</v>
      </c>
      <c r="AF6" s="3" t="s">
        <v>37</v>
      </c>
      <c r="AG6" s="2">
        <v>3</v>
      </c>
      <c r="AH6" s="2" t="s">
        <v>66</v>
      </c>
      <c r="AI6" s="3" t="s">
        <v>74</v>
      </c>
      <c r="AJ6" s="3" t="s">
        <v>39</v>
      </c>
      <c r="AK6" s="2" t="s">
        <v>40</v>
      </c>
      <c r="AL6" s="2" t="s">
        <v>34</v>
      </c>
      <c r="AM6" s="3" t="s">
        <v>74</v>
      </c>
      <c r="AN6" s="2" t="s">
        <v>78</v>
      </c>
      <c r="AO6" s="2" t="s">
        <v>78</v>
      </c>
      <c r="AP6" s="3" t="s">
        <v>74</v>
      </c>
      <c r="AQ6" s="2" t="s">
        <v>77</v>
      </c>
      <c r="AR6" s="2" t="s">
        <v>77</v>
      </c>
      <c r="AS6" s="3" t="s">
        <v>74</v>
      </c>
      <c r="AT6" s="2" t="s">
        <v>77</v>
      </c>
      <c r="AU6" s="2" t="s">
        <v>77</v>
      </c>
      <c r="AV6" s="3" t="s">
        <v>74</v>
      </c>
      <c r="AW6" s="2" t="s">
        <v>75</v>
      </c>
      <c r="AX6" s="2" t="s">
        <v>75</v>
      </c>
      <c r="AY6" s="3" t="s">
        <v>74</v>
      </c>
      <c r="AZ6" s="2" t="s">
        <v>77</v>
      </c>
      <c r="BA6" s="2" t="s">
        <v>77</v>
      </c>
      <c r="BB6" s="3" t="s">
        <v>74</v>
      </c>
      <c r="BC6" s="2" t="s">
        <v>77</v>
      </c>
      <c r="BD6" s="2" t="s">
        <v>77</v>
      </c>
      <c r="BE6" s="3" t="s">
        <v>74</v>
      </c>
      <c r="BF6" s="2" t="s">
        <v>77</v>
      </c>
      <c r="BG6" s="2" t="s">
        <v>77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hidden="1" customHeight="1" x14ac:dyDescent="0.2">
      <c r="A7" s="3" t="s">
        <v>79</v>
      </c>
      <c r="B7" s="3" t="s">
        <v>80</v>
      </c>
      <c r="C7" s="6" t="s">
        <v>25</v>
      </c>
      <c r="D7" s="3" t="s">
        <v>81</v>
      </c>
      <c r="E7" s="7">
        <v>69</v>
      </c>
      <c r="F7" s="8">
        <v>28</v>
      </c>
      <c r="G7" s="9">
        <v>0.40579710144927539</v>
      </c>
      <c r="H7" s="3" t="s">
        <v>81</v>
      </c>
      <c r="I7" s="7">
        <v>15</v>
      </c>
      <c r="J7" s="2">
        <v>15</v>
      </c>
      <c r="K7" s="3" t="s">
        <v>81</v>
      </c>
      <c r="L7" s="7">
        <v>53</v>
      </c>
      <c r="M7" s="11">
        <v>53</v>
      </c>
      <c r="N7" s="3" t="s">
        <v>81</v>
      </c>
      <c r="O7" s="3" t="s">
        <v>46</v>
      </c>
      <c r="P7" s="2" t="s">
        <v>40</v>
      </c>
      <c r="Q7" s="2" t="s">
        <v>34</v>
      </c>
      <c r="R7" s="3" t="s">
        <v>81</v>
      </c>
      <c r="S7" s="2" t="s">
        <v>82</v>
      </c>
      <c r="T7" s="2" t="s">
        <v>82</v>
      </c>
      <c r="U7" s="3" t="s">
        <v>81</v>
      </c>
      <c r="V7" s="2" t="s">
        <v>83</v>
      </c>
      <c r="W7" s="2" t="s">
        <v>83</v>
      </c>
      <c r="X7" s="3" t="s">
        <v>81</v>
      </c>
      <c r="Y7" s="3" t="s">
        <v>33</v>
      </c>
      <c r="Z7" s="2"/>
      <c r="AA7" s="2" t="s">
        <v>34</v>
      </c>
      <c r="AB7" s="3" t="s">
        <v>81</v>
      </c>
      <c r="AC7" s="2" t="s">
        <v>84</v>
      </c>
      <c r="AD7" s="2" t="s">
        <v>84</v>
      </c>
      <c r="AE7" s="3" t="s">
        <v>81</v>
      </c>
      <c r="AF7" s="3" t="s">
        <v>85</v>
      </c>
      <c r="AG7" s="2" t="s">
        <v>40</v>
      </c>
      <c r="AH7" s="2" t="s">
        <v>86</v>
      </c>
      <c r="AI7" s="3" t="s">
        <v>81</v>
      </c>
      <c r="AJ7" s="3" t="s">
        <v>87</v>
      </c>
      <c r="AK7" s="2">
        <v>4</v>
      </c>
      <c r="AL7" s="2" t="s">
        <v>88</v>
      </c>
      <c r="AM7" s="3" t="s">
        <v>81</v>
      </c>
      <c r="AN7" s="2" t="s">
        <v>49</v>
      </c>
      <c r="AO7" s="2" t="s">
        <v>50</v>
      </c>
      <c r="AP7" s="3" t="s">
        <v>81</v>
      </c>
      <c r="AQ7" s="2" t="s">
        <v>84</v>
      </c>
      <c r="AR7" s="2" t="s">
        <v>84</v>
      </c>
      <c r="AS7" s="3" t="s">
        <v>81</v>
      </c>
      <c r="AT7" s="2" t="s">
        <v>84</v>
      </c>
      <c r="AU7" s="2" t="s">
        <v>84</v>
      </c>
      <c r="AV7" s="3" t="s">
        <v>81</v>
      </c>
      <c r="AW7" s="2" t="s">
        <v>89</v>
      </c>
      <c r="AX7" s="2" t="s">
        <v>89</v>
      </c>
      <c r="AY7" s="3" t="s">
        <v>81</v>
      </c>
      <c r="AZ7" s="2" t="s">
        <v>84</v>
      </c>
      <c r="BA7" s="2" t="s">
        <v>84</v>
      </c>
      <c r="BB7" s="3" t="s">
        <v>81</v>
      </c>
      <c r="BC7" s="2" t="s">
        <v>84</v>
      </c>
      <c r="BD7" s="2" t="s">
        <v>84</v>
      </c>
      <c r="BE7" s="3" t="s">
        <v>81</v>
      </c>
      <c r="BF7" s="2" t="s">
        <v>84</v>
      </c>
      <c r="BG7" s="2" t="s">
        <v>84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hidden="1" customHeight="1" x14ac:dyDescent="0.2">
      <c r="A8" s="3" t="s">
        <v>90</v>
      </c>
      <c r="B8" s="3" t="s">
        <v>80</v>
      </c>
      <c r="C8" s="6" t="s">
        <v>25</v>
      </c>
      <c r="D8" s="3" t="s">
        <v>91</v>
      </c>
      <c r="E8" s="7">
        <v>186</v>
      </c>
      <c r="F8" s="8">
        <v>62</v>
      </c>
      <c r="G8" s="9">
        <v>0.33333333333333331</v>
      </c>
      <c r="H8" s="3" t="s">
        <v>91</v>
      </c>
      <c r="I8" s="7">
        <v>15</v>
      </c>
      <c r="J8" s="2">
        <v>15</v>
      </c>
      <c r="K8" s="3" t="s">
        <v>91</v>
      </c>
      <c r="L8" s="7">
        <v>49</v>
      </c>
      <c r="M8" s="11">
        <v>53</v>
      </c>
      <c r="N8" s="3" t="s">
        <v>91</v>
      </c>
      <c r="O8" s="3" t="s">
        <v>27</v>
      </c>
      <c r="P8" s="2">
        <v>2</v>
      </c>
      <c r="Q8" s="2" t="s">
        <v>66</v>
      </c>
      <c r="R8" s="3" t="s">
        <v>91</v>
      </c>
      <c r="S8" s="2" t="s">
        <v>66</v>
      </c>
      <c r="T8" s="2" t="s">
        <v>66</v>
      </c>
      <c r="U8" s="3" t="s">
        <v>91</v>
      </c>
      <c r="V8" s="2" t="s">
        <v>92</v>
      </c>
      <c r="W8" s="2" t="s">
        <v>92</v>
      </c>
      <c r="X8" s="3" t="s">
        <v>91</v>
      </c>
      <c r="Y8" s="3" t="s">
        <v>33</v>
      </c>
      <c r="Z8" s="2"/>
      <c r="AA8" s="2" t="s">
        <v>34</v>
      </c>
      <c r="AB8" s="3" t="s">
        <v>91</v>
      </c>
      <c r="AC8" s="2" t="s">
        <v>93</v>
      </c>
      <c r="AD8" s="2" t="s">
        <v>94</v>
      </c>
      <c r="AE8" s="3" t="s">
        <v>91</v>
      </c>
      <c r="AF8" s="3" t="s">
        <v>85</v>
      </c>
      <c r="AG8" s="2" t="s">
        <v>40</v>
      </c>
      <c r="AH8" s="2" t="s">
        <v>86</v>
      </c>
      <c r="AI8" s="3" t="s">
        <v>91</v>
      </c>
      <c r="AJ8" s="3" t="s">
        <v>87</v>
      </c>
      <c r="AK8" s="2">
        <v>1</v>
      </c>
      <c r="AL8" s="2" t="s">
        <v>38</v>
      </c>
      <c r="AM8" s="3" t="s">
        <v>91</v>
      </c>
      <c r="AN8" s="2" t="s">
        <v>67</v>
      </c>
      <c r="AO8" s="2" t="s">
        <v>95</v>
      </c>
      <c r="AP8" s="3" t="s">
        <v>91</v>
      </c>
      <c r="AQ8" s="2" t="s">
        <v>93</v>
      </c>
      <c r="AR8" s="2" t="s">
        <v>94</v>
      </c>
      <c r="AS8" s="3" t="s">
        <v>91</v>
      </c>
      <c r="AT8" s="2" t="s">
        <v>93</v>
      </c>
      <c r="AU8" s="2" t="s">
        <v>94</v>
      </c>
      <c r="AV8" s="3" t="s">
        <v>91</v>
      </c>
      <c r="AW8" s="2" t="s">
        <v>96</v>
      </c>
      <c r="AX8" s="2" t="s">
        <v>96</v>
      </c>
      <c r="AY8" s="3" t="s">
        <v>91</v>
      </c>
      <c r="AZ8" s="2" t="s">
        <v>94</v>
      </c>
      <c r="BA8" s="2" t="s">
        <v>94</v>
      </c>
      <c r="BB8" s="3" t="s">
        <v>91</v>
      </c>
      <c r="BC8" s="2" t="s">
        <v>94</v>
      </c>
      <c r="BD8" s="2" t="s">
        <v>94</v>
      </c>
      <c r="BE8" s="3" t="s">
        <v>91</v>
      </c>
      <c r="BF8" s="2" t="s">
        <v>93</v>
      </c>
      <c r="BG8" s="2" t="s">
        <v>94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hidden="1" customHeight="1" x14ac:dyDescent="0.2">
      <c r="A9" s="3" t="s">
        <v>97</v>
      </c>
      <c r="B9" s="3" t="s">
        <v>98</v>
      </c>
      <c r="C9" s="6" t="s">
        <v>25</v>
      </c>
      <c r="D9" s="3" t="s">
        <v>99</v>
      </c>
      <c r="E9" s="7">
        <v>439</v>
      </c>
      <c r="F9" s="8">
        <v>188</v>
      </c>
      <c r="G9" s="9">
        <v>0.42824601366742598</v>
      </c>
      <c r="H9" s="3" t="s">
        <v>99</v>
      </c>
      <c r="I9" s="7">
        <v>15</v>
      </c>
      <c r="J9" s="2">
        <v>15</v>
      </c>
      <c r="K9" s="3" t="s">
        <v>99</v>
      </c>
      <c r="L9" s="7">
        <v>51</v>
      </c>
      <c r="M9" s="11">
        <v>53</v>
      </c>
      <c r="N9" s="3" t="s">
        <v>99</v>
      </c>
      <c r="O9" s="3" t="s">
        <v>46</v>
      </c>
      <c r="P9" s="2" t="s">
        <v>40</v>
      </c>
      <c r="Q9" s="2" t="s">
        <v>34</v>
      </c>
      <c r="R9" s="3" t="s">
        <v>99</v>
      </c>
      <c r="S9" s="2" t="s">
        <v>100</v>
      </c>
      <c r="T9" s="2" t="s">
        <v>101</v>
      </c>
      <c r="U9" s="3" t="s">
        <v>99</v>
      </c>
      <c r="V9" s="2" t="s">
        <v>102</v>
      </c>
      <c r="W9" s="2" t="s">
        <v>103</v>
      </c>
      <c r="X9" s="3" t="s">
        <v>99</v>
      </c>
      <c r="Y9" s="3" t="s">
        <v>33</v>
      </c>
      <c r="Z9" s="2"/>
      <c r="AA9" s="2" t="s">
        <v>34</v>
      </c>
      <c r="AB9" s="3" t="s">
        <v>99</v>
      </c>
      <c r="AC9" s="2" t="s">
        <v>104</v>
      </c>
      <c r="AD9" s="2" t="s">
        <v>59</v>
      </c>
      <c r="AE9" s="3" t="s">
        <v>99</v>
      </c>
      <c r="AF9" s="3" t="s">
        <v>37</v>
      </c>
      <c r="AG9" s="2">
        <v>3</v>
      </c>
      <c r="AH9" s="2" t="s">
        <v>66</v>
      </c>
      <c r="AI9" s="3" t="s">
        <v>99</v>
      </c>
      <c r="AJ9" s="3" t="s">
        <v>39</v>
      </c>
      <c r="AK9" s="2" t="s">
        <v>40</v>
      </c>
      <c r="AL9" s="2" t="s">
        <v>34</v>
      </c>
      <c r="AM9" s="3" t="s">
        <v>99</v>
      </c>
      <c r="AN9" s="2" t="s">
        <v>105</v>
      </c>
      <c r="AO9" s="2" t="s">
        <v>105</v>
      </c>
      <c r="AP9" s="3" t="s">
        <v>99</v>
      </c>
      <c r="AQ9" s="2" t="s">
        <v>42</v>
      </c>
      <c r="AR9" s="2" t="s">
        <v>59</v>
      </c>
      <c r="AS9" s="3" t="s">
        <v>99</v>
      </c>
      <c r="AT9" s="2" t="s">
        <v>106</v>
      </c>
      <c r="AU9" s="2" t="s">
        <v>59</v>
      </c>
      <c r="AV9" s="3" t="s">
        <v>99</v>
      </c>
      <c r="AW9" s="2" t="s">
        <v>107</v>
      </c>
      <c r="AX9" s="2" t="s">
        <v>108</v>
      </c>
      <c r="AY9" s="3" t="s">
        <v>99</v>
      </c>
      <c r="AZ9" s="2" t="s">
        <v>109</v>
      </c>
      <c r="BA9" s="2" t="s">
        <v>59</v>
      </c>
      <c r="BB9" s="3" t="s">
        <v>99</v>
      </c>
      <c r="BC9" s="2" t="s">
        <v>110</v>
      </c>
      <c r="BD9" s="2" t="s">
        <v>59</v>
      </c>
      <c r="BE9" s="3" t="s">
        <v>99</v>
      </c>
      <c r="BF9" s="2" t="s">
        <v>42</v>
      </c>
      <c r="BG9" s="2" t="s">
        <v>59</v>
      </c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hidden="1" customHeight="1" x14ac:dyDescent="0.2">
      <c r="A10" s="3" t="s">
        <v>111</v>
      </c>
      <c r="B10" s="3" t="s">
        <v>112</v>
      </c>
      <c r="C10" s="6" t="s">
        <v>25</v>
      </c>
      <c r="D10" s="3" t="s">
        <v>113</v>
      </c>
      <c r="E10" s="7">
        <v>226</v>
      </c>
      <c r="F10" s="8">
        <v>112</v>
      </c>
      <c r="G10" s="9">
        <v>0.49557522123893805</v>
      </c>
      <c r="H10" s="3" t="s">
        <v>113</v>
      </c>
      <c r="I10" s="7">
        <v>14</v>
      </c>
      <c r="J10" s="2">
        <v>15</v>
      </c>
      <c r="K10" s="3" t="s">
        <v>113</v>
      </c>
      <c r="L10" s="10">
        <v>53</v>
      </c>
      <c r="M10" s="11">
        <v>53</v>
      </c>
      <c r="N10" s="3" t="s">
        <v>113</v>
      </c>
      <c r="O10" s="3" t="s">
        <v>46</v>
      </c>
      <c r="P10" s="2" t="s">
        <v>40</v>
      </c>
      <c r="Q10" s="2" t="s">
        <v>34</v>
      </c>
      <c r="R10" s="3" t="s">
        <v>113</v>
      </c>
      <c r="S10" s="2" t="s">
        <v>114</v>
      </c>
      <c r="T10" s="2" t="s">
        <v>115</v>
      </c>
      <c r="U10" s="3" t="s">
        <v>113</v>
      </c>
      <c r="V10" s="2" t="s">
        <v>116</v>
      </c>
      <c r="W10" s="2" t="s">
        <v>117</v>
      </c>
      <c r="X10" s="3" t="s">
        <v>113</v>
      </c>
      <c r="Y10" s="3" t="s">
        <v>33</v>
      </c>
      <c r="Z10" s="2"/>
      <c r="AA10" s="2" t="s">
        <v>34</v>
      </c>
      <c r="AB10" s="3" t="s">
        <v>113</v>
      </c>
      <c r="AC10" s="2" t="s">
        <v>118</v>
      </c>
      <c r="AD10" s="2" t="s">
        <v>119</v>
      </c>
      <c r="AE10" s="3" t="s">
        <v>113</v>
      </c>
      <c r="AF10" s="3" t="s">
        <v>85</v>
      </c>
      <c r="AG10" s="2" t="s">
        <v>40</v>
      </c>
      <c r="AH10" s="2" t="s">
        <v>86</v>
      </c>
      <c r="AI10" s="3" t="s">
        <v>113</v>
      </c>
      <c r="AJ10" s="3" t="s">
        <v>39</v>
      </c>
      <c r="AK10" s="2" t="s">
        <v>40</v>
      </c>
      <c r="AL10" s="2" t="s">
        <v>34</v>
      </c>
      <c r="AM10" s="3" t="s">
        <v>113</v>
      </c>
      <c r="AN10" s="2" t="s">
        <v>49</v>
      </c>
      <c r="AO10" s="2" t="s">
        <v>49</v>
      </c>
      <c r="AP10" s="3" t="s">
        <v>113</v>
      </c>
      <c r="AQ10" s="2" t="s">
        <v>119</v>
      </c>
      <c r="AR10" s="2" t="s">
        <v>119</v>
      </c>
      <c r="AS10" s="3" t="s">
        <v>113</v>
      </c>
      <c r="AT10" s="2" t="s">
        <v>118</v>
      </c>
      <c r="AU10" s="2" t="s">
        <v>119</v>
      </c>
      <c r="AV10" s="3" t="s">
        <v>113</v>
      </c>
      <c r="AW10" s="2" t="s">
        <v>120</v>
      </c>
      <c r="AX10" s="2" t="s">
        <v>120</v>
      </c>
      <c r="AY10" s="3" t="s">
        <v>113</v>
      </c>
      <c r="AZ10" s="2" t="s">
        <v>119</v>
      </c>
      <c r="BA10" s="2" t="s">
        <v>119</v>
      </c>
      <c r="BB10" s="3" t="s">
        <v>113</v>
      </c>
      <c r="BC10" s="2" t="s">
        <v>121</v>
      </c>
      <c r="BD10" s="2" t="s">
        <v>119</v>
      </c>
      <c r="BE10" s="3" t="s">
        <v>113</v>
      </c>
      <c r="BF10" s="2" t="s">
        <v>119</v>
      </c>
      <c r="BG10" s="2" t="s">
        <v>119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hidden="1" customHeight="1" x14ac:dyDescent="0.2">
      <c r="A11" s="3" t="s">
        <v>122</v>
      </c>
      <c r="B11" s="3" t="s">
        <v>123</v>
      </c>
      <c r="C11" s="6" t="s">
        <v>25</v>
      </c>
      <c r="D11" s="3" t="s">
        <v>124</v>
      </c>
      <c r="E11" s="7">
        <v>152</v>
      </c>
      <c r="F11" s="8">
        <v>105</v>
      </c>
      <c r="G11" s="9">
        <v>0.69078947368421051</v>
      </c>
      <c r="H11" s="3" t="s">
        <v>124</v>
      </c>
      <c r="I11" s="7">
        <v>14</v>
      </c>
      <c r="J11" s="2">
        <v>15</v>
      </c>
      <c r="K11" s="3" t="s">
        <v>124</v>
      </c>
      <c r="L11" s="7">
        <v>41</v>
      </c>
      <c r="M11" s="11">
        <v>53</v>
      </c>
      <c r="N11" s="3" t="s">
        <v>124</v>
      </c>
      <c r="O11" s="3" t="s">
        <v>46</v>
      </c>
      <c r="P11" s="2" t="s">
        <v>40</v>
      </c>
      <c r="Q11" s="2" t="s">
        <v>34</v>
      </c>
      <c r="R11" s="3" t="s">
        <v>124</v>
      </c>
      <c r="S11" s="2" t="s">
        <v>125</v>
      </c>
      <c r="T11" s="2" t="s">
        <v>126</v>
      </c>
      <c r="U11" s="3" t="s">
        <v>124</v>
      </c>
      <c r="V11" s="2" t="s">
        <v>127</v>
      </c>
      <c r="W11" s="2" t="s">
        <v>128</v>
      </c>
      <c r="X11" s="3" t="s">
        <v>124</v>
      </c>
      <c r="Y11" s="3" t="s">
        <v>33</v>
      </c>
      <c r="Z11" s="2"/>
      <c r="AA11" s="2" t="s">
        <v>34</v>
      </c>
      <c r="AB11" s="3" t="s">
        <v>124</v>
      </c>
      <c r="AC11" s="2" t="s">
        <v>129</v>
      </c>
      <c r="AD11" s="2" t="s">
        <v>130</v>
      </c>
      <c r="AE11" s="3" t="s">
        <v>124</v>
      </c>
      <c r="AF11" s="3" t="s">
        <v>37</v>
      </c>
      <c r="AG11" s="2">
        <v>1</v>
      </c>
      <c r="AH11" s="2" t="s">
        <v>38</v>
      </c>
      <c r="AI11" s="3" t="s">
        <v>124</v>
      </c>
      <c r="AJ11" s="3" t="s">
        <v>87</v>
      </c>
      <c r="AK11" s="2">
        <v>4</v>
      </c>
      <c r="AL11" s="2" t="s">
        <v>88</v>
      </c>
      <c r="AM11" s="3" t="s">
        <v>124</v>
      </c>
      <c r="AN11" s="2" t="s">
        <v>67</v>
      </c>
      <c r="AO11" s="2" t="s">
        <v>67</v>
      </c>
      <c r="AP11" s="3" t="s">
        <v>124</v>
      </c>
      <c r="AQ11" s="2" t="s">
        <v>131</v>
      </c>
      <c r="AR11" s="2" t="s">
        <v>130</v>
      </c>
      <c r="AS11" s="3" t="s">
        <v>124</v>
      </c>
      <c r="AT11" s="2" t="s">
        <v>132</v>
      </c>
      <c r="AU11" s="2" t="s">
        <v>130</v>
      </c>
      <c r="AV11" s="3" t="s">
        <v>124</v>
      </c>
      <c r="AW11" s="2" t="s">
        <v>68</v>
      </c>
      <c r="AX11" s="2" t="s">
        <v>68</v>
      </c>
      <c r="AY11" s="3" t="s">
        <v>124</v>
      </c>
      <c r="AZ11" s="2" t="s">
        <v>34</v>
      </c>
      <c r="BA11" s="2" t="s">
        <v>130</v>
      </c>
      <c r="BB11" s="3" t="s">
        <v>124</v>
      </c>
      <c r="BC11" s="2" t="s">
        <v>114</v>
      </c>
      <c r="BD11" s="2" t="s">
        <v>130</v>
      </c>
      <c r="BE11" s="3" t="s">
        <v>124</v>
      </c>
      <c r="BF11" s="2" t="s">
        <v>115</v>
      </c>
      <c r="BG11" s="2" t="s">
        <v>130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hidden="1" customHeight="1" x14ac:dyDescent="0.2">
      <c r="A12" s="3" t="s">
        <v>133</v>
      </c>
      <c r="B12" s="3" t="s">
        <v>112</v>
      </c>
      <c r="C12" s="6" t="s">
        <v>25</v>
      </c>
      <c r="D12" s="3" t="s">
        <v>134</v>
      </c>
      <c r="E12" s="7">
        <v>119</v>
      </c>
      <c r="F12" s="8">
        <v>90</v>
      </c>
      <c r="G12" s="9">
        <v>0.75630252100840334</v>
      </c>
      <c r="H12" s="3" t="s">
        <v>134</v>
      </c>
      <c r="I12" s="7">
        <v>14</v>
      </c>
      <c r="J12" s="2">
        <v>15</v>
      </c>
      <c r="K12" s="3" t="s">
        <v>134</v>
      </c>
      <c r="L12" s="10">
        <v>53</v>
      </c>
      <c r="M12" s="11">
        <v>53</v>
      </c>
      <c r="N12" s="3" t="s">
        <v>134</v>
      </c>
      <c r="O12" s="3" t="s">
        <v>46</v>
      </c>
      <c r="P12" s="2" t="s">
        <v>40</v>
      </c>
      <c r="Q12" s="2" t="s">
        <v>34</v>
      </c>
      <c r="R12" s="3" t="s">
        <v>134</v>
      </c>
      <c r="S12" s="2" t="s">
        <v>135</v>
      </c>
      <c r="T12" s="2" t="s">
        <v>135</v>
      </c>
      <c r="U12" s="3" t="s">
        <v>134</v>
      </c>
      <c r="V12" s="2" t="s">
        <v>136</v>
      </c>
      <c r="W12" s="2" t="s">
        <v>137</v>
      </c>
      <c r="X12" s="3" t="s">
        <v>134</v>
      </c>
      <c r="Y12" s="3" t="s">
        <v>33</v>
      </c>
      <c r="Z12" s="2"/>
      <c r="AA12" s="2" t="s">
        <v>34</v>
      </c>
      <c r="AB12" s="3" t="s">
        <v>134</v>
      </c>
      <c r="AC12" s="2" t="s">
        <v>88</v>
      </c>
      <c r="AD12" s="2" t="s">
        <v>28</v>
      </c>
      <c r="AE12" s="3" t="s">
        <v>134</v>
      </c>
      <c r="AF12" s="3" t="s">
        <v>37</v>
      </c>
      <c r="AG12" s="2">
        <v>3</v>
      </c>
      <c r="AH12" s="2" t="s">
        <v>66</v>
      </c>
      <c r="AI12" s="3" t="s">
        <v>134</v>
      </c>
      <c r="AJ12" s="3" t="s">
        <v>39</v>
      </c>
      <c r="AK12" s="2" t="s">
        <v>40</v>
      </c>
      <c r="AL12" s="2" t="s">
        <v>34</v>
      </c>
      <c r="AM12" s="3" t="s">
        <v>134</v>
      </c>
      <c r="AN12" s="2" t="s">
        <v>95</v>
      </c>
      <c r="AO12" s="2" t="s">
        <v>95</v>
      </c>
      <c r="AP12" s="3" t="s">
        <v>134</v>
      </c>
      <c r="AQ12" s="2" t="s">
        <v>28</v>
      </c>
      <c r="AR12" s="2" t="s">
        <v>28</v>
      </c>
      <c r="AS12" s="3" t="s">
        <v>134</v>
      </c>
      <c r="AT12" s="2" t="s">
        <v>28</v>
      </c>
      <c r="AU12" s="2" t="s">
        <v>28</v>
      </c>
      <c r="AV12" s="3" t="s">
        <v>134</v>
      </c>
      <c r="AW12" s="2" t="s">
        <v>138</v>
      </c>
      <c r="AX12" s="2" t="s">
        <v>138</v>
      </c>
      <c r="AY12" s="3" t="s">
        <v>134</v>
      </c>
      <c r="AZ12" s="2" t="s">
        <v>139</v>
      </c>
      <c r="BA12" s="2" t="s">
        <v>28</v>
      </c>
      <c r="BB12" s="3" t="s">
        <v>134</v>
      </c>
      <c r="BC12" s="2" t="s">
        <v>140</v>
      </c>
      <c r="BD12" s="2" t="s">
        <v>28</v>
      </c>
      <c r="BE12" s="3" t="s">
        <v>134</v>
      </c>
      <c r="BF12" s="2" t="s">
        <v>139</v>
      </c>
      <c r="BG12" s="2" t="s">
        <v>28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hidden="1" customHeight="1" x14ac:dyDescent="0.2">
      <c r="A13" s="3" t="s">
        <v>141</v>
      </c>
      <c r="B13" s="3" t="s">
        <v>24</v>
      </c>
      <c r="C13" s="6" t="s">
        <v>25</v>
      </c>
      <c r="D13" s="3" t="s">
        <v>142</v>
      </c>
      <c r="E13" s="7">
        <v>149</v>
      </c>
      <c r="F13" s="8">
        <v>126</v>
      </c>
      <c r="G13" s="9">
        <v>0.84563758389261745</v>
      </c>
      <c r="H13" s="3" t="s">
        <v>142</v>
      </c>
      <c r="I13" s="7">
        <v>15</v>
      </c>
      <c r="J13" s="2">
        <v>15</v>
      </c>
      <c r="K13" s="3" t="s">
        <v>142</v>
      </c>
      <c r="L13" s="7">
        <v>47</v>
      </c>
      <c r="M13" s="11">
        <v>53</v>
      </c>
      <c r="N13" s="3" t="s">
        <v>142</v>
      </c>
      <c r="O13" s="3" t="s">
        <v>46</v>
      </c>
      <c r="P13" s="2" t="s">
        <v>40</v>
      </c>
      <c r="Q13" s="2" t="s">
        <v>34</v>
      </c>
      <c r="R13" s="3" t="s">
        <v>142</v>
      </c>
      <c r="S13" s="2" t="s">
        <v>143</v>
      </c>
      <c r="T13" s="2" t="s">
        <v>143</v>
      </c>
      <c r="U13" s="3" t="s">
        <v>142</v>
      </c>
      <c r="V13" s="2" t="s">
        <v>130</v>
      </c>
      <c r="W13" s="2" t="s">
        <v>144</v>
      </c>
      <c r="X13" s="3" t="s">
        <v>142</v>
      </c>
      <c r="Y13" s="3" t="s">
        <v>33</v>
      </c>
      <c r="Z13" s="2"/>
      <c r="AA13" s="2" t="s">
        <v>34</v>
      </c>
      <c r="AB13" s="3" t="s">
        <v>142</v>
      </c>
      <c r="AC13" s="2" t="s">
        <v>145</v>
      </c>
      <c r="AD13" s="2" t="s">
        <v>146</v>
      </c>
      <c r="AE13" s="3" t="s">
        <v>142</v>
      </c>
      <c r="AF13" s="3" t="s">
        <v>37</v>
      </c>
      <c r="AG13" s="2">
        <v>4</v>
      </c>
      <c r="AH13" s="2" t="s">
        <v>88</v>
      </c>
      <c r="AI13" s="3" t="s">
        <v>142</v>
      </c>
      <c r="AJ13" s="3" t="s">
        <v>39</v>
      </c>
      <c r="AK13" s="2" t="s">
        <v>40</v>
      </c>
      <c r="AL13" s="2" t="s">
        <v>34</v>
      </c>
      <c r="AM13" s="3" t="s">
        <v>142</v>
      </c>
      <c r="AN13" s="2" t="s">
        <v>147</v>
      </c>
      <c r="AO13" s="2" t="s">
        <v>147</v>
      </c>
      <c r="AP13" s="3" t="s">
        <v>142</v>
      </c>
      <c r="AQ13" s="2" t="s">
        <v>148</v>
      </c>
      <c r="AR13" s="2" t="s">
        <v>146</v>
      </c>
      <c r="AS13" s="3" t="s">
        <v>142</v>
      </c>
      <c r="AT13" s="2" t="s">
        <v>148</v>
      </c>
      <c r="AU13" s="2" t="s">
        <v>146</v>
      </c>
      <c r="AV13" s="3" t="s">
        <v>142</v>
      </c>
      <c r="AW13" s="2" t="s">
        <v>149</v>
      </c>
      <c r="AX13" s="2" t="s">
        <v>150</v>
      </c>
      <c r="AY13" s="3" t="s">
        <v>142</v>
      </c>
      <c r="AZ13" s="2" t="s">
        <v>148</v>
      </c>
      <c r="BA13" s="2" t="s">
        <v>146</v>
      </c>
      <c r="BB13" s="3" t="s">
        <v>142</v>
      </c>
      <c r="BC13" s="2" t="s">
        <v>151</v>
      </c>
      <c r="BD13" s="2" t="s">
        <v>146</v>
      </c>
      <c r="BE13" s="3" t="s">
        <v>142</v>
      </c>
      <c r="BF13" s="2" t="s">
        <v>151</v>
      </c>
      <c r="BG13" s="2" t="s">
        <v>146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hidden="1" customHeight="1" x14ac:dyDescent="0.2">
      <c r="A14" s="3" t="s">
        <v>152</v>
      </c>
      <c r="B14" s="3" t="s">
        <v>24</v>
      </c>
      <c r="C14" s="6" t="s">
        <v>25</v>
      </c>
      <c r="D14" s="3" t="s">
        <v>153</v>
      </c>
      <c r="E14" s="7">
        <v>185</v>
      </c>
      <c r="F14" s="8">
        <v>82</v>
      </c>
      <c r="G14" s="9">
        <v>0.44324324324324327</v>
      </c>
      <c r="H14" s="3" t="s">
        <v>153</v>
      </c>
      <c r="I14" s="7">
        <v>15</v>
      </c>
      <c r="J14" s="2">
        <v>15</v>
      </c>
      <c r="K14" s="3" t="s">
        <v>153</v>
      </c>
      <c r="L14" s="7">
        <v>53</v>
      </c>
      <c r="M14" s="11">
        <v>53</v>
      </c>
      <c r="N14" s="3" t="s">
        <v>153</v>
      </c>
      <c r="O14" s="3" t="s">
        <v>27</v>
      </c>
      <c r="P14" s="2">
        <v>3</v>
      </c>
      <c r="Q14" s="2" t="s">
        <v>28</v>
      </c>
      <c r="R14" s="3" t="s">
        <v>153</v>
      </c>
      <c r="S14" s="2" t="s">
        <v>116</v>
      </c>
      <c r="T14" s="2" t="s">
        <v>116</v>
      </c>
      <c r="U14" s="3" t="s">
        <v>153</v>
      </c>
      <c r="V14" s="2" t="s">
        <v>93</v>
      </c>
      <c r="W14" s="2" t="s">
        <v>94</v>
      </c>
      <c r="X14" s="3" t="s">
        <v>153</v>
      </c>
      <c r="Y14" s="3" t="s">
        <v>33</v>
      </c>
      <c r="Z14" s="2"/>
      <c r="AA14" s="2" t="s">
        <v>34</v>
      </c>
      <c r="AB14" s="3" t="s">
        <v>153</v>
      </c>
      <c r="AC14" s="2" t="s">
        <v>88</v>
      </c>
      <c r="AD14" s="2" t="s">
        <v>154</v>
      </c>
      <c r="AE14" s="3" t="s">
        <v>153</v>
      </c>
      <c r="AF14" s="3" t="s">
        <v>37</v>
      </c>
      <c r="AG14" s="2">
        <v>1</v>
      </c>
      <c r="AH14" s="2" t="s">
        <v>38</v>
      </c>
      <c r="AI14" s="3" t="s">
        <v>153</v>
      </c>
      <c r="AJ14" s="3" t="s">
        <v>87</v>
      </c>
      <c r="AK14" s="2">
        <v>3</v>
      </c>
      <c r="AL14" s="2" t="s">
        <v>66</v>
      </c>
      <c r="AM14" s="3" t="s">
        <v>153</v>
      </c>
      <c r="AN14" s="2" t="s">
        <v>50</v>
      </c>
      <c r="AO14" s="2" t="s">
        <v>50</v>
      </c>
      <c r="AP14" s="3" t="s">
        <v>153</v>
      </c>
      <c r="AQ14" s="2" t="s">
        <v>155</v>
      </c>
      <c r="AR14" s="2" t="s">
        <v>154</v>
      </c>
      <c r="AS14" s="3" t="s">
        <v>153</v>
      </c>
      <c r="AT14" s="2" t="s">
        <v>88</v>
      </c>
      <c r="AU14" s="2" t="s">
        <v>154</v>
      </c>
      <c r="AV14" s="3" t="s">
        <v>153</v>
      </c>
      <c r="AW14" s="2" t="s">
        <v>156</v>
      </c>
      <c r="AX14" s="2" t="s">
        <v>156</v>
      </c>
      <c r="AY14" s="3" t="s">
        <v>153</v>
      </c>
      <c r="AZ14" s="2" t="s">
        <v>157</v>
      </c>
      <c r="BA14" s="2" t="s">
        <v>154</v>
      </c>
      <c r="BB14" s="3" t="s">
        <v>153</v>
      </c>
      <c r="BC14" s="2" t="s">
        <v>158</v>
      </c>
      <c r="BD14" s="2" t="s">
        <v>154</v>
      </c>
      <c r="BE14" s="3" t="s">
        <v>153</v>
      </c>
      <c r="BF14" s="2" t="s">
        <v>154</v>
      </c>
      <c r="BG14" s="2" t="s">
        <v>154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hidden="1" customHeight="1" x14ac:dyDescent="0.2">
      <c r="A15" s="3" t="s">
        <v>159</v>
      </c>
      <c r="B15" s="3" t="s">
        <v>24</v>
      </c>
      <c r="C15" s="6" t="s">
        <v>25</v>
      </c>
      <c r="D15" s="3" t="s">
        <v>160</v>
      </c>
      <c r="E15" s="7">
        <v>163</v>
      </c>
      <c r="F15" s="8">
        <v>74</v>
      </c>
      <c r="G15" s="9">
        <v>0.45398773006134968</v>
      </c>
      <c r="H15" s="3" t="s">
        <v>160</v>
      </c>
      <c r="I15" s="7">
        <v>15</v>
      </c>
      <c r="J15" s="2">
        <v>15</v>
      </c>
      <c r="K15" s="3" t="s">
        <v>160</v>
      </c>
      <c r="L15" s="10">
        <v>53</v>
      </c>
      <c r="M15" s="11">
        <v>53</v>
      </c>
      <c r="N15" s="3" t="s">
        <v>160</v>
      </c>
      <c r="O15" s="3" t="s">
        <v>46</v>
      </c>
      <c r="P15" s="2" t="s">
        <v>40</v>
      </c>
      <c r="Q15" s="2" t="s">
        <v>34</v>
      </c>
      <c r="R15" s="3" t="s">
        <v>160</v>
      </c>
      <c r="S15" s="2" t="s">
        <v>66</v>
      </c>
      <c r="T15" s="2" t="s">
        <v>161</v>
      </c>
      <c r="U15" s="3" t="s">
        <v>160</v>
      </c>
      <c r="V15" s="2" t="s">
        <v>137</v>
      </c>
      <c r="W15" s="2" t="s">
        <v>68</v>
      </c>
      <c r="X15" s="3" t="s">
        <v>160</v>
      </c>
      <c r="Y15" s="3" t="s">
        <v>33</v>
      </c>
      <c r="Z15" s="2"/>
      <c r="AA15" s="2" t="s">
        <v>34</v>
      </c>
      <c r="AB15" s="3" t="s">
        <v>160</v>
      </c>
      <c r="AC15" s="2" t="s">
        <v>125</v>
      </c>
      <c r="AD15" s="2" t="s">
        <v>162</v>
      </c>
      <c r="AE15" s="3" t="s">
        <v>160</v>
      </c>
      <c r="AF15" s="3" t="s">
        <v>37</v>
      </c>
      <c r="AG15" s="2">
        <v>1</v>
      </c>
      <c r="AH15" s="2" t="s">
        <v>38</v>
      </c>
      <c r="AI15" s="3" t="s">
        <v>160</v>
      </c>
      <c r="AJ15" s="3" t="s">
        <v>87</v>
      </c>
      <c r="AK15" s="2">
        <v>3</v>
      </c>
      <c r="AL15" s="2" t="s">
        <v>66</v>
      </c>
      <c r="AM15" s="3" t="s">
        <v>160</v>
      </c>
      <c r="AN15" s="2" t="s">
        <v>49</v>
      </c>
      <c r="AO15" s="2" t="s">
        <v>49</v>
      </c>
      <c r="AP15" s="3" t="s">
        <v>160</v>
      </c>
      <c r="AQ15" s="2" t="s">
        <v>135</v>
      </c>
      <c r="AR15" s="2" t="s">
        <v>162</v>
      </c>
      <c r="AS15" s="3" t="s">
        <v>160</v>
      </c>
      <c r="AT15" s="2" t="s">
        <v>125</v>
      </c>
      <c r="AU15" s="2" t="s">
        <v>162</v>
      </c>
      <c r="AV15" s="3" t="s">
        <v>160</v>
      </c>
      <c r="AW15" s="2" t="s">
        <v>163</v>
      </c>
      <c r="AX15" s="2" t="s">
        <v>64</v>
      </c>
      <c r="AY15" s="3" t="s">
        <v>160</v>
      </c>
      <c r="AZ15" s="2" t="s">
        <v>164</v>
      </c>
      <c r="BA15" s="2" t="s">
        <v>162</v>
      </c>
      <c r="BB15" s="3" t="s">
        <v>160</v>
      </c>
      <c r="BC15" s="2" t="s">
        <v>165</v>
      </c>
      <c r="BD15" s="2" t="s">
        <v>162</v>
      </c>
      <c r="BE15" s="3" t="s">
        <v>160</v>
      </c>
      <c r="BF15" s="2" t="s">
        <v>166</v>
      </c>
      <c r="BG15" s="2" t="s">
        <v>162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hidden="1" customHeight="1" x14ac:dyDescent="0.2">
      <c r="A16" s="3" t="s">
        <v>167</v>
      </c>
      <c r="B16" s="3" t="s">
        <v>24</v>
      </c>
      <c r="C16" s="6" t="s">
        <v>25</v>
      </c>
      <c r="D16" s="3" t="s">
        <v>168</v>
      </c>
      <c r="E16" s="7">
        <v>70</v>
      </c>
      <c r="F16" s="8">
        <v>41</v>
      </c>
      <c r="G16" s="9">
        <v>0.58571428571428574</v>
      </c>
      <c r="H16" s="3" t="s">
        <v>168</v>
      </c>
      <c r="I16" s="7">
        <v>15</v>
      </c>
      <c r="J16" s="2">
        <v>15</v>
      </c>
      <c r="K16" s="3" t="s">
        <v>168</v>
      </c>
      <c r="L16" s="10">
        <v>53</v>
      </c>
      <c r="M16" s="11">
        <v>53</v>
      </c>
      <c r="N16" s="3" t="s">
        <v>168</v>
      </c>
      <c r="O16" s="3" t="s">
        <v>46</v>
      </c>
      <c r="P16" s="2" t="s">
        <v>40</v>
      </c>
      <c r="Q16" s="2" t="s">
        <v>34</v>
      </c>
      <c r="R16" s="3" t="s">
        <v>168</v>
      </c>
      <c r="S16" s="2" t="s">
        <v>70</v>
      </c>
      <c r="T16" s="2" t="s">
        <v>70</v>
      </c>
      <c r="U16" s="3" t="s">
        <v>168</v>
      </c>
      <c r="V16" s="2" t="s">
        <v>169</v>
      </c>
      <c r="W16" s="2" t="s">
        <v>169</v>
      </c>
      <c r="X16" s="3" t="s">
        <v>168</v>
      </c>
      <c r="Y16" s="3" t="s">
        <v>33</v>
      </c>
      <c r="Z16" s="2"/>
      <c r="AA16" s="2" t="s">
        <v>34</v>
      </c>
      <c r="AB16" s="3" t="s">
        <v>168</v>
      </c>
      <c r="AC16" s="2" t="s">
        <v>137</v>
      </c>
      <c r="AD16" s="2" t="s">
        <v>137</v>
      </c>
      <c r="AE16" s="3" t="s">
        <v>168</v>
      </c>
      <c r="AF16" s="3" t="s">
        <v>37</v>
      </c>
      <c r="AG16" s="2">
        <v>1</v>
      </c>
      <c r="AH16" s="2" t="s">
        <v>38</v>
      </c>
      <c r="AI16" s="3" t="s">
        <v>168</v>
      </c>
      <c r="AJ16" s="3" t="s">
        <v>39</v>
      </c>
      <c r="AK16" s="2" t="s">
        <v>40</v>
      </c>
      <c r="AL16" s="2" t="s">
        <v>34</v>
      </c>
      <c r="AM16" s="3" t="s">
        <v>168</v>
      </c>
      <c r="AN16" s="2" t="s">
        <v>170</v>
      </c>
      <c r="AO16" s="2" t="s">
        <v>170</v>
      </c>
      <c r="AP16" s="3" t="s">
        <v>168</v>
      </c>
      <c r="AQ16" s="2" t="s">
        <v>64</v>
      </c>
      <c r="AR16" s="2" t="s">
        <v>137</v>
      </c>
      <c r="AS16" s="3" t="s">
        <v>168</v>
      </c>
      <c r="AT16" s="2" t="s">
        <v>137</v>
      </c>
      <c r="AU16" s="2" t="s">
        <v>137</v>
      </c>
      <c r="AV16" s="3" t="s">
        <v>168</v>
      </c>
      <c r="AW16" s="2" t="s">
        <v>127</v>
      </c>
      <c r="AX16" s="2" t="s">
        <v>127</v>
      </c>
      <c r="AY16" s="3" t="s">
        <v>168</v>
      </c>
      <c r="AZ16" s="2" t="s">
        <v>64</v>
      </c>
      <c r="BA16" s="2" t="s">
        <v>137</v>
      </c>
      <c r="BB16" s="3" t="s">
        <v>168</v>
      </c>
      <c r="BC16" s="2" t="s">
        <v>137</v>
      </c>
      <c r="BD16" s="2" t="s">
        <v>137</v>
      </c>
      <c r="BE16" s="3" t="s">
        <v>168</v>
      </c>
      <c r="BF16" s="2" t="s">
        <v>64</v>
      </c>
      <c r="BG16" s="2" t="s">
        <v>137</v>
      </c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hidden="1" customHeight="1" x14ac:dyDescent="0.2">
      <c r="A17" s="3" t="s">
        <v>171</v>
      </c>
      <c r="B17" s="3" t="s">
        <v>24</v>
      </c>
      <c r="C17" s="6" t="s">
        <v>25</v>
      </c>
      <c r="D17" s="3" t="s">
        <v>172</v>
      </c>
      <c r="E17" s="7">
        <v>273</v>
      </c>
      <c r="F17" s="8">
        <v>112</v>
      </c>
      <c r="G17" s="9">
        <v>0.41025641025641024</v>
      </c>
      <c r="H17" s="3" t="s">
        <v>172</v>
      </c>
      <c r="I17" s="7">
        <v>15</v>
      </c>
      <c r="J17" s="2">
        <v>15</v>
      </c>
      <c r="K17" s="3" t="s">
        <v>172</v>
      </c>
      <c r="L17" s="10">
        <v>53</v>
      </c>
      <c r="M17" s="11">
        <v>53</v>
      </c>
      <c r="N17" s="3" t="s">
        <v>172</v>
      </c>
      <c r="O17" s="3" t="s">
        <v>46</v>
      </c>
      <c r="P17" s="2" t="s">
        <v>40</v>
      </c>
      <c r="Q17" s="2" t="s">
        <v>34</v>
      </c>
      <c r="R17" s="3" t="s">
        <v>172</v>
      </c>
      <c r="S17" s="2" t="s">
        <v>118</v>
      </c>
      <c r="T17" s="2" t="s">
        <v>118</v>
      </c>
      <c r="U17" s="3" t="s">
        <v>172</v>
      </c>
      <c r="V17" s="2" t="s">
        <v>118</v>
      </c>
      <c r="W17" s="2" t="s">
        <v>118</v>
      </c>
      <c r="X17" s="3" t="s">
        <v>172</v>
      </c>
      <c r="Y17" s="3" t="s">
        <v>33</v>
      </c>
      <c r="Z17" s="2"/>
      <c r="AA17" s="2" t="s">
        <v>34</v>
      </c>
      <c r="AB17" s="3" t="s">
        <v>172</v>
      </c>
      <c r="AC17" s="2" t="s">
        <v>118</v>
      </c>
      <c r="AD17" s="2" t="s">
        <v>119</v>
      </c>
      <c r="AE17" s="3" t="s">
        <v>172</v>
      </c>
      <c r="AF17" s="3" t="s">
        <v>37</v>
      </c>
      <c r="AG17" s="2">
        <v>1</v>
      </c>
      <c r="AH17" s="2" t="s">
        <v>38</v>
      </c>
      <c r="AI17" s="3" t="s">
        <v>172</v>
      </c>
      <c r="AJ17" s="3" t="s">
        <v>39</v>
      </c>
      <c r="AK17" s="2" t="s">
        <v>40</v>
      </c>
      <c r="AL17" s="2" t="s">
        <v>34</v>
      </c>
      <c r="AM17" s="3" t="s">
        <v>172</v>
      </c>
      <c r="AN17" s="2" t="s">
        <v>67</v>
      </c>
      <c r="AO17" s="2" t="s">
        <v>67</v>
      </c>
      <c r="AP17" s="3" t="s">
        <v>172</v>
      </c>
      <c r="AQ17" s="2" t="s">
        <v>119</v>
      </c>
      <c r="AR17" s="2" t="s">
        <v>119</v>
      </c>
      <c r="AS17" s="3" t="s">
        <v>172</v>
      </c>
      <c r="AT17" s="2" t="s">
        <v>119</v>
      </c>
      <c r="AU17" s="2" t="s">
        <v>119</v>
      </c>
      <c r="AV17" s="3" t="s">
        <v>172</v>
      </c>
      <c r="AW17" s="2" t="s">
        <v>149</v>
      </c>
      <c r="AX17" s="2" t="s">
        <v>149</v>
      </c>
      <c r="AY17" s="3" t="s">
        <v>172</v>
      </c>
      <c r="AZ17" s="2" t="s">
        <v>118</v>
      </c>
      <c r="BA17" s="2" t="s">
        <v>119</v>
      </c>
      <c r="BB17" s="3" t="s">
        <v>172</v>
      </c>
      <c r="BC17" s="2" t="s">
        <v>119</v>
      </c>
      <c r="BD17" s="2" t="s">
        <v>119</v>
      </c>
      <c r="BE17" s="3" t="s">
        <v>172</v>
      </c>
      <c r="BF17" s="2" t="s">
        <v>119</v>
      </c>
      <c r="BG17" s="2" t="s">
        <v>119</v>
      </c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hidden="1" customHeight="1" x14ac:dyDescent="0.2">
      <c r="A18" s="3" t="s">
        <v>173</v>
      </c>
      <c r="B18" s="3" t="s">
        <v>24</v>
      </c>
      <c r="C18" s="6" t="s">
        <v>25</v>
      </c>
      <c r="D18" s="3" t="s">
        <v>174</v>
      </c>
      <c r="E18" s="7">
        <v>272</v>
      </c>
      <c r="F18" s="8">
        <v>117</v>
      </c>
      <c r="G18" s="9">
        <v>0.43014705882352944</v>
      </c>
      <c r="H18" s="3" t="s">
        <v>174</v>
      </c>
      <c r="I18" s="7">
        <v>15</v>
      </c>
      <c r="J18" s="2">
        <v>15</v>
      </c>
      <c r="K18" s="3" t="s">
        <v>174</v>
      </c>
      <c r="L18" s="10">
        <v>53</v>
      </c>
      <c r="M18" s="11">
        <v>53</v>
      </c>
      <c r="N18" s="3" t="s">
        <v>174</v>
      </c>
      <c r="O18" s="3" t="s">
        <v>46</v>
      </c>
      <c r="P18" s="2" t="s">
        <v>40</v>
      </c>
      <c r="Q18" s="2" t="s">
        <v>34</v>
      </c>
      <c r="R18" s="3" t="s">
        <v>174</v>
      </c>
      <c r="S18" s="2" t="s">
        <v>175</v>
      </c>
      <c r="T18" s="2" t="s">
        <v>175</v>
      </c>
      <c r="U18" s="3" t="s">
        <v>174</v>
      </c>
      <c r="V18" s="2" t="s">
        <v>126</v>
      </c>
      <c r="W18" s="2" t="s">
        <v>116</v>
      </c>
      <c r="X18" s="3" t="s">
        <v>174</v>
      </c>
      <c r="Y18" s="3" t="s">
        <v>33</v>
      </c>
      <c r="Z18" s="2"/>
      <c r="AA18" s="2" t="s">
        <v>34</v>
      </c>
      <c r="AB18" s="3" t="s">
        <v>174</v>
      </c>
      <c r="AC18" s="2" t="s">
        <v>118</v>
      </c>
      <c r="AD18" s="2" t="s">
        <v>143</v>
      </c>
      <c r="AE18" s="3" t="s">
        <v>174</v>
      </c>
      <c r="AF18" s="3" t="s">
        <v>37</v>
      </c>
      <c r="AG18" s="2">
        <v>2</v>
      </c>
      <c r="AH18" s="2" t="s">
        <v>64</v>
      </c>
      <c r="AI18" s="3" t="s">
        <v>174</v>
      </c>
      <c r="AJ18" s="3" t="s">
        <v>39</v>
      </c>
      <c r="AK18" s="2" t="s">
        <v>40</v>
      </c>
      <c r="AL18" s="2" t="s">
        <v>34</v>
      </c>
      <c r="AM18" s="3" t="s">
        <v>174</v>
      </c>
      <c r="AN18" s="2" t="s">
        <v>78</v>
      </c>
      <c r="AO18" s="2" t="s">
        <v>78</v>
      </c>
      <c r="AP18" s="3" t="s">
        <v>174</v>
      </c>
      <c r="AQ18" s="2" t="s">
        <v>176</v>
      </c>
      <c r="AR18" s="2" t="s">
        <v>143</v>
      </c>
      <c r="AS18" s="3" t="s">
        <v>174</v>
      </c>
      <c r="AT18" s="2" t="s">
        <v>176</v>
      </c>
      <c r="AU18" s="2" t="s">
        <v>143</v>
      </c>
      <c r="AV18" s="3" t="s">
        <v>174</v>
      </c>
      <c r="AW18" s="2" t="s">
        <v>28</v>
      </c>
      <c r="AX18" s="2" t="s">
        <v>28</v>
      </c>
      <c r="AY18" s="3" t="s">
        <v>174</v>
      </c>
      <c r="AZ18" s="2" t="s">
        <v>177</v>
      </c>
      <c r="BA18" s="2" t="s">
        <v>143</v>
      </c>
      <c r="BB18" s="3" t="s">
        <v>174</v>
      </c>
      <c r="BC18" s="2" t="s">
        <v>177</v>
      </c>
      <c r="BD18" s="2" t="s">
        <v>143</v>
      </c>
      <c r="BE18" s="3" t="s">
        <v>174</v>
      </c>
      <c r="BF18" s="2" t="s">
        <v>176</v>
      </c>
      <c r="BG18" s="2" t="s">
        <v>143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hidden="1" customHeight="1" x14ac:dyDescent="0.2">
      <c r="A19" s="3" t="s">
        <v>178</v>
      </c>
      <c r="B19" s="3" t="s">
        <v>24</v>
      </c>
      <c r="C19" s="6" t="s">
        <v>25</v>
      </c>
      <c r="D19" s="3" t="s">
        <v>179</v>
      </c>
      <c r="E19" s="7">
        <v>160</v>
      </c>
      <c r="F19" s="8">
        <v>144</v>
      </c>
      <c r="G19" s="9">
        <v>0.9</v>
      </c>
      <c r="H19" s="3" t="s">
        <v>179</v>
      </c>
      <c r="I19" s="7">
        <v>15</v>
      </c>
      <c r="J19" s="2">
        <v>15</v>
      </c>
      <c r="K19" s="3" t="s">
        <v>179</v>
      </c>
      <c r="L19" s="10">
        <v>53</v>
      </c>
      <c r="M19" s="11">
        <v>53</v>
      </c>
      <c r="N19" s="3" t="s">
        <v>179</v>
      </c>
      <c r="O19" s="3" t="s">
        <v>46</v>
      </c>
      <c r="P19" s="2" t="s">
        <v>40</v>
      </c>
      <c r="Q19" s="2" t="s">
        <v>34</v>
      </c>
      <c r="R19" s="3" t="s">
        <v>179</v>
      </c>
      <c r="S19" s="2" t="s">
        <v>148</v>
      </c>
      <c r="T19" s="2" t="s">
        <v>146</v>
      </c>
      <c r="U19" s="3" t="s">
        <v>179</v>
      </c>
      <c r="V19" s="2" t="s">
        <v>118</v>
      </c>
      <c r="W19" s="2" t="s">
        <v>119</v>
      </c>
      <c r="X19" s="3" t="s">
        <v>179</v>
      </c>
      <c r="Y19" s="3" t="s">
        <v>33</v>
      </c>
      <c r="Z19" s="2"/>
      <c r="AA19" s="2" t="s">
        <v>34</v>
      </c>
      <c r="AB19" s="3" t="s">
        <v>179</v>
      </c>
      <c r="AC19" s="2" t="s">
        <v>180</v>
      </c>
      <c r="AD19" s="2" t="s">
        <v>102</v>
      </c>
      <c r="AE19" s="3" t="s">
        <v>179</v>
      </c>
      <c r="AF19" s="3" t="s">
        <v>37</v>
      </c>
      <c r="AG19" s="2">
        <v>1</v>
      </c>
      <c r="AH19" s="2" t="s">
        <v>38</v>
      </c>
      <c r="AI19" s="3" t="s">
        <v>179</v>
      </c>
      <c r="AJ19" s="3" t="s">
        <v>39</v>
      </c>
      <c r="AK19" s="2" t="s">
        <v>40</v>
      </c>
      <c r="AL19" s="2" t="s">
        <v>34</v>
      </c>
      <c r="AM19" s="3" t="s">
        <v>179</v>
      </c>
      <c r="AN19" s="2" t="s">
        <v>78</v>
      </c>
      <c r="AO19" s="2" t="s">
        <v>147</v>
      </c>
      <c r="AP19" s="3" t="s">
        <v>179</v>
      </c>
      <c r="AQ19" s="2" t="s">
        <v>181</v>
      </c>
      <c r="AR19" s="2" t="s">
        <v>102</v>
      </c>
      <c r="AS19" s="3" t="s">
        <v>179</v>
      </c>
      <c r="AT19" s="2" t="s">
        <v>182</v>
      </c>
      <c r="AU19" s="2" t="s">
        <v>102</v>
      </c>
      <c r="AV19" s="3" t="s">
        <v>179</v>
      </c>
      <c r="AW19" s="2" t="s">
        <v>119</v>
      </c>
      <c r="AX19" s="2" t="s">
        <v>119</v>
      </c>
      <c r="AY19" s="3" t="s">
        <v>179</v>
      </c>
      <c r="AZ19" s="2" t="s">
        <v>183</v>
      </c>
      <c r="BA19" s="2" t="s">
        <v>102</v>
      </c>
      <c r="BB19" s="3" t="s">
        <v>179</v>
      </c>
      <c r="BC19" s="2" t="s">
        <v>182</v>
      </c>
      <c r="BD19" s="2" t="s">
        <v>102</v>
      </c>
      <c r="BE19" s="3" t="s">
        <v>179</v>
      </c>
      <c r="BF19" s="2" t="s">
        <v>183</v>
      </c>
      <c r="BG19" s="2" t="s">
        <v>102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hidden="1" customHeight="1" x14ac:dyDescent="0.2">
      <c r="A20" s="3" t="s">
        <v>184</v>
      </c>
      <c r="B20" s="3" t="s">
        <v>24</v>
      </c>
      <c r="C20" s="6" t="s">
        <v>25</v>
      </c>
      <c r="D20" s="3" t="s">
        <v>185</v>
      </c>
      <c r="E20" s="7">
        <v>167</v>
      </c>
      <c r="F20" s="8">
        <v>121</v>
      </c>
      <c r="G20" s="9">
        <v>0.72455089820359286</v>
      </c>
      <c r="H20" s="3" t="s">
        <v>185</v>
      </c>
      <c r="I20" s="7">
        <v>15</v>
      </c>
      <c r="J20" s="2">
        <v>15</v>
      </c>
      <c r="K20" s="3" t="s">
        <v>185</v>
      </c>
      <c r="L20" s="10">
        <v>53</v>
      </c>
      <c r="M20" s="11">
        <v>53</v>
      </c>
      <c r="N20" s="3" t="s">
        <v>185</v>
      </c>
      <c r="O20" s="3" t="s">
        <v>46</v>
      </c>
      <c r="P20" s="2" t="s">
        <v>40</v>
      </c>
      <c r="Q20" s="2" t="s">
        <v>34</v>
      </c>
      <c r="R20" s="3" t="s">
        <v>185</v>
      </c>
      <c r="S20" s="2" t="s">
        <v>155</v>
      </c>
      <c r="T20" s="2" t="s">
        <v>154</v>
      </c>
      <c r="U20" s="3" t="s">
        <v>185</v>
      </c>
      <c r="V20" s="2" t="s">
        <v>117</v>
      </c>
      <c r="W20" s="2" t="s">
        <v>157</v>
      </c>
      <c r="X20" s="3" t="s">
        <v>185</v>
      </c>
      <c r="Y20" s="3" t="s">
        <v>33</v>
      </c>
      <c r="Z20" s="2"/>
      <c r="AA20" s="2" t="s">
        <v>34</v>
      </c>
      <c r="AB20" s="3" t="s">
        <v>185</v>
      </c>
      <c r="AC20" s="2" t="s">
        <v>121</v>
      </c>
      <c r="AD20" s="2" t="s">
        <v>186</v>
      </c>
      <c r="AE20" s="3" t="s">
        <v>185</v>
      </c>
      <c r="AF20" s="3" t="s">
        <v>37</v>
      </c>
      <c r="AG20" s="2">
        <v>1</v>
      </c>
      <c r="AH20" s="2" t="s">
        <v>38</v>
      </c>
      <c r="AI20" s="3" t="s">
        <v>185</v>
      </c>
      <c r="AJ20" s="3" t="s">
        <v>39</v>
      </c>
      <c r="AK20" s="2" t="s">
        <v>40</v>
      </c>
      <c r="AL20" s="2" t="s">
        <v>34</v>
      </c>
      <c r="AM20" s="3" t="s">
        <v>185</v>
      </c>
      <c r="AN20" s="2" t="s">
        <v>95</v>
      </c>
      <c r="AO20" s="2" t="s">
        <v>95</v>
      </c>
      <c r="AP20" s="3" t="s">
        <v>185</v>
      </c>
      <c r="AQ20" s="2" t="s">
        <v>187</v>
      </c>
      <c r="AR20" s="2" t="s">
        <v>186</v>
      </c>
      <c r="AS20" s="3" t="s">
        <v>185</v>
      </c>
      <c r="AT20" s="2" t="s">
        <v>143</v>
      </c>
      <c r="AU20" s="2" t="s">
        <v>186</v>
      </c>
      <c r="AV20" s="3" t="s">
        <v>185</v>
      </c>
      <c r="AW20" s="2" t="s">
        <v>188</v>
      </c>
      <c r="AX20" s="2" t="s">
        <v>158</v>
      </c>
      <c r="AY20" s="3" t="s">
        <v>185</v>
      </c>
      <c r="AZ20" s="2" t="s">
        <v>176</v>
      </c>
      <c r="BA20" s="2" t="s">
        <v>186</v>
      </c>
      <c r="BB20" s="3" t="s">
        <v>185</v>
      </c>
      <c r="BC20" s="2" t="s">
        <v>177</v>
      </c>
      <c r="BD20" s="2" t="s">
        <v>186</v>
      </c>
      <c r="BE20" s="3" t="s">
        <v>185</v>
      </c>
      <c r="BF20" s="2" t="s">
        <v>177</v>
      </c>
      <c r="BG20" s="2" t="s">
        <v>186</v>
      </c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hidden="1" customHeight="1" x14ac:dyDescent="0.2">
      <c r="A21" s="3" t="s">
        <v>189</v>
      </c>
      <c r="B21" s="3" t="s">
        <v>190</v>
      </c>
      <c r="C21" s="6" t="s">
        <v>25</v>
      </c>
      <c r="D21" s="3" t="s">
        <v>191</v>
      </c>
      <c r="E21" s="7">
        <v>1286</v>
      </c>
      <c r="F21" s="8">
        <v>1114</v>
      </c>
      <c r="G21" s="9">
        <v>0.86625194401244165</v>
      </c>
      <c r="H21" s="3" t="s">
        <v>191</v>
      </c>
      <c r="I21" s="7">
        <v>15</v>
      </c>
      <c r="J21" s="2">
        <v>15</v>
      </c>
      <c r="K21" s="3" t="s">
        <v>191</v>
      </c>
      <c r="L21" s="10">
        <v>53</v>
      </c>
      <c r="M21" s="11">
        <v>53</v>
      </c>
      <c r="N21" s="3" t="s">
        <v>191</v>
      </c>
      <c r="O21" s="3" t="s">
        <v>27</v>
      </c>
      <c r="P21" s="2">
        <v>3</v>
      </c>
      <c r="Q21" s="2" t="s">
        <v>28</v>
      </c>
      <c r="R21" s="3" t="s">
        <v>191</v>
      </c>
      <c r="S21" s="2" t="s">
        <v>192</v>
      </c>
      <c r="T21" s="2" t="s">
        <v>193</v>
      </c>
      <c r="U21" s="3" t="s">
        <v>191</v>
      </c>
      <c r="V21" s="2" t="s">
        <v>194</v>
      </c>
      <c r="W21" s="2" t="s">
        <v>195</v>
      </c>
      <c r="X21" s="3" t="s">
        <v>191</v>
      </c>
      <c r="Y21" s="3" t="s">
        <v>33</v>
      </c>
      <c r="Z21" s="2"/>
      <c r="AA21" s="2" t="s">
        <v>34</v>
      </c>
      <c r="AB21" s="3" t="s">
        <v>191</v>
      </c>
      <c r="AC21" s="2" t="s">
        <v>196</v>
      </c>
      <c r="AD21" s="2" t="s">
        <v>197</v>
      </c>
      <c r="AE21" s="3" t="s">
        <v>191</v>
      </c>
      <c r="AF21" s="3" t="s">
        <v>37</v>
      </c>
      <c r="AG21" s="2">
        <v>2</v>
      </c>
      <c r="AH21" s="2" t="s">
        <v>64</v>
      </c>
      <c r="AI21" s="3" t="s">
        <v>191</v>
      </c>
      <c r="AJ21" s="3" t="s">
        <v>39</v>
      </c>
      <c r="AK21" s="2" t="s">
        <v>40</v>
      </c>
      <c r="AL21" s="2" t="s">
        <v>34</v>
      </c>
      <c r="AM21" s="3" t="s">
        <v>191</v>
      </c>
      <c r="AN21" s="2" t="s">
        <v>198</v>
      </c>
      <c r="AO21" s="2" t="s">
        <v>71</v>
      </c>
      <c r="AP21" s="3" t="s">
        <v>191</v>
      </c>
      <c r="AQ21" s="2" t="s">
        <v>199</v>
      </c>
      <c r="AR21" s="2" t="s">
        <v>197</v>
      </c>
      <c r="AS21" s="3" t="s">
        <v>191</v>
      </c>
      <c r="AT21" s="2" t="s">
        <v>200</v>
      </c>
      <c r="AU21" s="2" t="s">
        <v>197</v>
      </c>
      <c r="AV21" s="3" t="s">
        <v>191</v>
      </c>
      <c r="AW21" s="2" t="s">
        <v>201</v>
      </c>
      <c r="AX21" s="2" t="s">
        <v>202</v>
      </c>
      <c r="AY21" s="3" t="s">
        <v>191</v>
      </c>
      <c r="AZ21" s="2" t="s">
        <v>203</v>
      </c>
      <c r="BA21" s="2" t="s">
        <v>197</v>
      </c>
      <c r="BB21" s="3" t="s">
        <v>191</v>
      </c>
      <c r="BC21" s="2" t="s">
        <v>204</v>
      </c>
      <c r="BD21" s="2" t="s">
        <v>197</v>
      </c>
      <c r="BE21" s="3" t="s">
        <v>191</v>
      </c>
      <c r="BF21" s="2" t="s">
        <v>205</v>
      </c>
      <c r="BG21" s="2" t="s">
        <v>197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hidden="1" customHeight="1" x14ac:dyDescent="0.2">
      <c r="A22" s="3" t="s">
        <v>206</v>
      </c>
      <c r="B22" s="3" t="s">
        <v>24</v>
      </c>
      <c r="C22" s="6" t="s">
        <v>25</v>
      </c>
      <c r="D22" s="3" t="s">
        <v>207</v>
      </c>
      <c r="E22" s="7">
        <v>136</v>
      </c>
      <c r="F22" s="8">
        <v>71</v>
      </c>
      <c r="G22" s="9">
        <v>0.5220588235294118</v>
      </c>
      <c r="H22" s="3" t="s">
        <v>207</v>
      </c>
      <c r="I22" s="7">
        <v>14</v>
      </c>
      <c r="J22" s="2">
        <v>15</v>
      </c>
      <c r="K22" s="3" t="s">
        <v>207</v>
      </c>
      <c r="L22" s="10">
        <v>53</v>
      </c>
      <c r="M22" s="11">
        <v>53</v>
      </c>
      <c r="N22" s="3" t="s">
        <v>207</v>
      </c>
      <c r="O22" s="3" t="s">
        <v>46</v>
      </c>
      <c r="P22" s="2" t="s">
        <v>40</v>
      </c>
      <c r="Q22" s="2" t="s">
        <v>34</v>
      </c>
      <c r="R22" s="3" t="s">
        <v>207</v>
      </c>
      <c r="S22" s="2" t="s">
        <v>66</v>
      </c>
      <c r="T22" s="2" t="s">
        <v>66</v>
      </c>
      <c r="U22" s="3" t="s">
        <v>207</v>
      </c>
      <c r="V22" s="2" t="s">
        <v>208</v>
      </c>
      <c r="W22" s="2" t="s">
        <v>209</v>
      </c>
      <c r="X22" s="3" t="s">
        <v>207</v>
      </c>
      <c r="Y22" s="3" t="s">
        <v>33</v>
      </c>
      <c r="Z22" s="2"/>
      <c r="AA22" s="2" t="s">
        <v>34</v>
      </c>
      <c r="AB22" s="3" t="s">
        <v>207</v>
      </c>
      <c r="AC22" s="2" t="s">
        <v>165</v>
      </c>
      <c r="AD22" s="2" t="s">
        <v>116</v>
      </c>
      <c r="AE22" s="3" t="s">
        <v>207</v>
      </c>
      <c r="AF22" s="3" t="s">
        <v>37</v>
      </c>
      <c r="AG22" s="2">
        <v>2</v>
      </c>
      <c r="AH22" s="2" t="s">
        <v>64</v>
      </c>
      <c r="AI22" s="3" t="s">
        <v>207</v>
      </c>
      <c r="AJ22" s="3" t="s">
        <v>39</v>
      </c>
      <c r="AK22" s="2" t="s">
        <v>40</v>
      </c>
      <c r="AL22" s="2" t="s">
        <v>34</v>
      </c>
      <c r="AM22" s="3" t="s">
        <v>207</v>
      </c>
      <c r="AN22" s="2" t="s">
        <v>67</v>
      </c>
      <c r="AO22" s="2" t="s">
        <v>67</v>
      </c>
      <c r="AP22" s="3" t="s">
        <v>207</v>
      </c>
      <c r="AQ22" s="2" t="s">
        <v>116</v>
      </c>
      <c r="AR22" s="2" t="s">
        <v>116</v>
      </c>
      <c r="AS22" s="3" t="s">
        <v>207</v>
      </c>
      <c r="AT22" s="2" t="s">
        <v>126</v>
      </c>
      <c r="AU22" s="2" t="s">
        <v>116</v>
      </c>
      <c r="AV22" s="3" t="s">
        <v>207</v>
      </c>
      <c r="AW22" s="2" t="s">
        <v>210</v>
      </c>
      <c r="AX22" s="2" t="s">
        <v>210</v>
      </c>
      <c r="AY22" s="3" t="s">
        <v>207</v>
      </c>
      <c r="AZ22" s="2" t="s">
        <v>126</v>
      </c>
      <c r="BA22" s="2" t="s">
        <v>116</v>
      </c>
      <c r="BB22" s="3" t="s">
        <v>207</v>
      </c>
      <c r="BC22" s="2" t="s">
        <v>126</v>
      </c>
      <c r="BD22" s="2" t="s">
        <v>116</v>
      </c>
      <c r="BE22" s="3" t="s">
        <v>207</v>
      </c>
      <c r="BF22" s="2" t="s">
        <v>165</v>
      </c>
      <c r="BG22" s="2" t="s">
        <v>116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hidden="1" customHeight="1" x14ac:dyDescent="0.2">
      <c r="A23" s="3" t="s">
        <v>211</v>
      </c>
      <c r="B23" s="3" t="s">
        <v>24</v>
      </c>
      <c r="C23" s="6" t="s">
        <v>25</v>
      </c>
      <c r="D23" s="3" t="s">
        <v>212</v>
      </c>
      <c r="E23" s="7">
        <v>130</v>
      </c>
      <c r="F23" s="8">
        <v>53</v>
      </c>
      <c r="G23" s="9">
        <v>0.40769230769230769</v>
      </c>
      <c r="H23" s="3" t="s">
        <v>212</v>
      </c>
      <c r="I23" s="7">
        <v>15</v>
      </c>
      <c r="J23" s="2">
        <v>15</v>
      </c>
      <c r="K23" s="3" t="s">
        <v>212</v>
      </c>
      <c r="L23" s="10">
        <v>53</v>
      </c>
      <c r="M23" s="11">
        <v>53</v>
      </c>
      <c r="N23" s="3" t="s">
        <v>212</v>
      </c>
      <c r="O23" s="3" t="s">
        <v>46</v>
      </c>
      <c r="P23" s="2" t="s">
        <v>40</v>
      </c>
      <c r="Q23" s="2" t="s">
        <v>34</v>
      </c>
      <c r="R23" s="3" t="s">
        <v>212</v>
      </c>
      <c r="S23" s="2" t="s">
        <v>137</v>
      </c>
      <c r="T23" s="2" t="s">
        <v>213</v>
      </c>
      <c r="U23" s="3" t="s">
        <v>212</v>
      </c>
      <c r="V23" s="2" t="s">
        <v>214</v>
      </c>
      <c r="W23" s="2" t="s">
        <v>214</v>
      </c>
      <c r="X23" s="3" t="s">
        <v>212</v>
      </c>
      <c r="Y23" s="3" t="s">
        <v>33</v>
      </c>
      <c r="Z23" s="2"/>
      <c r="AA23" s="2" t="s">
        <v>34</v>
      </c>
      <c r="AB23" s="3" t="s">
        <v>212</v>
      </c>
      <c r="AC23" s="2" t="s">
        <v>209</v>
      </c>
      <c r="AD23" s="2" t="s">
        <v>210</v>
      </c>
      <c r="AE23" s="3" t="s">
        <v>212</v>
      </c>
      <c r="AF23" s="3" t="s">
        <v>37</v>
      </c>
      <c r="AG23" s="2">
        <v>1</v>
      </c>
      <c r="AH23" s="2" t="s">
        <v>38</v>
      </c>
      <c r="AI23" s="3" t="s">
        <v>212</v>
      </c>
      <c r="AJ23" s="3" t="s">
        <v>39</v>
      </c>
      <c r="AK23" s="2" t="s">
        <v>40</v>
      </c>
      <c r="AL23" s="2" t="s">
        <v>34</v>
      </c>
      <c r="AM23" s="3" t="s">
        <v>212</v>
      </c>
      <c r="AN23" s="11">
        <v>1</v>
      </c>
      <c r="AO23" s="2" t="s">
        <v>67</v>
      </c>
      <c r="AP23" s="3" t="s">
        <v>212</v>
      </c>
      <c r="AQ23" s="2" t="s">
        <v>210</v>
      </c>
      <c r="AR23" s="2" t="s">
        <v>210</v>
      </c>
      <c r="AS23" s="3" t="s">
        <v>212</v>
      </c>
      <c r="AT23" s="2" t="s">
        <v>210</v>
      </c>
      <c r="AU23" s="2" t="s">
        <v>210</v>
      </c>
      <c r="AV23" s="3" t="s">
        <v>212</v>
      </c>
      <c r="AW23" s="2" t="s">
        <v>215</v>
      </c>
      <c r="AX23" s="2" t="s">
        <v>215</v>
      </c>
      <c r="AY23" s="3" t="s">
        <v>212</v>
      </c>
      <c r="AZ23" s="2" t="s">
        <v>209</v>
      </c>
      <c r="BA23" s="2" t="s">
        <v>210</v>
      </c>
      <c r="BB23" s="3" t="s">
        <v>212</v>
      </c>
      <c r="BC23" s="2" t="s">
        <v>216</v>
      </c>
      <c r="BD23" s="2" t="s">
        <v>210</v>
      </c>
      <c r="BE23" s="3" t="s">
        <v>212</v>
      </c>
      <c r="BF23" s="2" t="s">
        <v>210</v>
      </c>
      <c r="BG23" s="2" t="s">
        <v>210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hidden="1" customHeight="1" x14ac:dyDescent="0.2">
      <c r="A24" s="3" t="s">
        <v>217</v>
      </c>
      <c r="B24" s="3" t="s">
        <v>24</v>
      </c>
      <c r="C24" s="6" t="s">
        <v>25</v>
      </c>
      <c r="D24" s="3" t="s">
        <v>218</v>
      </c>
      <c r="E24" s="7">
        <v>290</v>
      </c>
      <c r="F24" s="8">
        <v>175</v>
      </c>
      <c r="G24" s="9">
        <v>0.60344827586206895</v>
      </c>
      <c r="H24" s="3" t="s">
        <v>218</v>
      </c>
      <c r="I24" s="7">
        <v>15</v>
      </c>
      <c r="J24" s="2">
        <v>15</v>
      </c>
      <c r="K24" s="3" t="s">
        <v>218</v>
      </c>
      <c r="L24" s="10">
        <v>53</v>
      </c>
      <c r="M24" s="11">
        <v>53</v>
      </c>
      <c r="N24" s="3" t="s">
        <v>218</v>
      </c>
      <c r="O24" s="3" t="s">
        <v>46</v>
      </c>
      <c r="P24" s="2" t="s">
        <v>40</v>
      </c>
      <c r="Q24" s="2" t="s">
        <v>34</v>
      </c>
      <c r="R24" s="3" t="s">
        <v>218</v>
      </c>
      <c r="S24" s="2" t="s">
        <v>219</v>
      </c>
      <c r="T24" s="2" t="s">
        <v>220</v>
      </c>
      <c r="U24" s="3" t="s">
        <v>218</v>
      </c>
      <c r="V24" s="2" t="s">
        <v>150</v>
      </c>
      <c r="W24" s="2" t="s">
        <v>221</v>
      </c>
      <c r="X24" s="3" t="s">
        <v>218</v>
      </c>
      <c r="Y24" s="3" t="s">
        <v>33</v>
      </c>
      <c r="Z24" s="2"/>
      <c r="AA24" s="2" t="s">
        <v>34</v>
      </c>
      <c r="AB24" s="3" t="s">
        <v>218</v>
      </c>
      <c r="AC24" s="2" t="s">
        <v>222</v>
      </c>
      <c r="AD24" s="2" t="s">
        <v>223</v>
      </c>
      <c r="AE24" s="3" t="s">
        <v>218</v>
      </c>
      <c r="AF24" s="3" t="s">
        <v>37</v>
      </c>
      <c r="AG24" s="2">
        <v>1</v>
      </c>
      <c r="AH24" s="2" t="s">
        <v>38</v>
      </c>
      <c r="AI24" s="3" t="s">
        <v>218</v>
      </c>
      <c r="AJ24" s="3" t="s">
        <v>39</v>
      </c>
      <c r="AK24" s="2" t="s">
        <v>40</v>
      </c>
      <c r="AL24" s="2" t="s">
        <v>34</v>
      </c>
      <c r="AM24" s="3" t="s">
        <v>218</v>
      </c>
      <c r="AN24" s="2" t="s">
        <v>224</v>
      </c>
      <c r="AO24" s="2" t="s">
        <v>224</v>
      </c>
      <c r="AP24" s="3" t="s">
        <v>218</v>
      </c>
      <c r="AQ24" s="2" t="s">
        <v>225</v>
      </c>
      <c r="AR24" s="2" t="s">
        <v>223</v>
      </c>
      <c r="AS24" s="3" t="s">
        <v>218</v>
      </c>
      <c r="AT24" s="2" t="s">
        <v>225</v>
      </c>
      <c r="AU24" s="2" t="s">
        <v>223</v>
      </c>
      <c r="AV24" s="3" t="s">
        <v>218</v>
      </c>
      <c r="AW24" s="2" t="s">
        <v>177</v>
      </c>
      <c r="AX24" s="2" t="s">
        <v>177</v>
      </c>
      <c r="AY24" s="3" t="s">
        <v>218</v>
      </c>
      <c r="AZ24" s="2" t="s">
        <v>226</v>
      </c>
      <c r="BA24" s="2" t="s">
        <v>223</v>
      </c>
      <c r="BB24" s="3" t="s">
        <v>218</v>
      </c>
      <c r="BC24" s="2" t="s">
        <v>227</v>
      </c>
      <c r="BD24" s="2" t="s">
        <v>223</v>
      </c>
      <c r="BE24" s="3" t="s">
        <v>218</v>
      </c>
      <c r="BF24" s="2" t="s">
        <v>226</v>
      </c>
      <c r="BG24" s="2" t="s">
        <v>223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hidden="1" customHeight="1" x14ac:dyDescent="0.2">
      <c r="A25" s="3" t="s">
        <v>228</v>
      </c>
      <c r="B25" s="3" t="s">
        <v>24</v>
      </c>
      <c r="C25" s="6" t="s">
        <v>25</v>
      </c>
      <c r="D25" s="3" t="s">
        <v>229</v>
      </c>
      <c r="E25" s="7">
        <v>119</v>
      </c>
      <c r="F25" s="8">
        <v>49</v>
      </c>
      <c r="G25" s="9">
        <v>0.41176470588235292</v>
      </c>
      <c r="H25" s="3" t="s">
        <v>229</v>
      </c>
      <c r="I25" s="7">
        <v>15</v>
      </c>
      <c r="J25" s="2">
        <v>15</v>
      </c>
      <c r="K25" s="3" t="s">
        <v>229</v>
      </c>
      <c r="L25" s="10">
        <v>53</v>
      </c>
      <c r="M25" s="11">
        <v>53</v>
      </c>
      <c r="N25" s="3" t="s">
        <v>229</v>
      </c>
      <c r="O25" s="3" t="s">
        <v>46</v>
      </c>
      <c r="P25" s="2" t="s">
        <v>40</v>
      </c>
      <c r="Q25" s="2" t="s">
        <v>34</v>
      </c>
      <c r="R25" s="3" t="s">
        <v>229</v>
      </c>
      <c r="S25" s="2" t="s">
        <v>71</v>
      </c>
      <c r="T25" s="2" t="s">
        <v>71</v>
      </c>
      <c r="U25" s="3" t="s">
        <v>229</v>
      </c>
      <c r="V25" s="2" t="s">
        <v>230</v>
      </c>
      <c r="W25" s="2" t="s">
        <v>70</v>
      </c>
      <c r="X25" s="3" t="s">
        <v>229</v>
      </c>
      <c r="Y25" s="3" t="s">
        <v>33</v>
      </c>
      <c r="Z25" s="2"/>
      <c r="AA25" s="2" t="s">
        <v>34</v>
      </c>
      <c r="AB25" s="3" t="s">
        <v>229</v>
      </c>
      <c r="AC25" s="2" t="s">
        <v>68</v>
      </c>
      <c r="AD25" s="2" t="s">
        <v>231</v>
      </c>
      <c r="AE25" s="3" t="s">
        <v>229</v>
      </c>
      <c r="AF25" s="3" t="s">
        <v>37</v>
      </c>
      <c r="AG25" s="2">
        <v>1</v>
      </c>
      <c r="AH25" s="2" t="s">
        <v>38</v>
      </c>
      <c r="AI25" s="3" t="s">
        <v>229</v>
      </c>
      <c r="AJ25" s="3" t="s">
        <v>39</v>
      </c>
      <c r="AK25" s="2" t="s">
        <v>40</v>
      </c>
      <c r="AL25" s="2" t="s">
        <v>34</v>
      </c>
      <c r="AM25" s="3" t="s">
        <v>229</v>
      </c>
      <c r="AN25" s="2" t="s">
        <v>67</v>
      </c>
      <c r="AO25" s="2" t="s">
        <v>67</v>
      </c>
      <c r="AP25" s="3" t="s">
        <v>229</v>
      </c>
      <c r="AQ25" s="2" t="s">
        <v>232</v>
      </c>
      <c r="AR25" s="2" t="s">
        <v>231</v>
      </c>
      <c r="AS25" s="3" t="s">
        <v>229</v>
      </c>
      <c r="AT25" s="2" t="s">
        <v>65</v>
      </c>
      <c r="AU25" s="2" t="s">
        <v>231</v>
      </c>
      <c r="AV25" s="3" t="s">
        <v>229</v>
      </c>
      <c r="AW25" s="2" t="s">
        <v>70</v>
      </c>
      <c r="AX25" s="2" t="s">
        <v>215</v>
      </c>
      <c r="AY25" s="3" t="s">
        <v>229</v>
      </c>
      <c r="AZ25" s="2" t="s">
        <v>68</v>
      </c>
      <c r="BA25" s="2" t="s">
        <v>231</v>
      </c>
      <c r="BB25" s="3" t="s">
        <v>229</v>
      </c>
      <c r="BC25" s="2" t="s">
        <v>232</v>
      </c>
      <c r="BD25" s="2" t="s">
        <v>231</v>
      </c>
      <c r="BE25" s="3" t="s">
        <v>229</v>
      </c>
      <c r="BF25" s="2" t="s">
        <v>69</v>
      </c>
      <c r="BG25" s="2" t="s">
        <v>231</v>
      </c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hidden="1" customHeight="1" x14ac:dyDescent="0.2">
      <c r="A26" s="3" t="s">
        <v>233</v>
      </c>
      <c r="B26" s="3" t="s">
        <v>24</v>
      </c>
      <c r="C26" s="6" t="s">
        <v>25</v>
      </c>
      <c r="D26" s="3" t="s">
        <v>234</v>
      </c>
      <c r="E26" s="7">
        <v>180</v>
      </c>
      <c r="F26" s="8">
        <v>133</v>
      </c>
      <c r="G26" s="9">
        <v>0.73888888888888893</v>
      </c>
      <c r="H26" s="3" t="s">
        <v>234</v>
      </c>
      <c r="I26" s="7">
        <v>15</v>
      </c>
      <c r="J26" s="2">
        <v>15</v>
      </c>
      <c r="K26" s="3" t="s">
        <v>234</v>
      </c>
      <c r="L26" s="10">
        <v>53</v>
      </c>
      <c r="M26" s="11">
        <v>53</v>
      </c>
      <c r="N26" s="3" t="s">
        <v>234</v>
      </c>
      <c r="O26" s="3" t="s">
        <v>46</v>
      </c>
      <c r="P26" s="2" t="s">
        <v>40</v>
      </c>
      <c r="Q26" s="2" t="s">
        <v>34</v>
      </c>
      <c r="R26" s="3" t="s">
        <v>234</v>
      </c>
      <c r="S26" s="2" t="s">
        <v>235</v>
      </c>
      <c r="T26" s="2" t="s">
        <v>236</v>
      </c>
      <c r="U26" s="3" t="s">
        <v>234</v>
      </c>
      <c r="V26" s="2" t="s">
        <v>237</v>
      </c>
      <c r="W26" s="2" t="s">
        <v>238</v>
      </c>
      <c r="X26" s="3" t="s">
        <v>234</v>
      </c>
      <c r="Y26" s="3" t="s">
        <v>33</v>
      </c>
      <c r="Z26" s="2"/>
      <c r="AA26" s="2" t="s">
        <v>34</v>
      </c>
      <c r="AB26" s="3" t="s">
        <v>234</v>
      </c>
      <c r="AC26" s="2" t="s">
        <v>239</v>
      </c>
      <c r="AD26" s="2" t="s">
        <v>180</v>
      </c>
      <c r="AE26" s="3" t="s">
        <v>234</v>
      </c>
      <c r="AF26" s="3" t="s">
        <v>33</v>
      </c>
      <c r="AG26" s="2" t="s">
        <v>40</v>
      </c>
      <c r="AH26" s="2" t="s">
        <v>34</v>
      </c>
      <c r="AI26" s="3" t="s">
        <v>234</v>
      </c>
      <c r="AJ26" s="3" t="s">
        <v>39</v>
      </c>
      <c r="AK26" s="2" t="s">
        <v>40</v>
      </c>
      <c r="AL26" s="2" t="s">
        <v>34</v>
      </c>
      <c r="AM26" s="3" t="s">
        <v>234</v>
      </c>
      <c r="AN26" s="2" t="s">
        <v>95</v>
      </c>
      <c r="AO26" s="2" t="s">
        <v>95</v>
      </c>
      <c r="AP26" s="3" t="s">
        <v>234</v>
      </c>
      <c r="AQ26" s="2" t="s">
        <v>239</v>
      </c>
      <c r="AR26" s="2" t="s">
        <v>180</v>
      </c>
      <c r="AS26" s="3" t="s">
        <v>234</v>
      </c>
      <c r="AT26" s="2" t="s">
        <v>239</v>
      </c>
      <c r="AU26" s="2" t="s">
        <v>180</v>
      </c>
      <c r="AV26" s="3" t="s">
        <v>234</v>
      </c>
      <c r="AW26" s="2" t="s">
        <v>240</v>
      </c>
      <c r="AX26" s="2" t="s">
        <v>240</v>
      </c>
      <c r="AY26" s="3" t="s">
        <v>234</v>
      </c>
      <c r="AZ26" s="2" t="s">
        <v>237</v>
      </c>
      <c r="BA26" s="2" t="s">
        <v>180</v>
      </c>
      <c r="BB26" s="3" t="s">
        <v>234</v>
      </c>
      <c r="BC26" s="2" t="s">
        <v>239</v>
      </c>
      <c r="BD26" s="2" t="s">
        <v>180</v>
      </c>
      <c r="BE26" s="3" t="s">
        <v>234</v>
      </c>
      <c r="BF26" s="2" t="s">
        <v>238</v>
      </c>
      <c r="BG26" s="2" t="s">
        <v>180</v>
      </c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hidden="1" customHeight="1" x14ac:dyDescent="0.2">
      <c r="A27" s="3" t="s">
        <v>241</v>
      </c>
      <c r="B27" s="3" t="s">
        <v>24</v>
      </c>
      <c r="C27" s="6" t="s">
        <v>25</v>
      </c>
      <c r="D27" s="3" t="s">
        <v>242</v>
      </c>
      <c r="E27" s="7">
        <v>313</v>
      </c>
      <c r="F27" s="8">
        <v>130</v>
      </c>
      <c r="G27" s="9">
        <v>0.41533546325878595</v>
      </c>
      <c r="H27" s="3" t="s">
        <v>242</v>
      </c>
      <c r="I27" s="7">
        <v>15</v>
      </c>
      <c r="J27" s="2">
        <v>15</v>
      </c>
      <c r="K27" s="3" t="s">
        <v>242</v>
      </c>
      <c r="L27" s="10">
        <v>53</v>
      </c>
      <c r="M27" s="11">
        <v>53</v>
      </c>
      <c r="N27" s="3" t="s">
        <v>242</v>
      </c>
      <c r="O27" s="3" t="s">
        <v>46</v>
      </c>
      <c r="P27" s="2" t="s">
        <v>40</v>
      </c>
      <c r="Q27" s="2" t="s">
        <v>34</v>
      </c>
      <c r="R27" s="3" t="s">
        <v>242</v>
      </c>
      <c r="S27" s="2" t="s">
        <v>177</v>
      </c>
      <c r="T27" s="2" t="s">
        <v>177</v>
      </c>
      <c r="U27" s="3" t="s">
        <v>242</v>
      </c>
      <c r="V27" s="2" t="s">
        <v>175</v>
      </c>
      <c r="W27" s="2" t="s">
        <v>175</v>
      </c>
      <c r="X27" s="3" t="s">
        <v>242</v>
      </c>
      <c r="Y27" s="3" t="s">
        <v>33</v>
      </c>
      <c r="Z27" s="2"/>
      <c r="AA27" s="2" t="s">
        <v>34</v>
      </c>
      <c r="AB27" s="3" t="s">
        <v>242</v>
      </c>
      <c r="AC27" s="2" t="s">
        <v>240</v>
      </c>
      <c r="AD27" s="2" t="s">
        <v>237</v>
      </c>
      <c r="AE27" s="3" t="s">
        <v>242</v>
      </c>
      <c r="AF27" s="3" t="s">
        <v>37</v>
      </c>
      <c r="AG27" s="2">
        <v>3</v>
      </c>
      <c r="AH27" s="2" t="s">
        <v>66</v>
      </c>
      <c r="AI27" s="3" t="s">
        <v>242</v>
      </c>
      <c r="AJ27" s="3" t="s">
        <v>39</v>
      </c>
      <c r="AK27" s="2" t="s">
        <v>40</v>
      </c>
      <c r="AL27" s="2" t="s">
        <v>34</v>
      </c>
      <c r="AM27" s="3" t="s">
        <v>242</v>
      </c>
      <c r="AN27" s="2" t="s">
        <v>50</v>
      </c>
      <c r="AO27" s="2" t="s">
        <v>50</v>
      </c>
      <c r="AP27" s="3" t="s">
        <v>242</v>
      </c>
      <c r="AQ27" s="2" t="s">
        <v>146</v>
      </c>
      <c r="AR27" s="2" t="s">
        <v>237</v>
      </c>
      <c r="AS27" s="3" t="s">
        <v>242</v>
      </c>
      <c r="AT27" s="2" t="s">
        <v>236</v>
      </c>
      <c r="AU27" s="2" t="s">
        <v>237</v>
      </c>
      <c r="AV27" s="3" t="s">
        <v>242</v>
      </c>
      <c r="AW27" s="2" t="s">
        <v>149</v>
      </c>
      <c r="AX27" s="2" t="s">
        <v>149</v>
      </c>
      <c r="AY27" s="3" t="s">
        <v>242</v>
      </c>
      <c r="AZ27" s="2" t="s">
        <v>237</v>
      </c>
      <c r="BA27" s="2" t="s">
        <v>237</v>
      </c>
      <c r="BB27" s="3" t="s">
        <v>242</v>
      </c>
      <c r="BC27" s="2" t="s">
        <v>151</v>
      </c>
      <c r="BD27" s="2" t="s">
        <v>237</v>
      </c>
      <c r="BE27" s="3" t="s">
        <v>242</v>
      </c>
      <c r="BF27" s="2" t="s">
        <v>236</v>
      </c>
      <c r="BG27" s="2" t="s">
        <v>237</v>
      </c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hidden="1" customHeight="1" x14ac:dyDescent="0.2">
      <c r="A28" s="3" t="s">
        <v>243</v>
      </c>
      <c r="B28" s="3" t="s">
        <v>24</v>
      </c>
      <c r="C28" s="6" t="s">
        <v>25</v>
      </c>
      <c r="D28" s="3" t="s">
        <v>244</v>
      </c>
      <c r="E28" s="7">
        <v>290</v>
      </c>
      <c r="F28" s="8">
        <v>125</v>
      </c>
      <c r="G28" s="9">
        <v>0.43103448275862066</v>
      </c>
      <c r="H28" s="3" t="s">
        <v>244</v>
      </c>
      <c r="I28" s="7">
        <v>15</v>
      </c>
      <c r="J28" s="2">
        <v>15</v>
      </c>
      <c r="K28" s="3" t="s">
        <v>244</v>
      </c>
      <c r="L28" s="10">
        <v>53</v>
      </c>
      <c r="M28" s="11">
        <v>53</v>
      </c>
      <c r="N28" s="3" t="s">
        <v>244</v>
      </c>
      <c r="O28" s="3" t="s">
        <v>46</v>
      </c>
      <c r="P28" s="2" t="s">
        <v>40</v>
      </c>
      <c r="Q28" s="2" t="s">
        <v>34</v>
      </c>
      <c r="R28" s="3" t="s">
        <v>244</v>
      </c>
      <c r="S28" s="2" t="s">
        <v>177</v>
      </c>
      <c r="T28" s="2" t="s">
        <v>177</v>
      </c>
      <c r="U28" s="3" t="s">
        <v>244</v>
      </c>
      <c r="V28" s="2" t="s">
        <v>131</v>
      </c>
      <c r="W28" s="2" t="s">
        <v>131</v>
      </c>
      <c r="X28" s="3" t="s">
        <v>244</v>
      </c>
      <c r="Y28" s="3" t="s">
        <v>33</v>
      </c>
      <c r="Z28" s="2"/>
      <c r="AA28" s="2" t="s">
        <v>34</v>
      </c>
      <c r="AB28" s="3" t="s">
        <v>244</v>
      </c>
      <c r="AC28" s="2" t="s">
        <v>187</v>
      </c>
      <c r="AD28" s="2" t="s">
        <v>151</v>
      </c>
      <c r="AE28" s="3" t="s">
        <v>244</v>
      </c>
      <c r="AF28" s="3" t="s">
        <v>37</v>
      </c>
      <c r="AG28" s="2">
        <v>1</v>
      </c>
      <c r="AH28" s="2" t="s">
        <v>38</v>
      </c>
      <c r="AI28" s="3" t="s">
        <v>244</v>
      </c>
      <c r="AJ28" s="3" t="s">
        <v>39</v>
      </c>
      <c r="AK28" s="2" t="s">
        <v>40</v>
      </c>
      <c r="AL28" s="2" t="s">
        <v>34</v>
      </c>
      <c r="AM28" s="3" t="s">
        <v>244</v>
      </c>
      <c r="AN28" s="2" t="s">
        <v>50</v>
      </c>
      <c r="AO28" s="2" t="s">
        <v>245</v>
      </c>
      <c r="AP28" s="3" t="s">
        <v>244</v>
      </c>
      <c r="AQ28" s="2" t="s">
        <v>246</v>
      </c>
      <c r="AR28" s="2" t="s">
        <v>151</v>
      </c>
      <c r="AS28" s="3" t="s">
        <v>244</v>
      </c>
      <c r="AT28" s="2" t="s">
        <v>247</v>
      </c>
      <c r="AU28" s="2" t="s">
        <v>151</v>
      </c>
      <c r="AV28" s="3" t="s">
        <v>244</v>
      </c>
      <c r="AW28" s="2" t="s">
        <v>114</v>
      </c>
      <c r="AX28" s="2" t="s">
        <v>175</v>
      </c>
      <c r="AY28" s="3" t="s">
        <v>244</v>
      </c>
      <c r="AZ28" s="2" t="s">
        <v>186</v>
      </c>
      <c r="BA28" s="2" t="s">
        <v>151</v>
      </c>
      <c r="BB28" s="3" t="s">
        <v>244</v>
      </c>
      <c r="BC28" s="2" t="s">
        <v>186</v>
      </c>
      <c r="BD28" s="2" t="s">
        <v>151</v>
      </c>
      <c r="BE28" s="3" t="s">
        <v>244</v>
      </c>
      <c r="BF28" s="2" t="s">
        <v>145</v>
      </c>
      <c r="BG28" s="2" t="s">
        <v>151</v>
      </c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hidden="1" customHeight="1" x14ac:dyDescent="0.2">
      <c r="A29" s="3" t="s">
        <v>248</v>
      </c>
      <c r="B29" s="3" t="s">
        <v>24</v>
      </c>
      <c r="C29" s="6" t="s">
        <v>25</v>
      </c>
      <c r="D29" s="3" t="s">
        <v>249</v>
      </c>
      <c r="E29" s="7">
        <v>133</v>
      </c>
      <c r="F29" s="8">
        <v>56</v>
      </c>
      <c r="G29" s="9">
        <v>0.42105263157894735</v>
      </c>
      <c r="H29" s="3" t="s">
        <v>249</v>
      </c>
      <c r="I29" s="7">
        <v>15</v>
      </c>
      <c r="J29" s="2">
        <v>15</v>
      </c>
      <c r="K29" s="3" t="s">
        <v>249</v>
      </c>
      <c r="L29" s="10">
        <v>53</v>
      </c>
      <c r="M29" s="11">
        <v>53</v>
      </c>
      <c r="N29" s="3" t="s">
        <v>249</v>
      </c>
      <c r="O29" s="3" t="s">
        <v>27</v>
      </c>
      <c r="P29" s="2">
        <v>3</v>
      </c>
      <c r="Q29" s="2" t="s">
        <v>28</v>
      </c>
      <c r="R29" s="3" t="s">
        <v>249</v>
      </c>
      <c r="S29" s="2" t="s">
        <v>216</v>
      </c>
      <c r="T29" s="2" t="s">
        <v>216</v>
      </c>
      <c r="U29" s="3" t="s">
        <v>249</v>
      </c>
      <c r="V29" s="2" t="s">
        <v>138</v>
      </c>
      <c r="W29" s="2" t="s">
        <v>138</v>
      </c>
      <c r="X29" s="3" t="s">
        <v>249</v>
      </c>
      <c r="Y29" s="3" t="s">
        <v>33</v>
      </c>
      <c r="Z29" s="2"/>
      <c r="AA29" s="2" t="s">
        <v>34</v>
      </c>
      <c r="AB29" s="3" t="s">
        <v>249</v>
      </c>
      <c r="AC29" s="2" t="s">
        <v>250</v>
      </c>
      <c r="AD29" s="2" t="s">
        <v>250</v>
      </c>
      <c r="AE29" s="3" t="s">
        <v>249</v>
      </c>
      <c r="AF29" s="3" t="s">
        <v>37</v>
      </c>
      <c r="AG29" s="2">
        <v>2</v>
      </c>
      <c r="AH29" s="2" t="s">
        <v>64</v>
      </c>
      <c r="AI29" s="3" t="s">
        <v>249</v>
      </c>
      <c r="AJ29" s="3" t="s">
        <v>87</v>
      </c>
      <c r="AK29" s="2">
        <v>4</v>
      </c>
      <c r="AL29" s="2" t="s">
        <v>88</v>
      </c>
      <c r="AM29" s="3" t="s">
        <v>249</v>
      </c>
      <c r="AN29" s="2" t="s">
        <v>49</v>
      </c>
      <c r="AO29" s="2" t="s">
        <v>49</v>
      </c>
      <c r="AP29" s="3" t="s">
        <v>249</v>
      </c>
      <c r="AQ29" s="2" t="s">
        <v>250</v>
      </c>
      <c r="AR29" s="2" t="s">
        <v>250</v>
      </c>
      <c r="AS29" s="3" t="s">
        <v>249</v>
      </c>
      <c r="AT29" s="2" t="s">
        <v>250</v>
      </c>
      <c r="AU29" s="2" t="s">
        <v>250</v>
      </c>
      <c r="AV29" s="3" t="s">
        <v>249</v>
      </c>
      <c r="AW29" s="2" t="s">
        <v>209</v>
      </c>
      <c r="AX29" s="2" t="s">
        <v>209</v>
      </c>
      <c r="AY29" s="3" t="s">
        <v>249</v>
      </c>
      <c r="AZ29" s="2" t="s">
        <v>250</v>
      </c>
      <c r="BA29" s="2" t="s">
        <v>250</v>
      </c>
      <c r="BB29" s="3" t="s">
        <v>249</v>
      </c>
      <c r="BC29" s="2" t="s">
        <v>250</v>
      </c>
      <c r="BD29" s="2" t="s">
        <v>250</v>
      </c>
      <c r="BE29" s="3" t="s">
        <v>249</v>
      </c>
      <c r="BF29" s="2" t="s">
        <v>250</v>
      </c>
      <c r="BG29" s="2" t="s">
        <v>250</v>
      </c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hidden="1" customHeight="1" x14ac:dyDescent="0.2">
      <c r="A30" s="3" t="s">
        <v>251</v>
      </c>
      <c r="B30" s="3" t="s">
        <v>24</v>
      </c>
      <c r="C30" s="6" t="s">
        <v>25</v>
      </c>
      <c r="D30" s="3" t="s">
        <v>252</v>
      </c>
      <c r="E30" s="7">
        <v>150</v>
      </c>
      <c r="F30" s="8">
        <v>70</v>
      </c>
      <c r="G30" s="9">
        <v>0.46666666666666667</v>
      </c>
      <c r="H30" s="3" t="s">
        <v>252</v>
      </c>
      <c r="I30" s="7">
        <v>15</v>
      </c>
      <c r="J30" s="2">
        <v>15</v>
      </c>
      <c r="K30" s="3" t="s">
        <v>252</v>
      </c>
      <c r="L30" s="10">
        <v>53</v>
      </c>
      <c r="M30" s="11">
        <v>53</v>
      </c>
      <c r="N30" s="3" t="s">
        <v>252</v>
      </c>
      <c r="O30" s="3" t="s">
        <v>27</v>
      </c>
      <c r="P30" s="2">
        <v>3</v>
      </c>
      <c r="Q30" s="2" t="s">
        <v>28</v>
      </c>
      <c r="R30" s="3" t="s">
        <v>252</v>
      </c>
      <c r="S30" s="2" t="s">
        <v>69</v>
      </c>
      <c r="T30" s="2" t="s">
        <v>69</v>
      </c>
      <c r="U30" s="3" t="s">
        <v>252</v>
      </c>
      <c r="V30" s="2" t="s">
        <v>71</v>
      </c>
      <c r="W30" s="2" t="s">
        <v>69</v>
      </c>
      <c r="X30" s="3" t="s">
        <v>252</v>
      </c>
      <c r="Y30" s="3" t="s">
        <v>33</v>
      </c>
      <c r="Z30" s="2"/>
      <c r="AA30" s="2" t="s">
        <v>34</v>
      </c>
      <c r="AB30" s="3" t="s">
        <v>252</v>
      </c>
      <c r="AC30" s="2" t="s">
        <v>94</v>
      </c>
      <c r="AD30" s="2" t="s">
        <v>126</v>
      </c>
      <c r="AE30" s="3" t="s">
        <v>252</v>
      </c>
      <c r="AF30" s="3" t="s">
        <v>37</v>
      </c>
      <c r="AG30" s="2">
        <v>1</v>
      </c>
      <c r="AH30" s="2" t="s">
        <v>38</v>
      </c>
      <c r="AI30" s="3" t="s">
        <v>252</v>
      </c>
      <c r="AJ30" s="3" t="s">
        <v>39</v>
      </c>
      <c r="AK30" s="2" t="s">
        <v>40</v>
      </c>
      <c r="AL30" s="2" t="s">
        <v>34</v>
      </c>
      <c r="AM30" s="3" t="s">
        <v>252</v>
      </c>
      <c r="AN30" s="2">
        <v>1</v>
      </c>
      <c r="AO30" s="2">
        <v>1</v>
      </c>
      <c r="AP30" s="3" t="s">
        <v>252</v>
      </c>
      <c r="AQ30" s="2" t="s">
        <v>165</v>
      </c>
      <c r="AR30" s="2" t="s">
        <v>126</v>
      </c>
      <c r="AS30" s="3" t="s">
        <v>252</v>
      </c>
      <c r="AT30" s="2" t="s">
        <v>165</v>
      </c>
      <c r="AU30" s="2" t="s">
        <v>126</v>
      </c>
      <c r="AV30" s="3" t="s">
        <v>252</v>
      </c>
      <c r="AW30" s="2" t="s">
        <v>71</v>
      </c>
      <c r="AX30" s="2" t="s">
        <v>71</v>
      </c>
      <c r="AY30" s="3" t="s">
        <v>252</v>
      </c>
      <c r="AZ30" s="2" t="s">
        <v>76</v>
      </c>
      <c r="BA30" s="2" t="s">
        <v>126</v>
      </c>
      <c r="BB30" s="3" t="s">
        <v>252</v>
      </c>
      <c r="BC30" s="2" t="s">
        <v>165</v>
      </c>
      <c r="BD30" s="2" t="s">
        <v>126</v>
      </c>
      <c r="BE30" s="3" t="s">
        <v>252</v>
      </c>
      <c r="BF30" s="2" t="s">
        <v>125</v>
      </c>
      <c r="BG30" s="2" t="s">
        <v>126</v>
      </c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hidden="1" customHeight="1" x14ac:dyDescent="0.2">
      <c r="A31" s="3" t="s">
        <v>253</v>
      </c>
      <c r="B31" s="3" t="s">
        <v>24</v>
      </c>
      <c r="C31" s="6" t="s">
        <v>25</v>
      </c>
      <c r="D31" s="3" t="s">
        <v>254</v>
      </c>
      <c r="E31" s="7">
        <v>105</v>
      </c>
      <c r="F31" s="8">
        <v>58</v>
      </c>
      <c r="G31" s="9">
        <v>0.55238095238095242</v>
      </c>
      <c r="H31" s="3" t="s">
        <v>254</v>
      </c>
      <c r="I31" s="7">
        <v>15</v>
      </c>
      <c r="J31" s="2">
        <v>15</v>
      </c>
      <c r="K31" s="3" t="s">
        <v>254</v>
      </c>
      <c r="L31" s="7">
        <v>53</v>
      </c>
      <c r="M31" s="11">
        <v>53</v>
      </c>
      <c r="N31" s="3" t="s">
        <v>254</v>
      </c>
      <c r="O31" s="3" t="s">
        <v>46</v>
      </c>
      <c r="P31" s="2" t="s">
        <v>40</v>
      </c>
      <c r="Q31" s="2" t="s">
        <v>34</v>
      </c>
      <c r="R31" s="3" t="s">
        <v>254</v>
      </c>
      <c r="S31" s="2" t="s">
        <v>96</v>
      </c>
      <c r="T31" s="2" t="s">
        <v>96</v>
      </c>
      <c r="U31" s="3" t="s">
        <v>254</v>
      </c>
      <c r="V31" s="2" t="s">
        <v>92</v>
      </c>
      <c r="W31" s="2" t="s">
        <v>92</v>
      </c>
      <c r="X31" s="3" t="s">
        <v>254</v>
      </c>
      <c r="Y31" s="3" t="s">
        <v>33</v>
      </c>
      <c r="Z31" s="2"/>
      <c r="AA31" s="2" t="s">
        <v>34</v>
      </c>
      <c r="AB31" s="3" t="s">
        <v>254</v>
      </c>
      <c r="AC31" s="2" t="s">
        <v>96</v>
      </c>
      <c r="AD31" s="2" t="s">
        <v>96</v>
      </c>
      <c r="AE31" s="3" t="s">
        <v>254</v>
      </c>
      <c r="AF31" s="3" t="s">
        <v>37</v>
      </c>
      <c r="AG31" s="2">
        <v>1</v>
      </c>
      <c r="AH31" s="2" t="s">
        <v>38</v>
      </c>
      <c r="AI31" s="3" t="s">
        <v>254</v>
      </c>
      <c r="AJ31" s="3" t="s">
        <v>39</v>
      </c>
      <c r="AK31" s="2" t="s">
        <v>40</v>
      </c>
      <c r="AL31" s="2" t="s">
        <v>34</v>
      </c>
      <c r="AM31" s="3" t="s">
        <v>254</v>
      </c>
      <c r="AN31" s="2" t="s">
        <v>50</v>
      </c>
      <c r="AO31" s="2" t="s">
        <v>50</v>
      </c>
      <c r="AP31" s="3" t="s">
        <v>254</v>
      </c>
      <c r="AQ31" s="2" t="s">
        <v>96</v>
      </c>
      <c r="AR31" s="2" t="s">
        <v>96</v>
      </c>
      <c r="AS31" s="3" t="s">
        <v>254</v>
      </c>
      <c r="AT31" s="2" t="s">
        <v>96</v>
      </c>
      <c r="AU31" s="2" t="s">
        <v>96</v>
      </c>
      <c r="AV31" s="3" t="s">
        <v>254</v>
      </c>
      <c r="AW31" s="2" t="s">
        <v>209</v>
      </c>
      <c r="AX31" s="2" t="s">
        <v>209</v>
      </c>
      <c r="AY31" s="3" t="s">
        <v>254</v>
      </c>
      <c r="AZ31" s="2" t="s">
        <v>96</v>
      </c>
      <c r="BA31" s="2" t="s">
        <v>96</v>
      </c>
      <c r="BB31" s="3" t="s">
        <v>254</v>
      </c>
      <c r="BC31" s="2" t="s">
        <v>96</v>
      </c>
      <c r="BD31" s="2" t="s">
        <v>96</v>
      </c>
      <c r="BE31" s="3" t="s">
        <v>254</v>
      </c>
      <c r="BF31" s="2" t="s">
        <v>96</v>
      </c>
      <c r="BG31" s="2" t="s">
        <v>96</v>
      </c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hidden="1" customHeight="1" x14ac:dyDescent="0.2">
      <c r="A32" s="3" t="s">
        <v>255</v>
      </c>
      <c r="B32" s="3" t="s">
        <v>24</v>
      </c>
      <c r="C32" s="6" t="s">
        <v>25</v>
      </c>
      <c r="D32" s="3" t="s">
        <v>256</v>
      </c>
      <c r="E32" s="7">
        <v>140</v>
      </c>
      <c r="F32" s="8">
        <v>67</v>
      </c>
      <c r="G32" s="9">
        <v>0.47857142857142859</v>
      </c>
      <c r="H32" s="3" t="s">
        <v>256</v>
      </c>
      <c r="I32" s="7">
        <v>15</v>
      </c>
      <c r="J32" s="2">
        <v>15</v>
      </c>
      <c r="K32" s="3" t="s">
        <v>256</v>
      </c>
      <c r="L32" s="10">
        <v>53</v>
      </c>
      <c r="M32" s="11">
        <v>53</v>
      </c>
      <c r="N32" s="3" t="s">
        <v>256</v>
      </c>
      <c r="O32" s="3" t="s">
        <v>46</v>
      </c>
      <c r="P32" s="2" t="s">
        <v>40</v>
      </c>
      <c r="Q32" s="2" t="s">
        <v>34</v>
      </c>
      <c r="R32" s="3" t="s">
        <v>256</v>
      </c>
      <c r="S32" s="2" t="s">
        <v>166</v>
      </c>
      <c r="T32" s="2" t="s">
        <v>166</v>
      </c>
      <c r="U32" s="3" t="s">
        <v>256</v>
      </c>
      <c r="V32" s="2" t="s">
        <v>125</v>
      </c>
      <c r="W32" s="2" t="s">
        <v>125</v>
      </c>
      <c r="X32" s="3" t="s">
        <v>256</v>
      </c>
      <c r="Y32" s="3" t="s">
        <v>33</v>
      </c>
      <c r="Z32" s="2"/>
      <c r="AA32" s="2" t="s">
        <v>34</v>
      </c>
      <c r="AB32" s="3" t="s">
        <v>256</v>
      </c>
      <c r="AC32" s="2" t="s">
        <v>125</v>
      </c>
      <c r="AD32" s="2" t="s">
        <v>125</v>
      </c>
      <c r="AE32" s="3" t="s">
        <v>256</v>
      </c>
      <c r="AF32" s="3" t="s">
        <v>37</v>
      </c>
      <c r="AG32" s="2">
        <v>2</v>
      </c>
      <c r="AH32" s="2" t="s">
        <v>64</v>
      </c>
      <c r="AI32" s="3" t="s">
        <v>256</v>
      </c>
      <c r="AJ32" s="3" t="s">
        <v>39</v>
      </c>
      <c r="AK32" s="2" t="s">
        <v>40</v>
      </c>
      <c r="AL32" s="2" t="s">
        <v>34</v>
      </c>
      <c r="AM32" s="3" t="s">
        <v>256</v>
      </c>
      <c r="AN32" s="2" t="s">
        <v>95</v>
      </c>
      <c r="AO32" s="2" t="s">
        <v>95</v>
      </c>
      <c r="AP32" s="3" t="s">
        <v>256</v>
      </c>
      <c r="AQ32" s="2" t="s">
        <v>125</v>
      </c>
      <c r="AR32" s="2" t="s">
        <v>125</v>
      </c>
      <c r="AS32" s="3" t="s">
        <v>256</v>
      </c>
      <c r="AT32" s="2" t="s">
        <v>125</v>
      </c>
      <c r="AU32" s="2" t="s">
        <v>125</v>
      </c>
      <c r="AV32" s="3" t="s">
        <v>256</v>
      </c>
      <c r="AW32" s="2" t="s">
        <v>93</v>
      </c>
      <c r="AX32" s="2" t="s">
        <v>93</v>
      </c>
      <c r="AY32" s="3" t="s">
        <v>256</v>
      </c>
      <c r="AZ32" s="2" t="s">
        <v>125</v>
      </c>
      <c r="BA32" s="2" t="s">
        <v>125</v>
      </c>
      <c r="BB32" s="3" t="s">
        <v>256</v>
      </c>
      <c r="BC32" s="2" t="s">
        <v>125</v>
      </c>
      <c r="BD32" s="2" t="s">
        <v>125</v>
      </c>
      <c r="BE32" s="3" t="s">
        <v>256</v>
      </c>
      <c r="BF32" s="2" t="s">
        <v>125</v>
      </c>
      <c r="BG32" s="2" t="s">
        <v>125</v>
      </c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hidden="1" customHeight="1" x14ac:dyDescent="0.2">
      <c r="A33" s="3" t="s">
        <v>257</v>
      </c>
      <c r="B33" s="3" t="s">
        <v>24</v>
      </c>
      <c r="C33" s="6" t="s">
        <v>25</v>
      </c>
      <c r="D33" s="3" t="s">
        <v>258</v>
      </c>
      <c r="E33" s="7">
        <v>175</v>
      </c>
      <c r="F33" s="8">
        <v>112</v>
      </c>
      <c r="G33" s="9">
        <v>0.64</v>
      </c>
      <c r="H33" s="3" t="s">
        <v>258</v>
      </c>
      <c r="I33" s="7">
        <v>15</v>
      </c>
      <c r="J33" s="2">
        <v>15</v>
      </c>
      <c r="K33" s="3" t="s">
        <v>258</v>
      </c>
      <c r="L33" s="10">
        <v>53</v>
      </c>
      <c r="M33" s="11">
        <v>53</v>
      </c>
      <c r="N33" s="3" t="s">
        <v>258</v>
      </c>
      <c r="O33" s="3" t="s">
        <v>46</v>
      </c>
      <c r="P33" s="2" t="s">
        <v>40</v>
      </c>
      <c r="Q33" s="2" t="s">
        <v>34</v>
      </c>
      <c r="R33" s="3" t="s">
        <v>258</v>
      </c>
      <c r="S33" s="2" t="s">
        <v>259</v>
      </c>
      <c r="T33" s="2" t="s">
        <v>28</v>
      </c>
      <c r="U33" s="3" t="s">
        <v>258</v>
      </c>
      <c r="V33" s="2" t="s">
        <v>135</v>
      </c>
      <c r="W33" s="2" t="s">
        <v>165</v>
      </c>
      <c r="X33" s="3" t="s">
        <v>258</v>
      </c>
      <c r="Y33" s="3" t="s">
        <v>33</v>
      </c>
      <c r="Z33" s="2"/>
      <c r="AA33" s="2" t="s">
        <v>34</v>
      </c>
      <c r="AB33" s="3" t="s">
        <v>258</v>
      </c>
      <c r="AC33" s="2" t="s">
        <v>260</v>
      </c>
      <c r="AD33" s="2" t="s">
        <v>119</v>
      </c>
      <c r="AE33" s="3" t="s">
        <v>258</v>
      </c>
      <c r="AF33" s="3" t="s">
        <v>37</v>
      </c>
      <c r="AG33" s="2">
        <v>1</v>
      </c>
      <c r="AH33" s="2" t="s">
        <v>38</v>
      </c>
      <c r="AI33" s="3" t="s">
        <v>258</v>
      </c>
      <c r="AJ33" s="3" t="s">
        <v>39</v>
      </c>
      <c r="AK33" s="2" t="s">
        <v>40</v>
      </c>
      <c r="AL33" s="2" t="s">
        <v>34</v>
      </c>
      <c r="AM33" s="3" t="s">
        <v>258</v>
      </c>
      <c r="AN33" s="2" t="s">
        <v>261</v>
      </c>
      <c r="AO33" s="2" t="s">
        <v>261</v>
      </c>
      <c r="AP33" s="3" t="s">
        <v>258</v>
      </c>
      <c r="AQ33" s="2" t="s">
        <v>149</v>
      </c>
      <c r="AR33" s="2" t="s">
        <v>119</v>
      </c>
      <c r="AS33" s="3" t="s">
        <v>258</v>
      </c>
      <c r="AT33" s="2" t="s">
        <v>149</v>
      </c>
      <c r="AU33" s="2" t="s">
        <v>119</v>
      </c>
      <c r="AV33" s="3" t="s">
        <v>258</v>
      </c>
      <c r="AW33" s="2" t="s">
        <v>262</v>
      </c>
      <c r="AX33" s="2" t="s">
        <v>140</v>
      </c>
      <c r="AY33" s="3" t="s">
        <v>258</v>
      </c>
      <c r="AZ33" s="2" t="s">
        <v>130</v>
      </c>
      <c r="BA33" s="2" t="s">
        <v>119</v>
      </c>
      <c r="BB33" s="3" t="s">
        <v>258</v>
      </c>
      <c r="BC33" s="2" t="s">
        <v>149</v>
      </c>
      <c r="BD33" s="2" t="s">
        <v>119</v>
      </c>
      <c r="BE33" s="3" t="s">
        <v>258</v>
      </c>
      <c r="BF33" s="2" t="s">
        <v>260</v>
      </c>
      <c r="BG33" s="2" t="s">
        <v>119</v>
      </c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hidden="1" customHeight="1" x14ac:dyDescent="0.2">
      <c r="A34" s="3" t="s">
        <v>263</v>
      </c>
      <c r="B34" s="3" t="s">
        <v>24</v>
      </c>
      <c r="C34" s="6" t="s">
        <v>25</v>
      </c>
      <c r="D34" s="3" t="s">
        <v>264</v>
      </c>
      <c r="E34" s="7">
        <v>120</v>
      </c>
      <c r="F34" s="8">
        <v>53</v>
      </c>
      <c r="G34" s="9">
        <v>0.44166666666666665</v>
      </c>
      <c r="H34" s="3" t="s">
        <v>264</v>
      </c>
      <c r="I34" s="7">
        <v>15</v>
      </c>
      <c r="J34" s="2">
        <v>15</v>
      </c>
      <c r="K34" s="3" t="s">
        <v>264</v>
      </c>
      <c r="L34" s="10">
        <v>53</v>
      </c>
      <c r="M34" s="11">
        <v>53</v>
      </c>
      <c r="N34" s="3" t="s">
        <v>264</v>
      </c>
      <c r="O34" s="3" t="s">
        <v>46</v>
      </c>
      <c r="P34" s="2" t="s">
        <v>40</v>
      </c>
      <c r="Q34" s="2" t="s">
        <v>34</v>
      </c>
      <c r="R34" s="3" t="s">
        <v>264</v>
      </c>
      <c r="S34" s="2" t="s">
        <v>163</v>
      </c>
      <c r="T34" s="2" t="s">
        <v>213</v>
      </c>
      <c r="U34" s="3" t="s">
        <v>264</v>
      </c>
      <c r="V34" s="2" t="s">
        <v>265</v>
      </c>
      <c r="W34" s="2" t="s">
        <v>214</v>
      </c>
      <c r="X34" s="3" t="s">
        <v>264</v>
      </c>
      <c r="Y34" s="3" t="s">
        <v>33</v>
      </c>
      <c r="Z34" s="2"/>
      <c r="AA34" s="2" t="s">
        <v>34</v>
      </c>
      <c r="AB34" s="3" t="s">
        <v>264</v>
      </c>
      <c r="AC34" s="2" t="s">
        <v>65</v>
      </c>
      <c r="AD34" s="2" t="s">
        <v>210</v>
      </c>
      <c r="AE34" s="3" t="s">
        <v>264</v>
      </c>
      <c r="AF34" s="3" t="s">
        <v>37</v>
      </c>
      <c r="AG34" s="2">
        <v>1</v>
      </c>
      <c r="AH34" s="2" t="s">
        <v>38</v>
      </c>
      <c r="AI34" s="3" t="s">
        <v>264</v>
      </c>
      <c r="AJ34" s="3" t="s">
        <v>87</v>
      </c>
      <c r="AK34" s="2">
        <v>1</v>
      </c>
      <c r="AL34" s="2" t="s">
        <v>38</v>
      </c>
      <c r="AM34" s="3" t="s">
        <v>264</v>
      </c>
      <c r="AN34" s="2" t="s">
        <v>95</v>
      </c>
      <c r="AO34" s="2" t="s">
        <v>95</v>
      </c>
      <c r="AP34" s="3" t="s">
        <v>264</v>
      </c>
      <c r="AQ34" s="2" t="s">
        <v>232</v>
      </c>
      <c r="AR34" s="2" t="s">
        <v>210</v>
      </c>
      <c r="AS34" s="3" t="s">
        <v>264</v>
      </c>
      <c r="AT34" s="2" t="s">
        <v>231</v>
      </c>
      <c r="AU34" s="2" t="s">
        <v>210</v>
      </c>
      <c r="AV34" s="3" t="s">
        <v>264</v>
      </c>
      <c r="AW34" s="2" t="s">
        <v>266</v>
      </c>
      <c r="AX34" s="2" t="s">
        <v>266</v>
      </c>
      <c r="AY34" s="3" t="s">
        <v>264</v>
      </c>
      <c r="AZ34" s="2" t="s">
        <v>69</v>
      </c>
      <c r="BA34" s="2" t="s">
        <v>210</v>
      </c>
      <c r="BB34" s="3" t="s">
        <v>264</v>
      </c>
      <c r="BC34" s="2" t="s">
        <v>208</v>
      </c>
      <c r="BD34" s="2" t="s">
        <v>210</v>
      </c>
      <c r="BE34" s="3" t="s">
        <v>264</v>
      </c>
      <c r="BF34" s="2" t="s">
        <v>69</v>
      </c>
      <c r="BG34" s="2" t="s">
        <v>210</v>
      </c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hidden="1" customHeight="1" x14ac:dyDescent="0.2">
      <c r="A35" s="3" t="s">
        <v>267</v>
      </c>
      <c r="B35" s="3" t="s">
        <v>24</v>
      </c>
      <c r="C35" s="6" t="s">
        <v>25</v>
      </c>
      <c r="D35" s="3" t="s">
        <v>268</v>
      </c>
      <c r="E35" s="7">
        <v>161</v>
      </c>
      <c r="F35" s="8">
        <v>74</v>
      </c>
      <c r="G35" s="9">
        <v>0.45962732919254656</v>
      </c>
      <c r="H35" s="3" t="s">
        <v>268</v>
      </c>
      <c r="I35" s="7">
        <v>14</v>
      </c>
      <c r="J35" s="2">
        <v>15</v>
      </c>
      <c r="K35" s="3" t="s">
        <v>268</v>
      </c>
      <c r="L35" s="10">
        <v>53</v>
      </c>
      <c r="M35" s="11">
        <v>53</v>
      </c>
      <c r="N35" s="3" t="s">
        <v>268</v>
      </c>
      <c r="O35" s="3" t="s">
        <v>46</v>
      </c>
      <c r="P35" s="2" t="s">
        <v>40</v>
      </c>
      <c r="Q35" s="2" t="s">
        <v>34</v>
      </c>
      <c r="R35" s="3" t="s">
        <v>268</v>
      </c>
      <c r="S35" s="2" t="s">
        <v>161</v>
      </c>
      <c r="T35" s="2" t="s">
        <v>161</v>
      </c>
      <c r="U35" s="3" t="s">
        <v>268</v>
      </c>
      <c r="V35" s="2" t="s">
        <v>71</v>
      </c>
      <c r="W35" s="2" t="s">
        <v>69</v>
      </c>
      <c r="X35" s="3" t="s">
        <v>268</v>
      </c>
      <c r="Y35" s="3" t="s">
        <v>33</v>
      </c>
      <c r="Z35" s="2"/>
      <c r="AA35" s="2" t="s">
        <v>34</v>
      </c>
      <c r="AB35" s="3" t="s">
        <v>268</v>
      </c>
      <c r="AC35" s="2" t="s">
        <v>75</v>
      </c>
      <c r="AD35" s="2" t="s">
        <v>162</v>
      </c>
      <c r="AE35" s="3" t="s">
        <v>268</v>
      </c>
      <c r="AF35" s="3" t="s">
        <v>37</v>
      </c>
      <c r="AG35" s="2">
        <v>1</v>
      </c>
      <c r="AH35" s="2" t="s">
        <v>38</v>
      </c>
      <c r="AI35" s="3" t="s">
        <v>268</v>
      </c>
      <c r="AJ35" s="3" t="s">
        <v>39</v>
      </c>
      <c r="AK35" s="2" t="s">
        <v>40</v>
      </c>
      <c r="AL35" s="2" t="s">
        <v>34</v>
      </c>
      <c r="AM35" s="3" t="s">
        <v>268</v>
      </c>
      <c r="AN35" s="2" t="s">
        <v>67</v>
      </c>
      <c r="AO35" s="2" t="s">
        <v>67</v>
      </c>
      <c r="AP35" s="3" t="s">
        <v>268</v>
      </c>
      <c r="AQ35" s="2" t="s">
        <v>117</v>
      </c>
      <c r="AR35" s="2" t="s">
        <v>162</v>
      </c>
      <c r="AS35" s="3" t="s">
        <v>268</v>
      </c>
      <c r="AT35" s="2" t="s">
        <v>75</v>
      </c>
      <c r="AU35" s="2" t="s">
        <v>162</v>
      </c>
      <c r="AV35" s="3" t="s">
        <v>268</v>
      </c>
      <c r="AW35" s="2" t="s">
        <v>137</v>
      </c>
      <c r="AX35" s="2" t="s">
        <v>68</v>
      </c>
      <c r="AY35" s="3" t="s">
        <v>268</v>
      </c>
      <c r="AZ35" s="2" t="s">
        <v>126</v>
      </c>
      <c r="BA35" s="2" t="s">
        <v>162</v>
      </c>
      <c r="BB35" s="3" t="s">
        <v>268</v>
      </c>
      <c r="BC35" s="2" t="s">
        <v>75</v>
      </c>
      <c r="BD35" s="2" t="s">
        <v>162</v>
      </c>
      <c r="BE35" s="3" t="s">
        <v>268</v>
      </c>
      <c r="BF35" s="2" t="s">
        <v>116</v>
      </c>
      <c r="BG35" s="2" t="s">
        <v>162</v>
      </c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hidden="1" customHeight="1" x14ac:dyDescent="0.2">
      <c r="A36" s="3" t="s">
        <v>269</v>
      </c>
      <c r="B36" s="3" t="s">
        <v>270</v>
      </c>
      <c r="C36" s="6" t="s">
        <v>25</v>
      </c>
      <c r="D36" s="3" t="s">
        <v>271</v>
      </c>
      <c r="E36" s="7">
        <v>470</v>
      </c>
      <c r="F36" s="8">
        <v>225</v>
      </c>
      <c r="G36" s="9">
        <v>0.47872340425531917</v>
      </c>
      <c r="H36" s="3" t="s">
        <v>271</v>
      </c>
      <c r="I36" s="7">
        <v>15</v>
      </c>
      <c r="J36" s="2">
        <v>15</v>
      </c>
      <c r="K36" s="3" t="s">
        <v>271</v>
      </c>
      <c r="L36" s="10">
        <v>53</v>
      </c>
      <c r="M36" s="11">
        <v>53</v>
      </c>
      <c r="N36" s="3" t="s">
        <v>271</v>
      </c>
      <c r="O36" s="3" t="s">
        <v>46</v>
      </c>
      <c r="P36" s="2" t="s">
        <v>40</v>
      </c>
      <c r="Q36" s="2" t="s">
        <v>34</v>
      </c>
      <c r="R36" s="3" t="s">
        <v>271</v>
      </c>
      <c r="S36" s="2" t="s">
        <v>272</v>
      </c>
      <c r="T36" s="2" t="s">
        <v>273</v>
      </c>
      <c r="U36" s="3" t="s">
        <v>271</v>
      </c>
      <c r="V36" s="2" t="s">
        <v>48</v>
      </c>
      <c r="W36" s="2" t="s">
        <v>48</v>
      </c>
      <c r="X36" s="3" t="s">
        <v>271</v>
      </c>
      <c r="Y36" s="3" t="s">
        <v>33</v>
      </c>
      <c r="Z36" s="2"/>
      <c r="AA36" s="2" t="s">
        <v>34</v>
      </c>
      <c r="AB36" s="3" t="s">
        <v>271</v>
      </c>
      <c r="AC36" s="2" t="s">
        <v>274</v>
      </c>
      <c r="AD36" s="2" t="s">
        <v>275</v>
      </c>
      <c r="AE36" s="3" t="s">
        <v>271</v>
      </c>
      <c r="AF36" s="3" t="s">
        <v>37</v>
      </c>
      <c r="AG36" s="2">
        <v>3</v>
      </c>
      <c r="AH36" s="2" t="s">
        <v>66</v>
      </c>
      <c r="AI36" s="3" t="s">
        <v>271</v>
      </c>
      <c r="AJ36" s="3" t="s">
        <v>39</v>
      </c>
      <c r="AK36" s="2" t="s">
        <v>40</v>
      </c>
      <c r="AL36" s="2" t="s">
        <v>34</v>
      </c>
      <c r="AM36" s="3" t="s">
        <v>271</v>
      </c>
      <c r="AN36" s="2" t="s">
        <v>266</v>
      </c>
      <c r="AO36" s="2" t="s">
        <v>84</v>
      </c>
      <c r="AP36" s="3" t="s">
        <v>271</v>
      </c>
      <c r="AQ36" s="2" t="s">
        <v>276</v>
      </c>
      <c r="AR36" s="2" t="s">
        <v>275</v>
      </c>
      <c r="AS36" s="3" t="s">
        <v>271</v>
      </c>
      <c r="AT36" s="2" t="s">
        <v>276</v>
      </c>
      <c r="AU36" s="2" t="s">
        <v>275</v>
      </c>
      <c r="AV36" s="3" t="s">
        <v>271</v>
      </c>
      <c r="AW36" s="2" t="s">
        <v>47</v>
      </c>
      <c r="AX36" s="2" t="s">
        <v>225</v>
      </c>
      <c r="AY36" s="3" t="s">
        <v>271</v>
      </c>
      <c r="AZ36" s="2" t="s">
        <v>275</v>
      </c>
      <c r="BA36" s="2" t="s">
        <v>275</v>
      </c>
      <c r="BB36" s="3" t="s">
        <v>271</v>
      </c>
      <c r="BC36" s="2" t="s">
        <v>275</v>
      </c>
      <c r="BD36" s="2" t="s">
        <v>275</v>
      </c>
      <c r="BE36" s="3" t="s">
        <v>271</v>
      </c>
      <c r="BF36" s="2" t="s">
        <v>276</v>
      </c>
      <c r="BG36" s="2" t="s">
        <v>275</v>
      </c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hidden="1" customHeight="1" x14ac:dyDescent="0.2">
      <c r="A37" s="3" t="s">
        <v>277</v>
      </c>
      <c r="B37" s="3" t="s">
        <v>24</v>
      </c>
      <c r="C37" s="6" t="s">
        <v>25</v>
      </c>
      <c r="D37" s="3" t="s">
        <v>278</v>
      </c>
      <c r="E37" s="7">
        <v>146</v>
      </c>
      <c r="F37" s="8">
        <v>101</v>
      </c>
      <c r="G37" s="9">
        <v>0.69178082191780821</v>
      </c>
      <c r="H37" s="3" t="s">
        <v>278</v>
      </c>
      <c r="I37" s="7">
        <v>15</v>
      </c>
      <c r="J37" s="2">
        <v>15</v>
      </c>
      <c r="K37" s="3" t="s">
        <v>278</v>
      </c>
      <c r="L37" s="7">
        <v>53</v>
      </c>
      <c r="M37" s="11">
        <v>53</v>
      </c>
      <c r="N37" s="3" t="s">
        <v>278</v>
      </c>
      <c r="O37" s="3" t="s">
        <v>27</v>
      </c>
      <c r="P37" s="2">
        <v>3</v>
      </c>
      <c r="Q37" s="2" t="s">
        <v>28</v>
      </c>
      <c r="R37" s="3" t="s">
        <v>278</v>
      </c>
      <c r="S37" s="2" t="s">
        <v>279</v>
      </c>
      <c r="T37" s="2" t="s">
        <v>188</v>
      </c>
      <c r="U37" s="3" t="s">
        <v>278</v>
      </c>
      <c r="V37" s="2" t="s">
        <v>76</v>
      </c>
      <c r="W37" s="2" t="s">
        <v>166</v>
      </c>
      <c r="X37" s="3" t="s">
        <v>278</v>
      </c>
      <c r="Y37" s="3" t="s">
        <v>33</v>
      </c>
      <c r="Z37" s="2"/>
      <c r="AA37" s="2" t="s">
        <v>34</v>
      </c>
      <c r="AB37" s="3" t="s">
        <v>278</v>
      </c>
      <c r="AC37" s="2" t="s">
        <v>280</v>
      </c>
      <c r="AD37" s="2" t="s">
        <v>132</v>
      </c>
      <c r="AE37" s="3" t="s">
        <v>278</v>
      </c>
      <c r="AF37" s="3" t="s">
        <v>37</v>
      </c>
      <c r="AG37" s="2">
        <v>4</v>
      </c>
      <c r="AH37" s="2" t="s">
        <v>88</v>
      </c>
      <c r="AI37" s="3" t="s">
        <v>278</v>
      </c>
      <c r="AJ37" s="3" t="s">
        <v>39</v>
      </c>
      <c r="AK37" s="2" t="s">
        <v>40</v>
      </c>
      <c r="AL37" s="2" t="s">
        <v>34</v>
      </c>
      <c r="AM37" s="3" t="s">
        <v>278</v>
      </c>
      <c r="AN37" s="2" t="s">
        <v>49</v>
      </c>
      <c r="AO37" s="2" t="s">
        <v>49</v>
      </c>
      <c r="AP37" s="3" t="s">
        <v>278</v>
      </c>
      <c r="AQ37" s="2" t="s">
        <v>175</v>
      </c>
      <c r="AR37" s="2" t="s">
        <v>132</v>
      </c>
      <c r="AS37" s="3" t="s">
        <v>278</v>
      </c>
      <c r="AT37" s="2" t="s">
        <v>115</v>
      </c>
      <c r="AU37" s="2" t="s">
        <v>132</v>
      </c>
      <c r="AV37" s="3" t="s">
        <v>278</v>
      </c>
      <c r="AW37" s="2" t="s">
        <v>94</v>
      </c>
      <c r="AX37" s="2" t="s">
        <v>94</v>
      </c>
      <c r="AY37" s="3" t="s">
        <v>278</v>
      </c>
      <c r="AZ37" s="2" t="s">
        <v>115</v>
      </c>
      <c r="BA37" s="2" t="s">
        <v>132</v>
      </c>
      <c r="BB37" s="3" t="s">
        <v>278</v>
      </c>
      <c r="BC37" s="2" t="s">
        <v>114</v>
      </c>
      <c r="BD37" s="2" t="s">
        <v>132</v>
      </c>
      <c r="BE37" s="3" t="s">
        <v>278</v>
      </c>
      <c r="BF37" s="2" t="s">
        <v>175</v>
      </c>
      <c r="BG37" s="2" t="s">
        <v>132</v>
      </c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hidden="1" customHeight="1" x14ac:dyDescent="0.2">
      <c r="A38" s="3" t="s">
        <v>281</v>
      </c>
      <c r="B38" s="3" t="s">
        <v>282</v>
      </c>
      <c r="C38" s="6" t="s">
        <v>25</v>
      </c>
      <c r="D38" s="3" t="s">
        <v>283</v>
      </c>
      <c r="E38" s="7">
        <v>230</v>
      </c>
      <c r="F38" s="8">
        <v>144</v>
      </c>
      <c r="G38" s="9">
        <v>0.62608695652173918</v>
      </c>
      <c r="H38" s="3" t="s">
        <v>283</v>
      </c>
      <c r="I38" s="7">
        <v>15</v>
      </c>
      <c r="J38" s="2">
        <v>15</v>
      </c>
      <c r="K38" s="3" t="s">
        <v>283</v>
      </c>
      <c r="L38" s="10">
        <v>53</v>
      </c>
      <c r="M38" s="11">
        <v>53</v>
      </c>
      <c r="N38" s="3" t="s">
        <v>283</v>
      </c>
      <c r="O38" s="3" t="s">
        <v>46</v>
      </c>
      <c r="P38" s="2" t="s">
        <v>40</v>
      </c>
      <c r="Q38" s="2" t="s">
        <v>34</v>
      </c>
      <c r="R38" s="3" t="s">
        <v>283</v>
      </c>
      <c r="S38" s="2" t="s">
        <v>149</v>
      </c>
      <c r="T38" s="2" t="s">
        <v>121</v>
      </c>
      <c r="U38" s="3" t="s">
        <v>283</v>
      </c>
      <c r="V38" s="2" t="s">
        <v>92</v>
      </c>
      <c r="W38" s="2" t="s">
        <v>94</v>
      </c>
      <c r="X38" s="3" t="s">
        <v>283</v>
      </c>
      <c r="Y38" s="3" t="s">
        <v>33</v>
      </c>
      <c r="Z38" s="2"/>
      <c r="AA38" s="2" t="s">
        <v>34</v>
      </c>
      <c r="AB38" s="3" t="s">
        <v>283</v>
      </c>
      <c r="AC38" s="2" t="s">
        <v>284</v>
      </c>
      <c r="AD38" s="2" t="s">
        <v>102</v>
      </c>
      <c r="AE38" s="3" t="s">
        <v>283</v>
      </c>
      <c r="AF38" s="3" t="s">
        <v>37</v>
      </c>
      <c r="AG38" s="2">
        <v>3</v>
      </c>
      <c r="AH38" s="2" t="s">
        <v>66</v>
      </c>
      <c r="AI38" s="3" t="s">
        <v>283</v>
      </c>
      <c r="AJ38" s="3" t="s">
        <v>39</v>
      </c>
      <c r="AK38" s="2" t="s">
        <v>40</v>
      </c>
      <c r="AL38" s="2" t="s">
        <v>34</v>
      </c>
      <c r="AM38" s="3" t="s">
        <v>283</v>
      </c>
      <c r="AN38" s="2" t="s">
        <v>245</v>
      </c>
      <c r="AO38" s="2" t="s">
        <v>245</v>
      </c>
      <c r="AP38" s="3" t="s">
        <v>283</v>
      </c>
      <c r="AQ38" s="2" t="s">
        <v>182</v>
      </c>
      <c r="AR38" s="2" t="s">
        <v>102</v>
      </c>
      <c r="AS38" s="3" t="s">
        <v>283</v>
      </c>
      <c r="AT38" s="2" t="s">
        <v>181</v>
      </c>
      <c r="AU38" s="2" t="s">
        <v>102</v>
      </c>
      <c r="AV38" s="3" t="s">
        <v>283</v>
      </c>
      <c r="AW38" s="2" t="s">
        <v>188</v>
      </c>
      <c r="AX38" s="2" t="s">
        <v>188</v>
      </c>
      <c r="AY38" s="3" t="s">
        <v>283</v>
      </c>
      <c r="AZ38" s="2" t="s">
        <v>183</v>
      </c>
      <c r="BA38" s="2" t="s">
        <v>102</v>
      </c>
      <c r="BB38" s="3" t="s">
        <v>283</v>
      </c>
      <c r="BC38" s="2" t="s">
        <v>285</v>
      </c>
      <c r="BD38" s="2" t="s">
        <v>102</v>
      </c>
      <c r="BE38" s="3" t="s">
        <v>283</v>
      </c>
      <c r="BF38" s="2" t="s">
        <v>220</v>
      </c>
      <c r="BG38" s="2" t="s">
        <v>102</v>
      </c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hidden="1" customHeight="1" x14ac:dyDescent="0.2">
      <c r="A39" s="3" t="s">
        <v>286</v>
      </c>
      <c r="B39" s="3" t="s">
        <v>282</v>
      </c>
      <c r="C39" s="6" t="s">
        <v>25</v>
      </c>
      <c r="D39" s="3" t="s">
        <v>287</v>
      </c>
      <c r="E39" s="7">
        <v>32</v>
      </c>
      <c r="F39" s="8">
        <v>20</v>
      </c>
      <c r="G39" s="9">
        <v>0.625</v>
      </c>
      <c r="H39" s="3" t="s">
        <v>287</v>
      </c>
      <c r="I39" s="7">
        <v>15</v>
      </c>
      <c r="J39" s="2">
        <v>15</v>
      </c>
      <c r="K39" s="3" t="s">
        <v>287</v>
      </c>
      <c r="L39" s="10">
        <v>53</v>
      </c>
      <c r="M39" s="11">
        <v>53</v>
      </c>
      <c r="N39" s="3" t="s">
        <v>287</v>
      </c>
      <c r="O39" s="3" t="s">
        <v>46</v>
      </c>
      <c r="P39" s="2" t="s">
        <v>40</v>
      </c>
      <c r="Q39" s="2" t="s">
        <v>34</v>
      </c>
      <c r="R39" s="3" t="s">
        <v>287</v>
      </c>
      <c r="S39" s="2" t="s">
        <v>57</v>
      </c>
      <c r="T39" s="2" t="s">
        <v>41</v>
      </c>
      <c r="U39" s="3" t="s">
        <v>287</v>
      </c>
      <c r="V39" s="2" t="s">
        <v>288</v>
      </c>
      <c r="W39" s="2" t="s">
        <v>288</v>
      </c>
      <c r="X39" s="3" t="s">
        <v>287</v>
      </c>
      <c r="Y39" s="3" t="s">
        <v>33</v>
      </c>
      <c r="Z39" s="2"/>
      <c r="AA39" s="2" t="s">
        <v>34</v>
      </c>
      <c r="AB39" s="3" t="s">
        <v>287</v>
      </c>
      <c r="AC39" s="2" t="s">
        <v>289</v>
      </c>
      <c r="AD39" s="2" t="s">
        <v>38</v>
      </c>
      <c r="AE39" s="3" t="s">
        <v>287</v>
      </c>
      <c r="AF39" s="3" t="s">
        <v>85</v>
      </c>
      <c r="AG39" s="2" t="s">
        <v>40</v>
      </c>
      <c r="AH39" s="2" t="s">
        <v>86</v>
      </c>
      <c r="AI39" s="3" t="s">
        <v>287</v>
      </c>
      <c r="AJ39" s="3" t="s">
        <v>87</v>
      </c>
      <c r="AK39" s="2">
        <v>4</v>
      </c>
      <c r="AL39" s="2" t="s">
        <v>88</v>
      </c>
      <c r="AM39" s="3" t="s">
        <v>287</v>
      </c>
      <c r="AN39" s="2">
        <v>1</v>
      </c>
      <c r="AO39" s="2">
        <v>1</v>
      </c>
      <c r="AP39" s="3" t="s">
        <v>287</v>
      </c>
      <c r="AQ39" s="2" t="s">
        <v>38</v>
      </c>
      <c r="AR39" s="2" t="s">
        <v>38</v>
      </c>
      <c r="AS39" s="3" t="s">
        <v>287</v>
      </c>
      <c r="AT39" s="2" t="s">
        <v>38</v>
      </c>
      <c r="AU39" s="2" t="s">
        <v>38</v>
      </c>
      <c r="AV39" s="3" t="s">
        <v>287</v>
      </c>
      <c r="AW39" s="2" t="s">
        <v>89</v>
      </c>
      <c r="AX39" s="2" t="s">
        <v>89</v>
      </c>
      <c r="AY39" s="3" t="s">
        <v>287</v>
      </c>
      <c r="AZ39" s="2" t="s">
        <v>290</v>
      </c>
      <c r="BA39" s="2" t="s">
        <v>38</v>
      </c>
      <c r="BB39" s="3" t="s">
        <v>287</v>
      </c>
      <c r="BC39" s="2" t="s">
        <v>289</v>
      </c>
      <c r="BD39" s="2" t="s">
        <v>38</v>
      </c>
      <c r="BE39" s="3" t="s">
        <v>287</v>
      </c>
      <c r="BF39" s="2" t="s">
        <v>290</v>
      </c>
      <c r="BG39" s="2" t="s">
        <v>38</v>
      </c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hidden="1" customHeight="1" x14ac:dyDescent="0.2">
      <c r="A40" s="3" t="s">
        <v>291</v>
      </c>
      <c r="B40" s="3" t="s">
        <v>292</v>
      </c>
      <c r="C40" s="6" t="s">
        <v>25</v>
      </c>
      <c r="D40" s="3" t="s">
        <v>293</v>
      </c>
      <c r="E40" s="7">
        <v>236</v>
      </c>
      <c r="F40" s="8">
        <v>98</v>
      </c>
      <c r="G40" s="9">
        <v>0.4152542372881356</v>
      </c>
      <c r="H40" s="3" t="s">
        <v>293</v>
      </c>
      <c r="I40" s="7">
        <v>15</v>
      </c>
      <c r="J40" s="2">
        <v>15</v>
      </c>
      <c r="K40" s="3" t="s">
        <v>293</v>
      </c>
      <c r="L40" s="7">
        <v>47</v>
      </c>
      <c r="M40" s="11">
        <v>53</v>
      </c>
      <c r="N40" s="3" t="s">
        <v>293</v>
      </c>
      <c r="O40" s="3" t="s">
        <v>46</v>
      </c>
      <c r="P40" s="2" t="s">
        <v>40</v>
      </c>
      <c r="Q40" s="2" t="s">
        <v>34</v>
      </c>
      <c r="R40" s="3" t="s">
        <v>293</v>
      </c>
      <c r="S40" s="2" t="s">
        <v>165</v>
      </c>
      <c r="T40" s="2" t="s">
        <v>116</v>
      </c>
      <c r="U40" s="3" t="s">
        <v>293</v>
      </c>
      <c r="V40" s="2" t="s">
        <v>137</v>
      </c>
      <c r="W40" s="2" t="s">
        <v>137</v>
      </c>
      <c r="X40" s="3" t="s">
        <v>293</v>
      </c>
      <c r="Y40" s="3" t="s">
        <v>33</v>
      </c>
      <c r="Z40" s="2"/>
      <c r="AA40" s="2" t="s">
        <v>34</v>
      </c>
      <c r="AB40" s="3" t="s">
        <v>293</v>
      </c>
      <c r="AC40" s="2" t="s">
        <v>139</v>
      </c>
      <c r="AD40" s="2" t="s">
        <v>175</v>
      </c>
      <c r="AE40" s="3" t="s">
        <v>293</v>
      </c>
      <c r="AF40" s="3" t="s">
        <v>37</v>
      </c>
      <c r="AG40" s="2">
        <v>1</v>
      </c>
      <c r="AH40" s="2" t="s">
        <v>38</v>
      </c>
      <c r="AI40" s="3" t="s">
        <v>293</v>
      </c>
      <c r="AJ40" s="3" t="s">
        <v>87</v>
      </c>
      <c r="AK40" s="2">
        <v>4</v>
      </c>
      <c r="AL40" s="2" t="s">
        <v>88</v>
      </c>
      <c r="AM40" s="3" t="s">
        <v>293</v>
      </c>
      <c r="AN40" s="2" t="s">
        <v>245</v>
      </c>
      <c r="AO40" s="2" t="s">
        <v>245</v>
      </c>
      <c r="AP40" s="3" t="s">
        <v>293</v>
      </c>
      <c r="AQ40" s="2" t="s">
        <v>175</v>
      </c>
      <c r="AR40" s="2" t="s">
        <v>175</v>
      </c>
      <c r="AS40" s="3" t="s">
        <v>293</v>
      </c>
      <c r="AT40" s="2" t="s">
        <v>294</v>
      </c>
      <c r="AU40" s="2" t="s">
        <v>175</v>
      </c>
      <c r="AV40" s="3" t="s">
        <v>293</v>
      </c>
      <c r="AW40" s="2" t="s">
        <v>63</v>
      </c>
      <c r="AX40" s="2" t="s">
        <v>64</v>
      </c>
      <c r="AY40" s="3" t="s">
        <v>293</v>
      </c>
      <c r="AZ40" s="2" t="s">
        <v>294</v>
      </c>
      <c r="BA40" s="2" t="s">
        <v>175</v>
      </c>
      <c r="BB40" s="3" t="s">
        <v>293</v>
      </c>
      <c r="BC40" s="2" t="s">
        <v>280</v>
      </c>
      <c r="BD40" s="2" t="s">
        <v>175</v>
      </c>
      <c r="BE40" s="3" t="s">
        <v>293</v>
      </c>
      <c r="BF40" s="2" t="s">
        <v>175</v>
      </c>
      <c r="BG40" s="2" t="s">
        <v>175</v>
      </c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hidden="1" customHeight="1" x14ac:dyDescent="0.2">
      <c r="A41" s="3" t="s">
        <v>295</v>
      </c>
      <c r="B41" s="3" t="s">
        <v>282</v>
      </c>
      <c r="C41" s="6" t="s">
        <v>25</v>
      </c>
      <c r="D41" s="3" t="s">
        <v>296</v>
      </c>
      <c r="E41" s="7">
        <v>29</v>
      </c>
      <c r="F41" s="8">
        <v>13</v>
      </c>
      <c r="G41" s="9">
        <v>0.44827586206896552</v>
      </c>
      <c r="H41" s="3" t="s">
        <v>296</v>
      </c>
      <c r="I41" s="7">
        <v>14</v>
      </c>
      <c r="J41" s="2">
        <v>15</v>
      </c>
      <c r="K41" s="3" t="s">
        <v>296</v>
      </c>
      <c r="L41" s="10">
        <v>53</v>
      </c>
      <c r="M41" s="11">
        <v>53</v>
      </c>
      <c r="N41" s="3" t="s">
        <v>296</v>
      </c>
      <c r="O41" s="3" t="s">
        <v>46</v>
      </c>
      <c r="P41" s="2" t="s">
        <v>40</v>
      </c>
      <c r="Q41" s="2" t="s">
        <v>34</v>
      </c>
      <c r="R41" s="3" t="s">
        <v>296</v>
      </c>
      <c r="S41" s="2" t="s">
        <v>170</v>
      </c>
      <c r="T41" s="2" t="s">
        <v>170</v>
      </c>
      <c r="U41" s="3" t="s">
        <v>296</v>
      </c>
      <c r="V41" s="2" t="s">
        <v>105</v>
      </c>
      <c r="W41" s="2" t="s">
        <v>105</v>
      </c>
      <c r="X41" s="3" t="s">
        <v>296</v>
      </c>
      <c r="Y41" s="3" t="s">
        <v>33</v>
      </c>
      <c r="Z41" s="2"/>
      <c r="AA41" s="2" t="s">
        <v>34</v>
      </c>
      <c r="AB41" s="3" t="s">
        <v>296</v>
      </c>
      <c r="AC41" s="2" t="s">
        <v>170</v>
      </c>
      <c r="AD41" s="2" t="s">
        <v>170</v>
      </c>
      <c r="AE41" s="3" t="s">
        <v>296</v>
      </c>
      <c r="AF41" s="3" t="s">
        <v>85</v>
      </c>
      <c r="AG41" s="2" t="s">
        <v>40</v>
      </c>
      <c r="AH41" s="2" t="s">
        <v>86</v>
      </c>
      <c r="AI41" s="3" t="s">
        <v>296</v>
      </c>
      <c r="AJ41" s="3" t="s">
        <v>87</v>
      </c>
      <c r="AK41" s="2">
        <v>1</v>
      </c>
      <c r="AL41" s="2" t="s">
        <v>38</v>
      </c>
      <c r="AM41" s="3" t="s">
        <v>296</v>
      </c>
      <c r="AN41" s="2">
        <v>1</v>
      </c>
      <c r="AO41" s="2">
        <v>1</v>
      </c>
      <c r="AP41" s="3" t="s">
        <v>296</v>
      </c>
      <c r="AQ41" s="2" t="s">
        <v>170</v>
      </c>
      <c r="AR41" s="2" t="s">
        <v>170</v>
      </c>
      <c r="AS41" s="3" t="s">
        <v>296</v>
      </c>
      <c r="AT41" s="2" t="s">
        <v>170</v>
      </c>
      <c r="AU41" s="2" t="s">
        <v>170</v>
      </c>
      <c r="AV41" s="3" t="s">
        <v>296</v>
      </c>
      <c r="AW41" s="2" t="s">
        <v>297</v>
      </c>
      <c r="AX41" s="2" t="s">
        <v>297</v>
      </c>
      <c r="AY41" s="3" t="s">
        <v>296</v>
      </c>
      <c r="AZ41" s="2" t="s">
        <v>170</v>
      </c>
      <c r="BA41" s="2" t="s">
        <v>170</v>
      </c>
      <c r="BB41" s="3" t="s">
        <v>296</v>
      </c>
      <c r="BC41" s="2" t="s">
        <v>170</v>
      </c>
      <c r="BD41" s="2" t="s">
        <v>170</v>
      </c>
      <c r="BE41" s="3" t="s">
        <v>296</v>
      </c>
      <c r="BF41" s="2" t="s">
        <v>170</v>
      </c>
      <c r="BG41" s="2" t="s">
        <v>170</v>
      </c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hidden="1" customHeight="1" x14ac:dyDescent="0.2">
      <c r="A42" s="3" t="s">
        <v>298</v>
      </c>
      <c r="B42" s="3" t="s">
        <v>299</v>
      </c>
      <c r="C42" s="6" t="s">
        <v>25</v>
      </c>
      <c r="D42" s="3" t="s">
        <v>300</v>
      </c>
      <c r="E42" s="7">
        <v>667</v>
      </c>
      <c r="F42" s="8">
        <v>286</v>
      </c>
      <c r="G42" s="9">
        <v>0.4287856071964018</v>
      </c>
      <c r="H42" s="3" t="s">
        <v>300</v>
      </c>
      <c r="I42" s="7">
        <v>15</v>
      </c>
      <c r="J42" s="2">
        <v>15</v>
      </c>
      <c r="K42" s="3" t="s">
        <v>300</v>
      </c>
      <c r="L42" s="7">
        <v>52</v>
      </c>
      <c r="M42" s="11">
        <v>53</v>
      </c>
      <c r="N42" s="3" t="s">
        <v>300</v>
      </c>
      <c r="O42" s="3" t="s">
        <v>46</v>
      </c>
      <c r="P42" s="2" t="s">
        <v>40</v>
      </c>
      <c r="Q42" s="2" t="s">
        <v>34</v>
      </c>
      <c r="R42" s="3" t="s">
        <v>300</v>
      </c>
      <c r="S42" s="2" t="s">
        <v>301</v>
      </c>
      <c r="T42" s="2" t="s">
        <v>302</v>
      </c>
      <c r="U42" s="3" t="s">
        <v>300</v>
      </c>
      <c r="V42" s="2" t="s">
        <v>32</v>
      </c>
      <c r="W42" s="2" t="s">
        <v>303</v>
      </c>
      <c r="X42" s="3" t="s">
        <v>300</v>
      </c>
      <c r="Y42" s="3" t="s">
        <v>33</v>
      </c>
      <c r="Z42" s="2"/>
      <c r="AA42" s="2" t="s">
        <v>34</v>
      </c>
      <c r="AB42" s="3" t="s">
        <v>300</v>
      </c>
      <c r="AC42" s="2" t="s">
        <v>304</v>
      </c>
      <c r="AD42" s="2" t="s">
        <v>305</v>
      </c>
      <c r="AE42" s="3" t="s">
        <v>300</v>
      </c>
      <c r="AF42" s="3" t="s">
        <v>85</v>
      </c>
      <c r="AG42" s="2" t="s">
        <v>40</v>
      </c>
      <c r="AH42" s="2" t="s">
        <v>86</v>
      </c>
      <c r="AI42" s="3" t="s">
        <v>300</v>
      </c>
      <c r="AJ42" s="3" t="s">
        <v>39</v>
      </c>
      <c r="AK42" s="2" t="s">
        <v>40</v>
      </c>
      <c r="AL42" s="2" t="s">
        <v>34</v>
      </c>
      <c r="AM42" s="3" t="s">
        <v>300</v>
      </c>
      <c r="AN42" s="2" t="s">
        <v>306</v>
      </c>
      <c r="AO42" s="2" t="s">
        <v>306</v>
      </c>
      <c r="AP42" s="3" t="s">
        <v>300</v>
      </c>
      <c r="AQ42" s="2" t="s">
        <v>307</v>
      </c>
      <c r="AR42" s="2" t="s">
        <v>305</v>
      </c>
      <c r="AS42" s="3" t="s">
        <v>300</v>
      </c>
      <c r="AT42" s="2" t="s">
        <v>307</v>
      </c>
      <c r="AU42" s="2" t="s">
        <v>305</v>
      </c>
      <c r="AV42" s="3" t="s">
        <v>300</v>
      </c>
      <c r="AW42" s="2" t="s">
        <v>308</v>
      </c>
      <c r="AX42" s="2" t="s">
        <v>309</v>
      </c>
      <c r="AY42" s="3" t="s">
        <v>300</v>
      </c>
      <c r="AZ42" s="2" t="s">
        <v>310</v>
      </c>
      <c r="BA42" s="2" t="s">
        <v>305</v>
      </c>
      <c r="BB42" s="3" t="s">
        <v>300</v>
      </c>
      <c r="BC42" s="2" t="s">
        <v>311</v>
      </c>
      <c r="BD42" s="2" t="s">
        <v>305</v>
      </c>
      <c r="BE42" s="3" t="s">
        <v>300</v>
      </c>
      <c r="BF42" s="2" t="s">
        <v>312</v>
      </c>
      <c r="BG42" s="2" t="s">
        <v>305</v>
      </c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hidden="1" customHeight="1" x14ac:dyDescent="0.2">
      <c r="A43" s="3" t="s">
        <v>313</v>
      </c>
      <c r="B43" s="3" t="s">
        <v>314</v>
      </c>
      <c r="C43" s="6" t="s">
        <v>25</v>
      </c>
      <c r="D43" s="3" t="s">
        <v>315</v>
      </c>
      <c r="E43" s="7">
        <v>135</v>
      </c>
      <c r="F43" s="8">
        <v>61</v>
      </c>
      <c r="G43" s="9">
        <v>0.45185185185185184</v>
      </c>
      <c r="H43" s="3" t="s">
        <v>315</v>
      </c>
      <c r="I43" s="7">
        <v>15</v>
      </c>
      <c r="J43" s="2">
        <v>15</v>
      </c>
      <c r="K43" s="3" t="s">
        <v>315</v>
      </c>
      <c r="L43" s="7">
        <v>37</v>
      </c>
      <c r="M43" s="11">
        <v>53</v>
      </c>
      <c r="N43" s="3" t="s">
        <v>315</v>
      </c>
      <c r="O43" s="3" t="s">
        <v>46</v>
      </c>
      <c r="P43" s="2" t="s">
        <v>40</v>
      </c>
      <c r="Q43" s="2" t="s">
        <v>34</v>
      </c>
      <c r="R43" s="3" t="s">
        <v>315</v>
      </c>
      <c r="S43" s="2" t="s">
        <v>232</v>
      </c>
      <c r="T43" s="2" t="s">
        <v>232</v>
      </c>
      <c r="U43" s="3" t="s">
        <v>315</v>
      </c>
      <c r="V43" s="2" t="s">
        <v>82</v>
      </c>
      <c r="W43" s="2" t="s">
        <v>214</v>
      </c>
      <c r="X43" s="3" t="s">
        <v>315</v>
      </c>
      <c r="Y43" s="3" t="s">
        <v>33</v>
      </c>
      <c r="Z43" s="2"/>
      <c r="AA43" s="2" t="s">
        <v>34</v>
      </c>
      <c r="AB43" s="3" t="s">
        <v>315</v>
      </c>
      <c r="AC43" s="2" t="s">
        <v>96</v>
      </c>
      <c r="AD43" s="2" t="s">
        <v>93</v>
      </c>
      <c r="AE43" s="3" t="s">
        <v>315</v>
      </c>
      <c r="AF43" s="3" t="s">
        <v>37</v>
      </c>
      <c r="AG43" s="2">
        <v>4</v>
      </c>
      <c r="AH43" s="2" t="s">
        <v>88</v>
      </c>
      <c r="AI43" s="3" t="s">
        <v>315</v>
      </c>
      <c r="AJ43" s="3" t="s">
        <v>87</v>
      </c>
      <c r="AK43" s="2">
        <v>4</v>
      </c>
      <c r="AL43" s="2" t="s">
        <v>88</v>
      </c>
      <c r="AM43" s="3" t="s">
        <v>315</v>
      </c>
      <c r="AN43" s="2" t="s">
        <v>49</v>
      </c>
      <c r="AO43" s="2" t="s">
        <v>49</v>
      </c>
      <c r="AP43" s="3" t="s">
        <v>315</v>
      </c>
      <c r="AQ43" s="2" t="s">
        <v>93</v>
      </c>
      <c r="AR43" s="2" t="s">
        <v>93</v>
      </c>
      <c r="AS43" s="3" t="s">
        <v>315</v>
      </c>
      <c r="AT43" s="2" t="s">
        <v>66</v>
      </c>
      <c r="AU43" s="2" t="s">
        <v>93</v>
      </c>
      <c r="AV43" s="3" t="s">
        <v>315</v>
      </c>
      <c r="AW43" s="2" t="s">
        <v>198</v>
      </c>
      <c r="AX43" s="2" t="s">
        <v>198</v>
      </c>
      <c r="AY43" s="3" t="s">
        <v>315</v>
      </c>
      <c r="AZ43" s="2" t="s">
        <v>66</v>
      </c>
      <c r="BA43" s="2" t="s">
        <v>93</v>
      </c>
      <c r="BB43" s="3" t="s">
        <v>315</v>
      </c>
      <c r="BC43" s="2" t="s">
        <v>66</v>
      </c>
      <c r="BD43" s="2" t="s">
        <v>93</v>
      </c>
      <c r="BE43" s="3" t="s">
        <v>315</v>
      </c>
      <c r="BF43" s="2" t="s">
        <v>93</v>
      </c>
      <c r="BG43" s="2" t="s">
        <v>93</v>
      </c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hidden="1" customHeight="1" x14ac:dyDescent="0.2">
      <c r="A44" s="3" t="s">
        <v>316</v>
      </c>
      <c r="B44" s="3" t="s">
        <v>314</v>
      </c>
      <c r="C44" s="6" t="s">
        <v>25</v>
      </c>
      <c r="D44" s="3" t="s">
        <v>317</v>
      </c>
      <c r="E44" s="7">
        <v>89</v>
      </c>
      <c r="F44" s="8">
        <v>49</v>
      </c>
      <c r="G44" s="9">
        <v>0.550561797752809</v>
      </c>
      <c r="H44" s="3" t="s">
        <v>317</v>
      </c>
      <c r="I44" s="7">
        <v>15</v>
      </c>
      <c r="J44" s="2">
        <v>15</v>
      </c>
      <c r="K44" s="3" t="s">
        <v>317</v>
      </c>
      <c r="L44" s="10">
        <v>41</v>
      </c>
      <c r="M44" s="11">
        <v>53</v>
      </c>
      <c r="N44" s="3" t="s">
        <v>317</v>
      </c>
      <c r="O44" s="3" t="s">
        <v>46</v>
      </c>
      <c r="P44" s="2" t="s">
        <v>40</v>
      </c>
      <c r="Q44" s="2" t="s">
        <v>34</v>
      </c>
      <c r="R44" s="3" t="s">
        <v>317</v>
      </c>
      <c r="S44" s="2" t="s">
        <v>232</v>
      </c>
      <c r="T44" s="2" t="s">
        <v>232</v>
      </c>
      <c r="U44" s="3" t="s">
        <v>317</v>
      </c>
      <c r="V44" s="2" t="s">
        <v>163</v>
      </c>
      <c r="W44" s="2" t="s">
        <v>163</v>
      </c>
      <c r="X44" s="3" t="s">
        <v>317</v>
      </c>
      <c r="Y44" s="3" t="s">
        <v>33</v>
      </c>
      <c r="Z44" s="2"/>
      <c r="AA44" s="2" t="s">
        <v>34</v>
      </c>
      <c r="AB44" s="3" t="s">
        <v>317</v>
      </c>
      <c r="AC44" s="2" t="s">
        <v>231</v>
      </c>
      <c r="AD44" s="2" t="s">
        <v>231</v>
      </c>
      <c r="AE44" s="3" t="s">
        <v>317</v>
      </c>
      <c r="AF44" s="3" t="s">
        <v>37</v>
      </c>
      <c r="AG44" s="2">
        <v>1</v>
      </c>
      <c r="AH44" s="2" t="s">
        <v>38</v>
      </c>
      <c r="AI44" s="3" t="s">
        <v>317</v>
      </c>
      <c r="AJ44" s="3" t="s">
        <v>39</v>
      </c>
      <c r="AK44" s="2" t="s">
        <v>40</v>
      </c>
      <c r="AL44" s="2" t="s">
        <v>34</v>
      </c>
      <c r="AM44" s="3" t="s">
        <v>317</v>
      </c>
      <c r="AN44" s="2">
        <v>1</v>
      </c>
      <c r="AO44" s="2">
        <v>1</v>
      </c>
      <c r="AP44" s="3" t="s">
        <v>317</v>
      </c>
      <c r="AQ44" s="2" t="s">
        <v>231</v>
      </c>
      <c r="AR44" s="2" t="s">
        <v>231</v>
      </c>
      <c r="AS44" s="3" t="s">
        <v>317</v>
      </c>
      <c r="AT44" s="2" t="s">
        <v>231</v>
      </c>
      <c r="AU44" s="2" t="s">
        <v>231</v>
      </c>
      <c r="AV44" s="3" t="s">
        <v>317</v>
      </c>
      <c r="AW44" s="2" t="s">
        <v>137</v>
      </c>
      <c r="AX44" s="2" t="s">
        <v>137</v>
      </c>
      <c r="AY44" s="3" t="s">
        <v>317</v>
      </c>
      <c r="AZ44" s="2" t="s">
        <v>231</v>
      </c>
      <c r="BA44" s="2" t="s">
        <v>231</v>
      </c>
      <c r="BB44" s="3" t="s">
        <v>317</v>
      </c>
      <c r="BC44" s="2" t="s">
        <v>231</v>
      </c>
      <c r="BD44" s="2" t="s">
        <v>231</v>
      </c>
      <c r="BE44" s="3" t="s">
        <v>317</v>
      </c>
      <c r="BF44" s="2" t="s">
        <v>318</v>
      </c>
      <c r="BG44" s="2" t="s">
        <v>231</v>
      </c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hidden="1" customHeight="1" x14ac:dyDescent="0.2">
      <c r="A45" s="3" t="s">
        <v>319</v>
      </c>
      <c r="B45" s="3" t="s">
        <v>24</v>
      </c>
      <c r="C45" s="6" t="s">
        <v>25</v>
      </c>
      <c r="D45" s="3" t="s">
        <v>320</v>
      </c>
      <c r="E45" s="7">
        <v>224</v>
      </c>
      <c r="F45" s="8">
        <v>109</v>
      </c>
      <c r="G45" s="9">
        <v>0.48660714285714285</v>
      </c>
      <c r="H45" s="3" t="s">
        <v>320</v>
      </c>
      <c r="I45" s="7">
        <v>15</v>
      </c>
      <c r="J45" s="2">
        <v>15</v>
      </c>
      <c r="K45" s="3" t="s">
        <v>320</v>
      </c>
      <c r="L45" s="7">
        <v>52</v>
      </c>
      <c r="M45" s="11">
        <v>53</v>
      </c>
      <c r="N45" s="3" t="s">
        <v>320</v>
      </c>
      <c r="O45" s="3" t="s">
        <v>27</v>
      </c>
      <c r="P45" s="2">
        <v>3</v>
      </c>
      <c r="Q45" s="2" t="s">
        <v>28</v>
      </c>
      <c r="R45" s="3" t="s">
        <v>320</v>
      </c>
      <c r="S45" s="2" t="s">
        <v>157</v>
      </c>
      <c r="T45" s="2" t="s">
        <v>262</v>
      </c>
      <c r="U45" s="3" t="s">
        <v>320</v>
      </c>
      <c r="V45" s="2" t="s">
        <v>188</v>
      </c>
      <c r="W45" s="2" t="s">
        <v>158</v>
      </c>
      <c r="X45" s="3" t="s">
        <v>320</v>
      </c>
      <c r="Y45" s="3" t="s">
        <v>33</v>
      </c>
      <c r="Z45" s="2"/>
      <c r="AA45" s="2" t="s">
        <v>34</v>
      </c>
      <c r="AB45" s="3" t="s">
        <v>320</v>
      </c>
      <c r="AC45" s="2" t="s">
        <v>321</v>
      </c>
      <c r="AD45" s="2" t="s">
        <v>150</v>
      </c>
      <c r="AE45" s="3" t="s">
        <v>320</v>
      </c>
      <c r="AF45" s="3" t="s">
        <v>37</v>
      </c>
      <c r="AG45" s="2">
        <v>3</v>
      </c>
      <c r="AH45" s="2" t="s">
        <v>66</v>
      </c>
      <c r="AI45" s="3" t="s">
        <v>320</v>
      </c>
      <c r="AJ45" s="3" t="s">
        <v>39</v>
      </c>
      <c r="AK45" s="2" t="s">
        <v>40</v>
      </c>
      <c r="AL45" s="2" t="s">
        <v>34</v>
      </c>
      <c r="AM45" s="3" t="s">
        <v>320</v>
      </c>
      <c r="AN45" s="2" t="s">
        <v>78</v>
      </c>
      <c r="AO45" s="2" t="s">
        <v>261</v>
      </c>
      <c r="AP45" s="3" t="s">
        <v>320</v>
      </c>
      <c r="AQ45" s="2" t="s">
        <v>144</v>
      </c>
      <c r="AR45" s="2" t="s">
        <v>150</v>
      </c>
      <c r="AS45" s="3" t="s">
        <v>320</v>
      </c>
      <c r="AT45" s="2" t="s">
        <v>149</v>
      </c>
      <c r="AU45" s="2" t="s">
        <v>150</v>
      </c>
      <c r="AV45" s="3" t="s">
        <v>320</v>
      </c>
      <c r="AW45" s="2" t="s">
        <v>126</v>
      </c>
      <c r="AX45" s="2" t="s">
        <v>162</v>
      </c>
      <c r="AY45" s="3" t="s">
        <v>320</v>
      </c>
      <c r="AZ45" s="2" t="s">
        <v>144</v>
      </c>
      <c r="BA45" s="2" t="s">
        <v>150</v>
      </c>
      <c r="BB45" s="3" t="s">
        <v>320</v>
      </c>
      <c r="BC45" s="2" t="s">
        <v>149</v>
      </c>
      <c r="BD45" s="2" t="s">
        <v>150</v>
      </c>
      <c r="BE45" s="3" t="s">
        <v>320</v>
      </c>
      <c r="BF45" s="2" t="s">
        <v>321</v>
      </c>
      <c r="BG45" s="2" t="s">
        <v>150</v>
      </c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hidden="1" customHeight="1" x14ac:dyDescent="0.2">
      <c r="A46" s="3" t="s">
        <v>322</v>
      </c>
      <c r="B46" s="3" t="s">
        <v>24</v>
      </c>
      <c r="C46" s="6" t="s">
        <v>25</v>
      </c>
      <c r="D46" s="3" t="s">
        <v>323</v>
      </c>
      <c r="E46" s="7">
        <v>270</v>
      </c>
      <c r="F46" s="8">
        <v>142</v>
      </c>
      <c r="G46" s="9">
        <v>0.52592592592592591</v>
      </c>
      <c r="H46" s="3" t="s">
        <v>323</v>
      </c>
      <c r="I46" s="7">
        <v>15</v>
      </c>
      <c r="J46" s="2">
        <v>15</v>
      </c>
      <c r="K46" s="3" t="s">
        <v>323</v>
      </c>
      <c r="L46" s="10">
        <v>53</v>
      </c>
      <c r="M46" s="11">
        <v>53</v>
      </c>
      <c r="N46" s="3" t="s">
        <v>323</v>
      </c>
      <c r="O46" s="3" t="s">
        <v>46</v>
      </c>
      <c r="P46" s="2" t="s">
        <v>40</v>
      </c>
      <c r="Q46" s="2" t="s">
        <v>34</v>
      </c>
      <c r="R46" s="3" t="s">
        <v>323</v>
      </c>
      <c r="S46" s="2" t="s">
        <v>285</v>
      </c>
      <c r="T46" s="2" t="s">
        <v>285</v>
      </c>
      <c r="U46" s="3" t="s">
        <v>323</v>
      </c>
      <c r="V46" s="2" t="s">
        <v>240</v>
      </c>
      <c r="W46" s="2" t="s">
        <v>240</v>
      </c>
      <c r="X46" s="3" t="s">
        <v>323</v>
      </c>
      <c r="Y46" s="3" t="s">
        <v>33</v>
      </c>
      <c r="Z46" s="2"/>
      <c r="AA46" s="2" t="s">
        <v>34</v>
      </c>
      <c r="AB46" s="3" t="s">
        <v>323</v>
      </c>
      <c r="AC46" s="2" t="s">
        <v>181</v>
      </c>
      <c r="AD46" s="2" t="s">
        <v>182</v>
      </c>
      <c r="AE46" s="3" t="s">
        <v>323</v>
      </c>
      <c r="AF46" s="3" t="s">
        <v>37</v>
      </c>
      <c r="AG46" s="2">
        <v>1</v>
      </c>
      <c r="AH46" s="2" t="s">
        <v>38</v>
      </c>
      <c r="AI46" s="3" t="s">
        <v>323</v>
      </c>
      <c r="AJ46" s="3" t="s">
        <v>39</v>
      </c>
      <c r="AK46" s="2" t="s">
        <v>40</v>
      </c>
      <c r="AL46" s="2" t="s">
        <v>34</v>
      </c>
      <c r="AM46" s="3" t="s">
        <v>323</v>
      </c>
      <c r="AN46" s="2" t="s">
        <v>290</v>
      </c>
      <c r="AO46" s="2" t="s">
        <v>290</v>
      </c>
      <c r="AP46" s="3" t="s">
        <v>323</v>
      </c>
      <c r="AQ46" s="2" t="s">
        <v>182</v>
      </c>
      <c r="AR46" s="2" t="s">
        <v>182</v>
      </c>
      <c r="AS46" s="3" t="s">
        <v>323</v>
      </c>
      <c r="AT46" s="2" t="s">
        <v>182</v>
      </c>
      <c r="AU46" s="2" t="s">
        <v>182</v>
      </c>
      <c r="AV46" s="3" t="s">
        <v>323</v>
      </c>
      <c r="AW46" s="2" t="s">
        <v>145</v>
      </c>
      <c r="AX46" s="2" t="s">
        <v>148</v>
      </c>
      <c r="AY46" s="3" t="s">
        <v>323</v>
      </c>
      <c r="AZ46" s="2" t="s">
        <v>182</v>
      </c>
      <c r="BA46" s="2" t="s">
        <v>182</v>
      </c>
      <c r="BB46" s="3" t="s">
        <v>323</v>
      </c>
      <c r="BC46" s="2" t="s">
        <v>220</v>
      </c>
      <c r="BD46" s="2" t="s">
        <v>182</v>
      </c>
      <c r="BE46" s="3" t="s">
        <v>323</v>
      </c>
      <c r="BF46" s="2" t="s">
        <v>182</v>
      </c>
      <c r="BG46" s="2" t="s">
        <v>182</v>
      </c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hidden="1" customHeight="1" x14ac:dyDescent="0.2">
      <c r="A47" s="3" t="s">
        <v>324</v>
      </c>
      <c r="B47" s="3" t="s">
        <v>325</v>
      </c>
      <c r="C47" s="6" t="s">
        <v>25</v>
      </c>
      <c r="D47" s="3" t="s">
        <v>326</v>
      </c>
      <c r="E47" s="7">
        <v>253</v>
      </c>
      <c r="F47" s="8">
        <v>124</v>
      </c>
      <c r="G47" s="9">
        <v>0.49011857707509882</v>
      </c>
      <c r="H47" s="3" t="s">
        <v>326</v>
      </c>
      <c r="I47" s="7">
        <v>15</v>
      </c>
      <c r="J47" s="2">
        <v>15</v>
      </c>
      <c r="K47" s="3" t="s">
        <v>326</v>
      </c>
      <c r="L47" s="7">
        <v>45</v>
      </c>
      <c r="M47" s="11">
        <v>53</v>
      </c>
      <c r="N47" s="3" t="s">
        <v>326</v>
      </c>
      <c r="O47" s="3" t="s">
        <v>27</v>
      </c>
      <c r="P47" s="2">
        <v>3</v>
      </c>
      <c r="Q47" s="2" t="s">
        <v>28</v>
      </c>
      <c r="R47" s="3" t="s">
        <v>326</v>
      </c>
      <c r="S47" s="2" t="s">
        <v>327</v>
      </c>
      <c r="T47" s="2" t="s">
        <v>327</v>
      </c>
      <c r="U47" s="3" t="s">
        <v>326</v>
      </c>
      <c r="V47" s="2" t="s">
        <v>161</v>
      </c>
      <c r="W47" s="2" t="s">
        <v>161</v>
      </c>
      <c r="X47" s="3" t="s">
        <v>326</v>
      </c>
      <c r="Y47" s="3" t="s">
        <v>33</v>
      </c>
      <c r="Z47" s="2"/>
      <c r="AA47" s="2" t="s">
        <v>34</v>
      </c>
      <c r="AB47" s="3" t="s">
        <v>326</v>
      </c>
      <c r="AC47" s="2" t="s">
        <v>187</v>
      </c>
      <c r="AD47" s="2" t="s">
        <v>148</v>
      </c>
      <c r="AE47" s="3" t="s">
        <v>326</v>
      </c>
      <c r="AF47" s="3" t="s">
        <v>37</v>
      </c>
      <c r="AG47" s="2">
        <v>3</v>
      </c>
      <c r="AH47" s="2" t="s">
        <v>66</v>
      </c>
      <c r="AI47" s="3" t="s">
        <v>326</v>
      </c>
      <c r="AJ47" s="3" t="s">
        <v>39</v>
      </c>
      <c r="AK47" s="2" t="s">
        <v>40</v>
      </c>
      <c r="AL47" s="2" t="s">
        <v>34</v>
      </c>
      <c r="AM47" s="3" t="s">
        <v>326</v>
      </c>
      <c r="AN47" s="2" t="s">
        <v>261</v>
      </c>
      <c r="AO47" s="2" t="s">
        <v>261</v>
      </c>
      <c r="AP47" s="3" t="s">
        <v>326</v>
      </c>
      <c r="AQ47" s="2" t="s">
        <v>148</v>
      </c>
      <c r="AR47" s="2" t="s">
        <v>148</v>
      </c>
      <c r="AS47" s="3" t="s">
        <v>326</v>
      </c>
      <c r="AT47" s="2" t="s">
        <v>145</v>
      </c>
      <c r="AU47" s="2" t="s">
        <v>148</v>
      </c>
      <c r="AV47" s="3" t="s">
        <v>326</v>
      </c>
      <c r="AW47" s="2" t="s">
        <v>88</v>
      </c>
      <c r="AX47" s="2" t="s">
        <v>88</v>
      </c>
      <c r="AY47" s="3" t="s">
        <v>326</v>
      </c>
      <c r="AZ47" s="2" t="s">
        <v>186</v>
      </c>
      <c r="BA47" s="2" t="s">
        <v>148</v>
      </c>
      <c r="BB47" s="3" t="s">
        <v>326</v>
      </c>
      <c r="BC47" s="2" t="s">
        <v>148</v>
      </c>
      <c r="BD47" s="2" t="s">
        <v>148</v>
      </c>
      <c r="BE47" s="3" t="s">
        <v>326</v>
      </c>
      <c r="BF47" s="2" t="s">
        <v>246</v>
      </c>
      <c r="BG47" s="2" t="s">
        <v>148</v>
      </c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hidden="1" customHeight="1" x14ac:dyDescent="0.2">
      <c r="A48" s="3" t="s">
        <v>328</v>
      </c>
      <c r="B48" s="3" t="s">
        <v>329</v>
      </c>
      <c r="C48" s="6" t="s">
        <v>25</v>
      </c>
      <c r="D48" s="3" t="s">
        <v>330</v>
      </c>
      <c r="E48" s="7">
        <v>101</v>
      </c>
      <c r="F48" s="8">
        <v>44</v>
      </c>
      <c r="G48" s="9">
        <v>0.43564356435643564</v>
      </c>
      <c r="H48" s="3" t="s">
        <v>330</v>
      </c>
      <c r="I48" s="7">
        <v>15</v>
      </c>
      <c r="J48" s="2">
        <v>15</v>
      </c>
      <c r="K48" s="3" t="s">
        <v>330</v>
      </c>
      <c r="L48" s="10">
        <v>53</v>
      </c>
      <c r="M48" s="11">
        <v>53</v>
      </c>
      <c r="N48" s="3" t="s">
        <v>330</v>
      </c>
      <c r="O48" s="3" t="s">
        <v>46</v>
      </c>
      <c r="P48" s="2" t="s">
        <v>40</v>
      </c>
      <c r="Q48" s="2" t="s">
        <v>34</v>
      </c>
      <c r="R48" s="3" t="s">
        <v>330</v>
      </c>
      <c r="S48" s="2" t="s">
        <v>64</v>
      </c>
      <c r="T48" s="2" t="s">
        <v>64</v>
      </c>
      <c r="U48" s="3" t="s">
        <v>330</v>
      </c>
      <c r="V48" s="2" t="s">
        <v>265</v>
      </c>
      <c r="W48" s="2" t="s">
        <v>265</v>
      </c>
      <c r="X48" s="3" t="s">
        <v>330</v>
      </c>
      <c r="Y48" s="3" t="s">
        <v>33</v>
      </c>
      <c r="Z48" s="2"/>
      <c r="AA48" s="2" t="s">
        <v>34</v>
      </c>
      <c r="AB48" s="3" t="s">
        <v>330</v>
      </c>
      <c r="AC48" s="2" t="s">
        <v>68</v>
      </c>
      <c r="AD48" s="2" t="s">
        <v>71</v>
      </c>
      <c r="AE48" s="3" t="s">
        <v>330</v>
      </c>
      <c r="AF48" s="3" t="s">
        <v>85</v>
      </c>
      <c r="AG48" s="2" t="s">
        <v>40</v>
      </c>
      <c r="AH48" s="2" t="s">
        <v>86</v>
      </c>
      <c r="AI48" s="3" t="s">
        <v>330</v>
      </c>
      <c r="AJ48" s="3" t="s">
        <v>87</v>
      </c>
      <c r="AK48" s="2">
        <v>4</v>
      </c>
      <c r="AL48" s="2" t="s">
        <v>88</v>
      </c>
      <c r="AM48" s="3" t="s">
        <v>330</v>
      </c>
      <c r="AN48" s="2">
        <v>1</v>
      </c>
      <c r="AO48" s="2">
        <v>1</v>
      </c>
      <c r="AP48" s="3" t="s">
        <v>330</v>
      </c>
      <c r="AQ48" s="2" t="s">
        <v>71</v>
      </c>
      <c r="AR48" s="2" t="s">
        <v>71</v>
      </c>
      <c r="AS48" s="3" t="s">
        <v>330</v>
      </c>
      <c r="AT48" s="2" t="s">
        <v>71</v>
      </c>
      <c r="AU48" s="2" t="s">
        <v>71</v>
      </c>
      <c r="AV48" s="3" t="s">
        <v>330</v>
      </c>
      <c r="AW48" s="2" t="s">
        <v>331</v>
      </c>
      <c r="AX48" s="2" t="s">
        <v>331</v>
      </c>
      <c r="AY48" s="3" t="s">
        <v>330</v>
      </c>
      <c r="AZ48" s="2" t="s">
        <v>68</v>
      </c>
      <c r="BA48" s="2" t="s">
        <v>71</v>
      </c>
      <c r="BB48" s="3" t="s">
        <v>330</v>
      </c>
      <c r="BC48" s="2" t="s">
        <v>68</v>
      </c>
      <c r="BD48" s="2" t="s">
        <v>71</v>
      </c>
      <c r="BE48" s="3" t="s">
        <v>330</v>
      </c>
      <c r="BF48" s="2" t="s">
        <v>71</v>
      </c>
      <c r="BG48" s="2" t="s">
        <v>71</v>
      </c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hidden="1" customHeight="1" x14ac:dyDescent="0.2">
      <c r="A49" s="3" t="s">
        <v>332</v>
      </c>
      <c r="B49" s="3" t="s">
        <v>333</v>
      </c>
      <c r="C49" s="6" t="s">
        <v>25</v>
      </c>
      <c r="D49" s="3" t="s">
        <v>334</v>
      </c>
      <c r="E49" s="7">
        <v>268</v>
      </c>
      <c r="F49" s="8">
        <v>115</v>
      </c>
      <c r="G49" s="9">
        <v>0.42910447761194032</v>
      </c>
      <c r="H49" s="3" t="s">
        <v>334</v>
      </c>
      <c r="I49" s="7">
        <v>15</v>
      </c>
      <c r="J49" s="2">
        <v>15</v>
      </c>
      <c r="K49" s="3" t="s">
        <v>334</v>
      </c>
      <c r="L49" s="10">
        <v>38</v>
      </c>
      <c r="M49" s="11">
        <v>53</v>
      </c>
      <c r="N49" s="3" t="s">
        <v>334</v>
      </c>
      <c r="O49" s="3" t="s">
        <v>46</v>
      </c>
      <c r="P49" s="2" t="s">
        <v>40</v>
      </c>
      <c r="Q49" s="2" t="s">
        <v>34</v>
      </c>
      <c r="R49" s="3" t="s">
        <v>334</v>
      </c>
      <c r="S49" s="2" t="s">
        <v>131</v>
      </c>
      <c r="T49" s="2" t="s">
        <v>321</v>
      </c>
      <c r="U49" s="3" t="s">
        <v>334</v>
      </c>
      <c r="V49" s="2" t="s">
        <v>279</v>
      </c>
      <c r="W49" s="2" t="s">
        <v>155</v>
      </c>
      <c r="X49" s="3" t="s">
        <v>334</v>
      </c>
      <c r="Y49" s="3" t="s">
        <v>33</v>
      </c>
      <c r="Z49" s="2"/>
      <c r="AA49" s="2" t="s">
        <v>34</v>
      </c>
      <c r="AB49" s="3" t="s">
        <v>334</v>
      </c>
      <c r="AC49" s="2" t="s">
        <v>144</v>
      </c>
      <c r="AD49" s="2" t="s">
        <v>176</v>
      </c>
      <c r="AE49" s="3" t="s">
        <v>334</v>
      </c>
      <c r="AF49" s="3" t="s">
        <v>37</v>
      </c>
      <c r="AG49" s="2">
        <v>1</v>
      </c>
      <c r="AH49" s="2" t="s">
        <v>38</v>
      </c>
      <c r="AI49" s="3" t="s">
        <v>334</v>
      </c>
      <c r="AJ49" s="3" t="s">
        <v>87</v>
      </c>
      <c r="AK49" s="2">
        <v>3</v>
      </c>
      <c r="AL49" s="2" t="s">
        <v>66</v>
      </c>
      <c r="AM49" s="3" t="s">
        <v>334</v>
      </c>
      <c r="AN49" s="2" t="s">
        <v>50</v>
      </c>
      <c r="AO49" s="2" t="s">
        <v>50</v>
      </c>
      <c r="AP49" s="3" t="s">
        <v>334</v>
      </c>
      <c r="AQ49" s="2" t="s">
        <v>221</v>
      </c>
      <c r="AR49" s="2" t="s">
        <v>176</v>
      </c>
      <c r="AS49" s="3" t="s">
        <v>334</v>
      </c>
      <c r="AT49" s="2" t="s">
        <v>121</v>
      </c>
      <c r="AU49" s="2" t="s">
        <v>176</v>
      </c>
      <c r="AV49" s="3" t="s">
        <v>334</v>
      </c>
      <c r="AW49" s="2" t="s">
        <v>279</v>
      </c>
      <c r="AX49" s="2" t="s">
        <v>188</v>
      </c>
      <c r="AY49" s="3" t="s">
        <v>334</v>
      </c>
      <c r="AZ49" s="2" t="s">
        <v>118</v>
      </c>
      <c r="BA49" s="2" t="s">
        <v>176</v>
      </c>
      <c r="BB49" s="3" t="s">
        <v>334</v>
      </c>
      <c r="BC49" s="2" t="s">
        <v>119</v>
      </c>
      <c r="BD49" s="2" t="s">
        <v>176</v>
      </c>
      <c r="BE49" s="3" t="s">
        <v>334</v>
      </c>
      <c r="BF49" s="2" t="s">
        <v>177</v>
      </c>
      <c r="BG49" s="2" t="s">
        <v>176</v>
      </c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hidden="1" customHeight="1" x14ac:dyDescent="0.2">
      <c r="A50" s="3" t="s">
        <v>335</v>
      </c>
      <c r="B50" s="3" t="s">
        <v>336</v>
      </c>
      <c r="C50" s="6" t="s">
        <v>25</v>
      </c>
      <c r="D50" s="3" t="s">
        <v>337</v>
      </c>
      <c r="E50" s="7">
        <v>191</v>
      </c>
      <c r="F50" s="8">
        <v>92</v>
      </c>
      <c r="G50" s="9">
        <v>0.48167539267015708</v>
      </c>
      <c r="H50" s="3" t="s">
        <v>337</v>
      </c>
      <c r="I50" s="7">
        <v>13</v>
      </c>
      <c r="J50" s="2">
        <v>15</v>
      </c>
      <c r="K50" s="3" t="s">
        <v>337</v>
      </c>
      <c r="L50" s="10">
        <v>53</v>
      </c>
      <c r="M50" s="11">
        <v>53</v>
      </c>
      <c r="N50" s="3" t="s">
        <v>337</v>
      </c>
      <c r="O50" s="3" t="s">
        <v>46</v>
      </c>
      <c r="P50" s="2" t="s">
        <v>40</v>
      </c>
      <c r="Q50" s="2" t="s">
        <v>34</v>
      </c>
      <c r="R50" s="3" t="s">
        <v>337</v>
      </c>
      <c r="S50" s="2" t="s">
        <v>94</v>
      </c>
      <c r="T50" s="2" t="s">
        <v>125</v>
      </c>
      <c r="U50" s="3" t="s">
        <v>337</v>
      </c>
      <c r="V50" s="2" t="s">
        <v>105</v>
      </c>
      <c r="W50" s="2" t="s">
        <v>57</v>
      </c>
      <c r="X50" s="3" t="s">
        <v>337</v>
      </c>
      <c r="Y50" s="3" t="s">
        <v>33</v>
      </c>
      <c r="Z50" s="2"/>
      <c r="AA50" s="2" t="s">
        <v>34</v>
      </c>
      <c r="AB50" s="3" t="s">
        <v>337</v>
      </c>
      <c r="AC50" s="2" t="s">
        <v>154</v>
      </c>
      <c r="AD50" s="2" t="s">
        <v>120</v>
      </c>
      <c r="AE50" s="3" t="s">
        <v>337</v>
      </c>
      <c r="AF50" s="3" t="s">
        <v>37</v>
      </c>
      <c r="AG50" s="2">
        <v>3</v>
      </c>
      <c r="AH50" s="2" t="s">
        <v>66</v>
      </c>
      <c r="AI50" s="3" t="s">
        <v>337</v>
      </c>
      <c r="AJ50" s="3" t="s">
        <v>87</v>
      </c>
      <c r="AK50" s="2">
        <v>4</v>
      </c>
      <c r="AL50" s="2" t="s">
        <v>88</v>
      </c>
      <c r="AM50" s="3" t="s">
        <v>337</v>
      </c>
      <c r="AN50" s="2">
        <v>1</v>
      </c>
      <c r="AO50" s="2">
        <v>1</v>
      </c>
      <c r="AP50" s="3" t="s">
        <v>337</v>
      </c>
      <c r="AQ50" s="2" t="s">
        <v>28</v>
      </c>
      <c r="AR50" s="2" t="s">
        <v>120</v>
      </c>
      <c r="AS50" s="3" t="s">
        <v>337</v>
      </c>
      <c r="AT50" s="2" t="s">
        <v>28</v>
      </c>
      <c r="AU50" s="2" t="s">
        <v>120</v>
      </c>
      <c r="AV50" s="3" t="s">
        <v>337</v>
      </c>
      <c r="AW50" s="2" t="s">
        <v>163</v>
      </c>
      <c r="AX50" s="2" t="s">
        <v>163</v>
      </c>
      <c r="AY50" s="3" t="s">
        <v>337</v>
      </c>
      <c r="AZ50" s="2" t="s">
        <v>139</v>
      </c>
      <c r="BA50" s="2" t="s">
        <v>120</v>
      </c>
      <c r="BB50" s="3" t="s">
        <v>337</v>
      </c>
      <c r="BC50" s="2" t="s">
        <v>28</v>
      </c>
      <c r="BD50" s="2" t="s">
        <v>120</v>
      </c>
      <c r="BE50" s="3" t="s">
        <v>337</v>
      </c>
      <c r="BF50" s="2" t="s">
        <v>139</v>
      </c>
      <c r="BG50" s="2" t="s">
        <v>120</v>
      </c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hidden="1" customHeight="1" x14ac:dyDescent="0.2">
      <c r="A51" s="3" t="s">
        <v>338</v>
      </c>
      <c r="B51" s="3" t="s">
        <v>339</v>
      </c>
      <c r="C51" s="6" t="s">
        <v>25</v>
      </c>
      <c r="D51" s="3" t="s">
        <v>340</v>
      </c>
      <c r="E51" s="7">
        <v>163</v>
      </c>
      <c r="F51" s="8">
        <v>66</v>
      </c>
      <c r="G51" s="9">
        <v>0.40490797546012269</v>
      </c>
      <c r="H51" s="3" t="s">
        <v>340</v>
      </c>
      <c r="I51" s="7">
        <v>15</v>
      </c>
      <c r="J51" s="2">
        <v>15</v>
      </c>
      <c r="K51" s="3" t="s">
        <v>340</v>
      </c>
      <c r="L51" s="10">
        <v>53</v>
      </c>
      <c r="M51" s="11">
        <v>53</v>
      </c>
      <c r="N51" s="3" t="s">
        <v>340</v>
      </c>
      <c r="O51" s="3" t="s">
        <v>46</v>
      </c>
      <c r="P51" s="2" t="s">
        <v>40</v>
      </c>
      <c r="Q51" s="2" t="s">
        <v>34</v>
      </c>
      <c r="R51" s="3" t="s">
        <v>340</v>
      </c>
      <c r="S51" s="2" t="s">
        <v>138</v>
      </c>
      <c r="T51" s="2" t="s">
        <v>341</v>
      </c>
      <c r="U51" s="3" t="s">
        <v>340</v>
      </c>
      <c r="V51" s="2" t="s">
        <v>231</v>
      </c>
      <c r="W51" s="2" t="s">
        <v>208</v>
      </c>
      <c r="X51" s="3" t="s">
        <v>340</v>
      </c>
      <c r="Y51" s="3" t="s">
        <v>33</v>
      </c>
      <c r="Z51" s="2"/>
      <c r="AA51" s="2" t="s">
        <v>34</v>
      </c>
      <c r="AB51" s="3" t="s">
        <v>340</v>
      </c>
      <c r="AC51" s="2" t="s">
        <v>94</v>
      </c>
      <c r="AD51" s="2" t="s">
        <v>166</v>
      </c>
      <c r="AE51" s="3" t="s">
        <v>340</v>
      </c>
      <c r="AF51" s="3" t="s">
        <v>85</v>
      </c>
      <c r="AG51" s="2" t="s">
        <v>40</v>
      </c>
      <c r="AH51" s="2" t="s">
        <v>86</v>
      </c>
      <c r="AI51" s="3" t="s">
        <v>340</v>
      </c>
      <c r="AJ51" s="3" t="s">
        <v>87</v>
      </c>
      <c r="AK51" s="2">
        <v>3</v>
      </c>
      <c r="AL51" s="2" t="s">
        <v>66</v>
      </c>
      <c r="AM51" s="3" t="s">
        <v>340</v>
      </c>
      <c r="AN51" s="2">
        <v>1</v>
      </c>
      <c r="AO51" s="2">
        <v>1</v>
      </c>
      <c r="AP51" s="3" t="s">
        <v>340</v>
      </c>
      <c r="AQ51" s="2" t="s">
        <v>164</v>
      </c>
      <c r="AR51" s="2" t="s">
        <v>166</v>
      </c>
      <c r="AS51" s="3" t="s">
        <v>340</v>
      </c>
      <c r="AT51" s="2" t="s">
        <v>164</v>
      </c>
      <c r="AU51" s="2" t="s">
        <v>166</v>
      </c>
      <c r="AV51" s="3" t="s">
        <v>340</v>
      </c>
      <c r="AW51" s="2" t="s">
        <v>231</v>
      </c>
      <c r="AX51" s="2" t="s">
        <v>208</v>
      </c>
      <c r="AY51" s="3" t="s">
        <v>340</v>
      </c>
      <c r="AZ51" s="2" t="s">
        <v>161</v>
      </c>
      <c r="BA51" s="2" t="s">
        <v>166</v>
      </c>
      <c r="BB51" s="3" t="s">
        <v>340</v>
      </c>
      <c r="BC51" s="2" t="s">
        <v>94</v>
      </c>
      <c r="BD51" s="2" t="s">
        <v>166</v>
      </c>
      <c r="BE51" s="3" t="s">
        <v>340</v>
      </c>
      <c r="BF51" s="2" t="s">
        <v>76</v>
      </c>
      <c r="BG51" s="2" t="s">
        <v>166</v>
      </c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hidden="1" customHeight="1" x14ac:dyDescent="0.2">
      <c r="A52" s="3" t="s">
        <v>342</v>
      </c>
      <c r="B52" s="3" t="s">
        <v>343</v>
      </c>
      <c r="C52" s="6" t="s">
        <v>25</v>
      </c>
      <c r="D52" s="3" t="s">
        <v>344</v>
      </c>
      <c r="E52" s="7">
        <v>230</v>
      </c>
      <c r="F52" s="8">
        <v>94</v>
      </c>
      <c r="G52" s="9">
        <v>0.40869565217391307</v>
      </c>
      <c r="H52" s="3" t="s">
        <v>344</v>
      </c>
      <c r="I52" s="7">
        <v>15</v>
      </c>
      <c r="J52" s="2">
        <v>15</v>
      </c>
      <c r="K52" s="3" t="s">
        <v>344</v>
      </c>
      <c r="L52" s="10">
        <v>53</v>
      </c>
      <c r="M52" s="11">
        <v>53</v>
      </c>
      <c r="N52" s="3" t="s">
        <v>344</v>
      </c>
      <c r="O52" s="3" t="s">
        <v>46</v>
      </c>
      <c r="P52" s="2" t="s">
        <v>40</v>
      </c>
      <c r="Q52" s="2" t="s">
        <v>34</v>
      </c>
      <c r="R52" s="3" t="s">
        <v>344</v>
      </c>
      <c r="S52" s="2" t="s">
        <v>117</v>
      </c>
      <c r="T52" s="2" t="s">
        <v>162</v>
      </c>
      <c r="U52" s="3" t="s">
        <v>344</v>
      </c>
      <c r="V52" s="2" t="s">
        <v>96</v>
      </c>
      <c r="W52" s="2" t="s">
        <v>93</v>
      </c>
      <c r="X52" s="3" t="s">
        <v>344</v>
      </c>
      <c r="Y52" s="3" t="s">
        <v>33</v>
      </c>
      <c r="Z52" s="2"/>
      <c r="AA52" s="2" t="s">
        <v>34</v>
      </c>
      <c r="AB52" s="3" t="s">
        <v>344</v>
      </c>
      <c r="AC52" s="2" t="s">
        <v>28</v>
      </c>
      <c r="AD52" s="2" t="s">
        <v>129</v>
      </c>
      <c r="AE52" s="3" t="s">
        <v>344</v>
      </c>
      <c r="AF52" s="3" t="s">
        <v>37</v>
      </c>
      <c r="AG52" s="2">
        <v>4</v>
      </c>
      <c r="AH52" s="2" t="s">
        <v>88</v>
      </c>
      <c r="AI52" s="3" t="s">
        <v>344</v>
      </c>
      <c r="AJ52" s="3" t="s">
        <v>87</v>
      </c>
      <c r="AK52" s="2">
        <v>3</v>
      </c>
      <c r="AL52" s="2" t="s">
        <v>66</v>
      </c>
      <c r="AM52" s="3" t="s">
        <v>344</v>
      </c>
      <c r="AN52" s="2" t="s">
        <v>50</v>
      </c>
      <c r="AO52" s="2" t="s">
        <v>50</v>
      </c>
      <c r="AP52" s="3" t="s">
        <v>344</v>
      </c>
      <c r="AQ52" s="2" t="s">
        <v>280</v>
      </c>
      <c r="AR52" s="2" t="s">
        <v>129</v>
      </c>
      <c r="AS52" s="3" t="s">
        <v>344</v>
      </c>
      <c r="AT52" s="2" t="s">
        <v>28</v>
      </c>
      <c r="AU52" s="2" t="s">
        <v>129</v>
      </c>
      <c r="AV52" s="3" t="s">
        <v>344</v>
      </c>
      <c r="AW52" s="2" t="s">
        <v>164</v>
      </c>
      <c r="AX52" s="2" t="s">
        <v>166</v>
      </c>
      <c r="AY52" s="3" t="s">
        <v>344</v>
      </c>
      <c r="AZ52" s="2" t="s">
        <v>120</v>
      </c>
      <c r="BA52" s="2" t="s">
        <v>129</v>
      </c>
      <c r="BB52" s="3" t="s">
        <v>344</v>
      </c>
      <c r="BC52" s="2" t="s">
        <v>327</v>
      </c>
      <c r="BD52" s="2" t="s">
        <v>129</v>
      </c>
      <c r="BE52" s="3" t="s">
        <v>344</v>
      </c>
      <c r="BF52" s="2" t="s">
        <v>280</v>
      </c>
      <c r="BG52" s="2" t="s">
        <v>129</v>
      </c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hidden="1" customHeight="1" x14ac:dyDescent="0.2">
      <c r="A53" s="3" t="s">
        <v>345</v>
      </c>
      <c r="B53" s="3" t="s">
        <v>346</v>
      </c>
      <c r="C53" s="6" t="s">
        <v>25</v>
      </c>
      <c r="D53" s="3" t="s">
        <v>347</v>
      </c>
      <c r="E53" s="7">
        <v>244</v>
      </c>
      <c r="F53" s="8">
        <v>170</v>
      </c>
      <c r="G53" s="9">
        <v>0.69672131147540983</v>
      </c>
      <c r="H53" s="3" t="s">
        <v>347</v>
      </c>
      <c r="I53" s="7">
        <v>14</v>
      </c>
      <c r="J53" s="2">
        <v>15</v>
      </c>
      <c r="K53" s="3" t="s">
        <v>347</v>
      </c>
      <c r="L53" s="7">
        <v>51</v>
      </c>
      <c r="M53" s="11">
        <v>53</v>
      </c>
      <c r="N53" s="3" t="s">
        <v>347</v>
      </c>
      <c r="O53" s="3" t="s">
        <v>46</v>
      </c>
      <c r="P53" s="2" t="s">
        <v>40</v>
      </c>
      <c r="Q53" s="2" t="s">
        <v>34</v>
      </c>
      <c r="R53" s="3" t="s">
        <v>347</v>
      </c>
      <c r="S53" s="2" t="s">
        <v>348</v>
      </c>
      <c r="T53" s="2" t="s">
        <v>285</v>
      </c>
      <c r="U53" s="3" t="s">
        <v>347</v>
      </c>
      <c r="V53" s="2" t="s">
        <v>150</v>
      </c>
      <c r="W53" s="2" t="s">
        <v>121</v>
      </c>
      <c r="X53" s="3" t="s">
        <v>347</v>
      </c>
      <c r="Y53" s="3" t="s">
        <v>33</v>
      </c>
      <c r="Z53" s="2"/>
      <c r="AA53" s="2" t="s">
        <v>34</v>
      </c>
      <c r="AB53" s="3" t="s">
        <v>347</v>
      </c>
      <c r="AC53" s="2" t="s">
        <v>108</v>
      </c>
      <c r="AD53" s="2" t="s">
        <v>225</v>
      </c>
      <c r="AE53" s="3" t="s">
        <v>347</v>
      </c>
      <c r="AF53" s="3" t="s">
        <v>37</v>
      </c>
      <c r="AG53" s="2">
        <v>1</v>
      </c>
      <c r="AH53" s="2" t="s">
        <v>38</v>
      </c>
      <c r="AI53" s="3" t="s">
        <v>347</v>
      </c>
      <c r="AJ53" s="3" t="s">
        <v>87</v>
      </c>
      <c r="AK53" s="2">
        <v>4</v>
      </c>
      <c r="AL53" s="2" t="s">
        <v>88</v>
      </c>
      <c r="AM53" s="3" t="s">
        <v>347</v>
      </c>
      <c r="AN53" s="2" t="s">
        <v>290</v>
      </c>
      <c r="AO53" s="2" t="s">
        <v>38</v>
      </c>
      <c r="AP53" s="3" t="s">
        <v>347</v>
      </c>
      <c r="AQ53" s="2" t="s">
        <v>349</v>
      </c>
      <c r="AR53" s="2" t="s">
        <v>225</v>
      </c>
      <c r="AS53" s="3" t="s">
        <v>347</v>
      </c>
      <c r="AT53" s="2" t="s">
        <v>350</v>
      </c>
      <c r="AU53" s="2" t="s">
        <v>225</v>
      </c>
      <c r="AV53" s="3" t="s">
        <v>347</v>
      </c>
      <c r="AW53" s="2" t="s">
        <v>143</v>
      </c>
      <c r="AX53" s="2" t="s">
        <v>351</v>
      </c>
      <c r="AY53" s="3" t="s">
        <v>347</v>
      </c>
      <c r="AZ53" s="2" t="s">
        <v>101</v>
      </c>
      <c r="BA53" s="2" t="s">
        <v>225</v>
      </c>
      <c r="BB53" s="3" t="s">
        <v>347</v>
      </c>
      <c r="BC53" s="2" t="s">
        <v>352</v>
      </c>
      <c r="BD53" s="2" t="s">
        <v>225</v>
      </c>
      <c r="BE53" s="3" t="s">
        <v>347</v>
      </c>
      <c r="BF53" s="2" t="s">
        <v>350</v>
      </c>
      <c r="BG53" s="2" t="s">
        <v>225</v>
      </c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hidden="1" customHeight="1" x14ac:dyDescent="0.2">
      <c r="A54" s="3" t="s">
        <v>353</v>
      </c>
      <c r="B54" s="3" t="s">
        <v>354</v>
      </c>
      <c r="C54" s="6" t="s">
        <v>25</v>
      </c>
      <c r="D54" s="3" t="s">
        <v>355</v>
      </c>
      <c r="E54" s="7">
        <v>192</v>
      </c>
      <c r="F54" s="8">
        <v>81</v>
      </c>
      <c r="G54" s="9">
        <v>0.421875</v>
      </c>
      <c r="H54" s="3" t="s">
        <v>355</v>
      </c>
      <c r="I54" s="7">
        <v>15</v>
      </c>
      <c r="J54" s="2">
        <v>15</v>
      </c>
      <c r="K54" s="3" t="s">
        <v>355</v>
      </c>
      <c r="L54" s="10">
        <v>53</v>
      </c>
      <c r="M54" s="11">
        <v>53</v>
      </c>
      <c r="N54" s="3" t="s">
        <v>355</v>
      </c>
      <c r="O54" s="3" t="s">
        <v>46</v>
      </c>
      <c r="P54" s="2" t="s">
        <v>40</v>
      </c>
      <c r="Q54" s="2" t="s">
        <v>34</v>
      </c>
      <c r="R54" s="3" t="s">
        <v>355</v>
      </c>
      <c r="S54" s="2" t="s">
        <v>161</v>
      </c>
      <c r="T54" s="2" t="s">
        <v>164</v>
      </c>
      <c r="U54" s="3" t="s">
        <v>355</v>
      </c>
      <c r="V54" s="2" t="s">
        <v>163</v>
      </c>
      <c r="W54" s="2" t="s">
        <v>137</v>
      </c>
      <c r="X54" s="3" t="s">
        <v>355</v>
      </c>
      <c r="Y54" s="3" t="s">
        <v>33</v>
      </c>
      <c r="Z54" s="2"/>
      <c r="AA54" s="2" t="s">
        <v>34</v>
      </c>
      <c r="AB54" s="3" t="s">
        <v>355</v>
      </c>
      <c r="AC54" s="2" t="s">
        <v>77</v>
      </c>
      <c r="AD54" s="2" t="s">
        <v>157</v>
      </c>
      <c r="AE54" s="3" t="s">
        <v>355</v>
      </c>
      <c r="AF54" s="3" t="s">
        <v>37</v>
      </c>
      <c r="AG54" s="2">
        <v>3</v>
      </c>
      <c r="AH54" s="2" t="s">
        <v>66</v>
      </c>
      <c r="AI54" s="3" t="s">
        <v>355</v>
      </c>
      <c r="AJ54" s="3" t="s">
        <v>39</v>
      </c>
      <c r="AK54" s="2" t="s">
        <v>40</v>
      </c>
      <c r="AL54" s="2" t="s">
        <v>34</v>
      </c>
      <c r="AM54" s="3" t="s">
        <v>355</v>
      </c>
      <c r="AN54" s="2" t="s">
        <v>67</v>
      </c>
      <c r="AO54" s="2" t="s">
        <v>67</v>
      </c>
      <c r="AP54" s="3" t="s">
        <v>355</v>
      </c>
      <c r="AQ54" s="2" t="s">
        <v>77</v>
      </c>
      <c r="AR54" s="2" t="s">
        <v>157</v>
      </c>
      <c r="AS54" s="3" t="s">
        <v>355</v>
      </c>
      <c r="AT54" s="2" t="s">
        <v>279</v>
      </c>
      <c r="AU54" s="2" t="s">
        <v>157</v>
      </c>
      <c r="AV54" s="3" t="s">
        <v>355</v>
      </c>
      <c r="AW54" s="2" t="s">
        <v>250</v>
      </c>
      <c r="AX54" s="2" t="s">
        <v>250</v>
      </c>
      <c r="AY54" s="3" t="s">
        <v>355</v>
      </c>
      <c r="AZ54" s="2" t="s">
        <v>75</v>
      </c>
      <c r="BA54" s="2" t="s">
        <v>157</v>
      </c>
      <c r="BB54" s="3" t="s">
        <v>355</v>
      </c>
      <c r="BC54" s="2" t="s">
        <v>279</v>
      </c>
      <c r="BD54" s="2" t="s">
        <v>157</v>
      </c>
      <c r="BE54" s="3" t="s">
        <v>355</v>
      </c>
      <c r="BF54" s="2" t="s">
        <v>155</v>
      </c>
      <c r="BG54" s="2" t="s">
        <v>157</v>
      </c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hidden="1" customHeight="1" x14ac:dyDescent="0.2">
      <c r="A55" s="3" t="s">
        <v>356</v>
      </c>
      <c r="B55" s="3" t="s">
        <v>357</v>
      </c>
      <c r="C55" s="6" t="s">
        <v>25</v>
      </c>
      <c r="D55" s="3" t="s">
        <v>358</v>
      </c>
      <c r="E55" s="7">
        <v>306</v>
      </c>
      <c r="F55" s="8">
        <v>166</v>
      </c>
      <c r="G55" s="9">
        <v>0.54248366013071891</v>
      </c>
      <c r="H55" s="3" t="s">
        <v>358</v>
      </c>
      <c r="I55" s="7">
        <v>14</v>
      </c>
      <c r="J55" s="2">
        <v>15</v>
      </c>
      <c r="K55" s="3" t="s">
        <v>358</v>
      </c>
      <c r="L55" s="10">
        <v>46</v>
      </c>
      <c r="M55" s="11">
        <v>53</v>
      </c>
      <c r="N55" s="3" t="s">
        <v>358</v>
      </c>
      <c r="O55" s="3" t="s">
        <v>27</v>
      </c>
      <c r="P55" s="2">
        <v>3</v>
      </c>
      <c r="Q55" s="2" t="s">
        <v>28</v>
      </c>
      <c r="R55" s="3" t="s">
        <v>358</v>
      </c>
      <c r="S55" s="2" t="s">
        <v>238</v>
      </c>
      <c r="T55" s="2" t="s">
        <v>348</v>
      </c>
      <c r="U55" s="3" t="s">
        <v>358</v>
      </c>
      <c r="V55" s="2" t="s">
        <v>164</v>
      </c>
      <c r="W55" s="2" t="s">
        <v>126</v>
      </c>
      <c r="X55" s="3" t="s">
        <v>358</v>
      </c>
      <c r="Y55" s="3" t="s">
        <v>33</v>
      </c>
      <c r="Z55" s="2"/>
      <c r="AA55" s="2" t="s">
        <v>34</v>
      </c>
      <c r="AB55" s="3" t="s">
        <v>358</v>
      </c>
      <c r="AC55" s="2" t="s">
        <v>103</v>
      </c>
      <c r="AD55" s="2" t="s">
        <v>100</v>
      </c>
      <c r="AE55" s="3" t="s">
        <v>358</v>
      </c>
      <c r="AF55" s="3" t="s">
        <v>37</v>
      </c>
      <c r="AG55" s="2">
        <v>4</v>
      </c>
      <c r="AH55" s="2" t="s">
        <v>88</v>
      </c>
      <c r="AI55" s="3" t="s">
        <v>358</v>
      </c>
      <c r="AJ55" s="3" t="s">
        <v>39</v>
      </c>
      <c r="AK55" s="2" t="s">
        <v>40</v>
      </c>
      <c r="AL55" s="2" t="s">
        <v>34</v>
      </c>
      <c r="AM55" s="3" t="s">
        <v>358</v>
      </c>
      <c r="AN55" s="2" t="s">
        <v>288</v>
      </c>
      <c r="AO55" s="2" t="s">
        <v>288</v>
      </c>
      <c r="AP55" s="3" t="s">
        <v>358</v>
      </c>
      <c r="AQ55" s="2" t="s">
        <v>350</v>
      </c>
      <c r="AR55" s="2" t="s">
        <v>100</v>
      </c>
      <c r="AS55" s="3" t="s">
        <v>358</v>
      </c>
      <c r="AT55" s="2" t="s">
        <v>359</v>
      </c>
      <c r="AU55" s="2" t="s">
        <v>100</v>
      </c>
      <c r="AV55" s="3" t="s">
        <v>358</v>
      </c>
      <c r="AW55" s="2" t="s">
        <v>144</v>
      </c>
      <c r="AX55" s="2" t="s">
        <v>149</v>
      </c>
      <c r="AY55" s="3" t="s">
        <v>358</v>
      </c>
      <c r="AZ55" s="2" t="s">
        <v>360</v>
      </c>
      <c r="BA55" s="2" t="s">
        <v>100</v>
      </c>
      <c r="BB55" s="3" t="s">
        <v>358</v>
      </c>
      <c r="BC55" s="2" t="s">
        <v>350</v>
      </c>
      <c r="BD55" s="2" t="s">
        <v>100</v>
      </c>
      <c r="BE55" s="3" t="s">
        <v>358</v>
      </c>
      <c r="BF55" s="2" t="s">
        <v>107</v>
      </c>
      <c r="BG55" s="2" t="s">
        <v>100</v>
      </c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hidden="1" customHeight="1" x14ac:dyDescent="0.2">
      <c r="A56" s="3" t="s">
        <v>361</v>
      </c>
      <c r="B56" s="3" t="s">
        <v>346</v>
      </c>
      <c r="C56" s="6" t="s">
        <v>25</v>
      </c>
      <c r="D56" s="3" t="s">
        <v>362</v>
      </c>
      <c r="E56" s="7">
        <v>39</v>
      </c>
      <c r="F56" s="8">
        <v>30</v>
      </c>
      <c r="G56" s="9">
        <v>0.76923076923076927</v>
      </c>
      <c r="H56" s="3" t="s">
        <v>362</v>
      </c>
      <c r="I56" s="7">
        <v>15</v>
      </c>
      <c r="J56" s="2">
        <v>15</v>
      </c>
      <c r="K56" s="3" t="s">
        <v>362</v>
      </c>
      <c r="L56" s="7">
        <v>43</v>
      </c>
      <c r="M56" s="11">
        <v>53</v>
      </c>
      <c r="N56" s="3" t="s">
        <v>362</v>
      </c>
      <c r="O56" s="3" t="s">
        <v>27</v>
      </c>
      <c r="P56" s="2">
        <v>3</v>
      </c>
      <c r="Q56" s="2" t="s">
        <v>28</v>
      </c>
      <c r="R56" s="3" t="s">
        <v>362</v>
      </c>
      <c r="S56" s="2" t="s">
        <v>128</v>
      </c>
      <c r="T56" s="2" t="s">
        <v>128</v>
      </c>
      <c r="U56" s="3" t="s">
        <v>362</v>
      </c>
      <c r="V56" s="2" t="s">
        <v>57</v>
      </c>
      <c r="W56" s="2" t="s">
        <v>57</v>
      </c>
      <c r="X56" s="3" t="s">
        <v>362</v>
      </c>
      <c r="Y56" s="3" t="s">
        <v>33</v>
      </c>
      <c r="Z56" s="2"/>
      <c r="AA56" s="2" t="s">
        <v>34</v>
      </c>
      <c r="AB56" s="3" t="s">
        <v>362</v>
      </c>
      <c r="AC56" s="2" t="s">
        <v>169</v>
      </c>
      <c r="AD56" s="2" t="s">
        <v>169</v>
      </c>
      <c r="AE56" s="3" t="s">
        <v>362</v>
      </c>
      <c r="AF56" s="3" t="s">
        <v>85</v>
      </c>
      <c r="AG56" s="2" t="s">
        <v>40</v>
      </c>
      <c r="AH56" s="2" t="s">
        <v>86</v>
      </c>
      <c r="AI56" s="3" t="s">
        <v>362</v>
      </c>
      <c r="AJ56" s="3" t="s">
        <v>87</v>
      </c>
      <c r="AK56" s="2">
        <v>2</v>
      </c>
      <c r="AL56" s="2" t="s">
        <v>64</v>
      </c>
      <c r="AM56" s="3" t="s">
        <v>362</v>
      </c>
      <c r="AN56" s="2" t="s">
        <v>95</v>
      </c>
      <c r="AO56" s="2" t="s">
        <v>95</v>
      </c>
      <c r="AP56" s="3" t="s">
        <v>362</v>
      </c>
      <c r="AQ56" s="2" t="s">
        <v>169</v>
      </c>
      <c r="AR56" s="2" t="s">
        <v>169</v>
      </c>
      <c r="AS56" s="3" t="s">
        <v>362</v>
      </c>
      <c r="AT56" s="2" t="s">
        <v>169</v>
      </c>
      <c r="AU56" s="2" t="s">
        <v>169</v>
      </c>
      <c r="AV56" s="3" t="s">
        <v>362</v>
      </c>
      <c r="AW56" s="2" t="s">
        <v>82</v>
      </c>
      <c r="AX56" s="2" t="s">
        <v>82</v>
      </c>
      <c r="AY56" s="3" t="s">
        <v>362</v>
      </c>
      <c r="AZ56" s="2" t="s">
        <v>169</v>
      </c>
      <c r="BA56" s="2" t="s">
        <v>169</v>
      </c>
      <c r="BB56" s="3" t="s">
        <v>362</v>
      </c>
      <c r="BC56" s="2" t="s">
        <v>169</v>
      </c>
      <c r="BD56" s="2" t="s">
        <v>169</v>
      </c>
      <c r="BE56" s="3" t="s">
        <v>362</v>
      </c>
      <c r="BF56" s="2" t="s">
        <v>169</v>
      </c>
      <c r="BG56" s="2" t="s">
        <v>169</v>
      </c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hidden="1" customHeight="1" x14ac:dyDescent="0.2">
      <c r="A57" s="3" t="s">
        <v>363</v>
      </c>
      <c r="B57" s="3" t="s">
        <v>336</v>
      </c>
      <c r="C57" s="6" t="s">
        <v>25</v>
      </c>
      <c r="D57" s="3" t="s">
        <v>364</v>
      </c>
      <c r="E57" s="7">
        <v>115</v>
      </c>
      <c r="F57" s="8">
        <v>53</v>
      </c>
      <c r="G57" s="9">
        <v>0.46086956521739131</v>
      </c>
      <c r="H57" s="3" t="s">
        <v>364</v>
      </c>
      <c r="I57" s="7">
        <v>15</v>
      </c>
      <c r="J57" s="2">
        <v>15</v>
      </c>
      <c r="K57" s="3" t="s">
        <v>364</v>
      </c>
      <c r="L57" s="10">
        <v>53</v>
      </c>
      <c r="M57" s="11">
        <v>53</v>
      </c>
      <c r="N57" s="3" t="s">
        <v>364</v>
      </c>
      <c r="O57" s="3" t="s">
        <v>46</v>
      </c>
      <c r="P57" s="2" t="s">
        <v>40</v>
      </c>
      <c r="Q57" s="2" t="s">
        <v>34</v>
      </c>
      <c r="R57" s="3" t="s">
        <v>364</v>
      </c>
      <c r="S57" s="2" t="s">
        <v>216</v>
      </c>
      <c r="T57" s="2" t="s">
        <v>216</v>
      </c>
      <c r="U57" s="3" t="s">
        <v>364</v>
      </c>
      <c r="V57" s="2" t="s">
        <v>68</v>
      </c>
      <c r="W57" s="2" t="s">
        <v>68</v>
      </c>
      <c r="X57" s="3" t="s">
        <v>364</v>
      </c>
      <c r="Y57" s="3" t="s">
        <v>33</v>
      </c>
      <c r="Z57" s="2"/>
      <c r="AA57" s="2" t="s">
        <v>34</v>
      </c>
      <c r="AB57" s="3" t="s">
        <v>364</v>
      </c>
      <c r="AC57" s="2" t="s">
        <v>210</v>
      </c>
      <c r="AD57" s="2" t="s">
        <v>210</v>
      </c>
      <c r="AE57" s="3" t="s">
        <v>364</v>
      </c>
      <c r="AF57" s="3" t="s">
        <v>37</v>
      </c>
      <c r="AG57" s="2">
        <v>4</v>
      </c>
      <c r="AH57" s="2" t="s">
        <v>88</v>
      </c>
      <c r="AI57" s="3" t="s">
        <v>364</v>
      </c>
      <c r="AJ57" s="3" t="s">
        <v>39</v>
      </c>
      <c r="AK57" s="2" t="s">
        <v>40</v>
      </c>
      <c r="AL57" s="2" t="s">
        <v>34</v>
      </c>
      <c r="AM57" s="3" t="s">
        <v>364</v>
      </c>
      <c r="AN57" s="2" t="s">
        <v>67</v>
      </c>
      <c r="AO57" s="2" t="s">
        <v>95</v>
      </c>
      <c r="AP57" s="3" t="s">
        <v>364</v>
      </c>
      <c r="AQ57" s="2" t="s">
        <v>210</v>
      </c>
      <c r="AR57" s="2" t="s">
        <v>210</v>
      </c>
      <c r="AS57" s="3" t="s">
        <v>364</v>
      </c>
      <c r="AT57" s="2" t="s">
        <v>210</v>
      </c>
      <c r="AU57" s="2" t="s">
        <v>210</v>
      </c>
      <c r="AV57" s="3" t="s">
        <v>364</v>
      </c>
      <c r="AW57" s="2" t="s">
        <v>318</v>
      </c>
      <c r="AX57" s="2" t="s">
        <v>318</v>
      </c>
      <c r="AY57" s="3" t="s">
        <v>364</v>
      </c>
      <c r="AZ57" s="2" t="s">
        <v>210</v>
      </c>
      <c r="BA57" s="2" t="s">
        <v>210</v>
      </c>
      <c r="BB57" s="3" t="s">
        <v>364</v>
      </c>
      <c r="BC57" s="2" t="s">
        <v>210</v>
      </c>
      <c r="BD57" s="2" t="s">
        <v>210</v>
      </c>
      <c r="BE57" s="3" t="s">
        <v>364</v>
      </c>
      <c r="BF57" s="2" t="s">
        <v>210</v>
      </c>
      <c r="BG57" s="2" t="s">
        <v>210</v>
      </c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hidden="1" customHeight="1" x14ac:dyDescent="0.2">
      <c r="A58" s="3" t="s">
        <v>365</v>
      </c>
      <c r="B58" s="3" t="s">
        <v>366</v>
      </c>
      <c r="C58" s="6" t="s">
        <v>25</v>
      </c>
      <c r="D58" s="3" t="s">
        <v>367</v>
      </c>
      <c r="E58" s="7">
        <v>175</v>
      </c>
      <c r="F58" s="8">
        <v>99</v>
      </c>
      <c r="G58" s="9">
        <v>0.56571428571428573</v>
      </c>
      <c r="H58" s="3" t="s">
        <v>367</v>
      </c>
      <c r="I58" s="7">
        <v>14</v>
      </c>
      <c r="J58" s="2">
        <v>15</v>
      </c>
      <c r="K58" s="3" t="s">
        <v>367</v>
      </c>
      <c r="L58" s="10">
        <v>53</v>
      </c>
      <c r="M58" s="11">
        <v>53</v>
      </c>
      <c r="N58" s="3" t="s">
        <v>367</v>
      </c>
      <c r="O58" s="3" t="s">
        <v>46</v>
      </c>
      <c r="P58" s="2" t="s">
        <v>40</v>
      </c>
      <c r="Q58" s="2" t="s">
        <v>34</v>
      </c>
      <c r="R58" s="3" t="s">
        <v>367</v>
      </c>
      <c r="S58" s="2" t="s">
        <v>158</v>
      </c>
      <c r="T58" s="2" t="s">
        <v>368</v>
      </c>
      <c r="U58" s="3" t="s">
        <v>367</v>
      </c>
      <c r="V58" s="2" t="s">
        <v>135</v>
      </c>
      <c r="W58" s="2" t="s">
        <v>75</v>
      </c>
      <c r="X58" s="3" t="s">
        <v>367</v>
      </c>
      <c r="Y58" s="3" t="s">
        <v>33</v>
      </c>
      <c r="Z58" s="2"/>
      <c r="AA58" s="2" t="s">
        <v>34</v>
      </c>
      <c r="AB58" s="3" t="s">
        <v>367</v>
      </c>
      <c r="AC58" s="2" t="s">
        <v>280</v>
      </c>
      <c r="AD58" s="2" t="s">
        <v>115</v>
      </c>
      <c r="AE58" s="3" t="s">
        <v>367</v>
      </c>
      <c r="AF58" s="3" t="s">
        <v>37</v>
      </c>
      <c r="AG58" s="2">
        <v>2</v>
      </c>
      <c r="AH58" s="2" t="s">
        <v>64</v>
      </c>
      <c r="AI58" s="3" t="s">
        <v>367</v>
      </c>
      <c r="AJ58" s="3" t="s">
        <v>39</v>
      </c>
      <c r="AK58" s="2" t="s">
        <v>40</v>
      </c>
      <c r="AL58" s="2" t="s">
        <v>34</v>
      </c>
      <c r="AM58" s="3" t="s">
        <v>367</v>
      </c>
      <c r="AN58" s="2" t="s">
        <v>67</v>
      </c>
      <c r="AO58" s="2" t="s">
        <v>95</v>
      </c>
      <c r="AP58" s="3" t="s">
        <v>367</v>
      </c>
      <c r="AQ58" s="2" t="s">
        <v>294</v>
      </c>
      <c r="AR58" s="2" t="s">
        <v>115</v>
      </c>
      <c r="AS58" s="3" t="s">
        <v>367</v>
      </c>
      <c r="AT58" s="2" t="s">
        <v>369</v>
      </c>
      <c r="AU58" s="2" t="s">
        <v>115</v>
      </c>
      <c r="AV58" s="3" t="s">
        <v>367</v>
      </c>
      <c r="AW58" s="2" t="s">
        <v>125</v>
      </c>
      <c r="AX58" s="2" t="s">
        <v>165</v>
      </c>
      <c r="AY58" s="3" t="s">
        <v>367</v>
      </c>
      <c r="AZ58" s="2" t="s">
        <v>370</v>
      </c>
      <c r="BA58" s="2" t="s">
        <v>115</v>
      </c>
      <c r="BB58" s="3" t="s">
        <v>367</v>
      </c>
      <c r="BC58" s="2" t="s">
        <v>280</v>
      </c>
      <c r="BD58" s="2" t="s">
        <v>115</v>
      </c>
      <c r="BE58" s="3" t="s">
        <v>367</v>
      </c>
      <c r="BF58" s="2" t="s">
        <v>280</v>
      </c>
      <c r="BG58" s="2" t="s">
        <v>115</v>
      </c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hidden="1" customHeight="1" x14ac:dyDescent="0.2">
      <c r="A59" s="3" t="s">
        <v>371</v>
      </c>
      <c r="B59" s="3" t="s">
        <v>366</v>
      </c>
      <c r="C59" s="6" t="s">
        <v>25</v>
      </c>
      <c r="D59" s="3" t="s">
        <v>372</v>
      </c>
      <c r="E59" s="7">
        <v>64</v>
      </c>
      <c r="F59" s="8">
        <v>41</v>
      </c>
      <c r="G59" s="9">
        <v>0.640625</v>
      </c>
      <c r="H59" s="3" t="s">
        <v>372</v>
      </c>
      <c r="I59" s="7">
        <v>15</v>
      </c>
      <c r="J59" s="2">
        <v>15</v>
      </c>
      <c r="K59" s="3" t="s">
        <v>372</v>
      </c>
      <c r="L59" s="10">
        <v>53</v>
      </c>
      <c r="M59" s="11">
        <v>53</v>
      </c>
      <c r="N59" s="3" t="s">
        <v>372</v>
      </c>
      <c r="O59" s="3" t="s">
        <v>46</v>
      </c>
      <c r="P59" s="2" t="s">
        <v>40</v>
      </c>
      <c r="Q59" s="2" t="s">
        <v>34</v>
      </c>
      <c r="R59" s="3" t="s">
        <v>372</v>
      </c>
      <c r="S59" s="2" t="s">
        <v>136</v>
      </c>
      <c r="T59" s="2" t="s">
        <v>136</v>
      </c>
      <c r="U59" s="3" t="s">
        <v>372</v>
      </c>
      <c r="V59" s="2" t="s">
        <v>82</v>
      </c>
      <c r="W59" s="2" t="s">
        <v>214</v>
      </c>
      <c r="X59" s="3" t="s">
        <v>372</v>
      </c>
      <c r="Y59" s="3" t="s">
        <v>33</v>
      </c>
      <c r="Z59" s="2"/>
      <c r="AA59" s="2" t="s">
        <v>34</v>
      </c>
      <c r="AB59" s="3" t="s">
        <v>372</v>
      </c>
      <c r="AC59" s="2" t="s">
        <v>64</v>
      </c>
      <c r="AD59" s="2" t="s">
        <v>137</v>
      </c>
      <c r="AE59" s="3" t="s">
        <v>372</v>
      </c>
      <c r="AF59" s="3" t="s">
        <v>85</v>
      </c>
      <c r="AG59" s="2" t="s">
        <v>40</v>
      </c>
      <c r="AH59" s="2" t="s">
        <v>86</v>
      </c>
      <c r="AI59" s="3" t="s">
        <v>372</v>
      </c>
      <c r="AJ59" s="3" t="s">
        <v>87</v>
      </c>
      <c r="AK59" s="2">
        <v>1</v>
      </c>
      <c r="AL59" s="2" t="s">
        <v>38</v>
      </c>
      <c r="AM59" s="3" t="s">
        <v>372</v>
      </c>
      <c r="AN59" s="2" t="s">
        <v>67</v>
      </c>
      <c r="AO59" s="2" t="s">
        <v>67</v>
      </c>
      <c r="AP59" s="3" t="s">
        <v>372</v>
      </c>
      <c r="AQ59" s="2" t="s">
        <v>137</v>
      </c>
      <c r="AR59" s="2" t="s">
        <v>137</v>
      </c>
      <c r="AS59" s="3" t="s">
        <v>372</v>
      </c>
      <c r="AT59" s="2" t="s">
        <v>137</v>
      </c>
      <c r="AU59" s="2" t="s">
        <v>137</v>
      </c>
      <c r="AV59" s="3" t="s">
        <v>372</v>
      </c>
      <c r="AW59" s="2" t="s">
        <v>230</v>
      </c>
      <c r="AX59" s="2" t="s">
        <v>230</v>
      </c>
      <c r="AY59" s="3" t="s">
        <v>372</v>
      </c>
      <c r="AZ59" s="2" t="s">
        <v>137</v>
      </c>
      <c r="BA59" s="2" t="s">
        <v>137</v>
      </c>
      <c r="BB59" s="3" t="s">
        <v>372</v>
      </c>
      <c r="BC59" s="2" t="s">
        <v>137</v>
      </c>
      <c r="BD59" s="2" t="s">
        <v>137</v>
      </c>
      <c r="BE59" s="3" t="s">
        <v>372</v>
      </c>
      <c r="BF59" s="2" t="s">
        <v>137</v>
      </c>
      <c r="BG59" s="2" t="s">
        <v>137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hidden="1" customHeight="1" x14ac:dyDescent="0.2">
      <c r="A60" s="3" t="s">
        <v>373</v>
      </c>
      <c r="B60" s="3" t="s">
        <v>366</v>
      </c>
      <c r="C60" s="6" t="s">
        <v>25</v>
      </c>
      <c r="D60" s="3" t="s">
        <v>374</v>
      </c>
      <c r="E60" s="7">
        <v>135</v>
      </c>
      <c r="F60" s="8">
        <v>106</v>
      </c>
      <c r="G60" s="9">
        <v>0.78518518518518521</v>
      </c>
      <c r="H60" s="3" t="s">
        <v>374</v>
      </c>
      <c r="I60" s="7">
        <v>15</v>
      </c>
      <c r="J60" s="2">
        <v>15</v>
      </c>
      <c r="K60" s="3" t="s">
        <v>374</v>
      </c>
      <c r="L60" s="10">
        <v>53</v>
      </c>
      <c r="M60" s="11">
        <v>53</v>
      </c>
      <c r="N60" s="3" t="s">
        <v>374</v>
      </c>
      <c r="O60" s="3" t="s">
        <v>46</v>
      </c>
      <c r="P60" s="2" t="s">
        <v>40</v>
      </c>
      <c r="Q60" s="2" t="s">
        <v>34</v>
      </c>
      <c r="R60" s="3" t="s">
        <v>374</v>
      </c>
      <c r="S60" s="2" t="s">
        <v>280</v>
      </c>
      <c r="T60" s="2" t="s">
        <v>120</v>
      </c>
      <c r="U60" s="3" t="s">
        <v>374</v>
      </c>
      <c r="V60" s="2" t="s">
        <v>280</v>
      </c>
      <c r="W60" s="2" t="s">
        <v>120</v>
      </c>
      <c r="X60" s="3" t="s">
        <v>374</v>
      </c>
      <c r="Y60" s="3" t="s">
        <v>33</v>
      </c>
      <c r="Z60" s="2"/>
      <c r="AA60" s="2" t="s">
        <v>34</v>
      </c>
      <c r="AB60" s="3" t="s">
        <v>374</v>
      </c>
      <c r="AC60" s="2" t="s">
        <v>132</v>
      </c>
      <c r="AD60" s="2" t="s">
        <v>260</v>
      </c>
      <c r="AE60" s="3" t="s">
        <v>374</v>
      </c>
      <c r="AF60" s="3" t="s">
        <v>85</v>
      </c>
      <c r="AG60" s="2" t="s">
        <v>40</v>
      </c>
      <c r="AH60" s="2" t="s">
        <v>86</v>
      </c>
      <c r="AI60" s="3" t="s">
        <v>374</v>
      </c>
      <c r="AJ60" s="3" t="s">
        <v>87</v>
      </c>
      <c r="AK60" s="2">
        <v>3</v>
      </c>
      <c r="AL60" s="2" t="s">
        <v>66</v>
      </c>
      <c r="AM60" s="3" t="s">
        <v>374</v>
      </c>
      <c r="AN60" s="2" t="s">
        <v>245</v>
      </c>
      <c r="AO60" s="2" t="s">
        <v>245</v>
      </c>
      <c r="AP60" s="3" t="s">
        <v>374</v>
      </c>
      <c r="AQ60" s="2" t="s">
        <v>375</v>
      </c>
      <c r="AR60" s="2" t="s">
        <v>260</v>
      </c>
      <c r="AS60" s="3" t="s">
        <v>374</v>
      </c>
      <c r="AT60" s="2" t="s">
        <v>375</v>
      </c>
      <c r="AU60" s="2" t="s">
        <v>260</v>
      </c>
      <c r="AV60" s="3" t="s">
        <v>374</v>
      </c>
      <c r="AW60" s="2" t="s">
        <v>155</v>
      </c>
      <c r="AX60" s="2" t="s">
        <v>155</v>
      </c>
      <c r="AY60" s="3" t="s">
        <v>374</v>
      </c>
      <c r="AZ60" s="2" t="s">
        <v>34</v>
      </c>
      <c r="BA60" s="2" t="s">
        <v>260</v>
      </c>
      <c r="BB60" s="3" t="s">
        <v>374</v>
      </c>
      <c r="BC60" s="2" t="s">
        <v>375</v>
      </c>
      <c r="BD60" s="2" t="s">
        <v>260</v>
      </c>
      <c r="BE60" s="3" t="s">
        <v>374</v>
      </c>
      <c r="BF60" s="2" t="s">
        <v>321</v>
      </c>
      <c r="BG60" s="2" t="s">
        <v>260</v>
      </c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hidden="1" customHeight="1" x14ac:dyDescent="0.2">
      <c r="A61" s="3" t="s">
        <v>376</v>
      </c>
      <c r="B61" s="3" t="s">
        <v>377</v>
      </c>
      <c r="C61" s="6" t="s">
        <v>25</v>
      </c>
      <c r="D61" s="3" t="s">
        <v>378</v>
      </c>
      <c r="E61" s="7">
        <v>236</v>
      </c>
      <c r="F61" s="8">
        <v>95</v>
      </c>
      <c r="G61" s="9">
        <v>0.40254237288135591</v>
      </c>
      <c r="H61" s="3" t="s">
        <v>378</v>
      </c>
      <c r="I61" s="7">
        <v>15</v>
      </c>
      <c r="J61" s="2">
        <v>15</v>
      </c>
      <c r="K61" s="3" t="s">
        <v>378</v>
      </c>
      <c r="L61" s="10">
        <v>42</v>
      </c>
      <c r="M61" s="11">
        <v>53</v>
      </c>
      <c r="N61" s="3" t="s">
        <v>378</v>
      </c>
      <c r="O61" s="3" t="s">
        <v>46</v>
      </c>
      <c r="P61" s="2" t="s">
        <v>40</v>
      </c>
      <c r="Q61" s="2" t="s">
        <v>34</v>
      </c>
      <c r="R61" s="3" t="s">
        <v>378</v>
      </c>
      <c r="S61" s="2" t="s">
        <v>155</v>
      </c>
      <c r="T61" s="2" t="s">
        <v>157</v>
      </c>
      <c r="U61" s="3" t="s">
        <v>378</v>
      </c>
      <c r="V61" s="2" t="s">
        <v>158</v>
      </c>
      <c r="W61" s="2" t="s">
        <v>88</v>
      </c>
      <c r="X61" s="3" t="s">
        <v>378</v>
      </c>
      <c r="Y61" s="3" t="s">
        <v>33</v>
      </c>
      <c r="Z61" s="2"/>
      <c r="AA61" s="2" t="s">
        <v>34</v>
      </c>
      <c r="AB61" s="3" t="s">
        <v>378</v>
      </c>
      <c r="AC61" s="2" t="s">
        <v>139</v>
      </c>
      <c r="AD61" s="2" t="s">
        <v>294</v>
      </c>
      <c r="AE61" s="3" t="s">
        <v>378</v>
      </c>
      <c r="AF61" s="3" t="s">
        <v>37</v>
      </c>
      <c r="AG61" s="2">
        <v>3</v>
      </c>
      <c r="AH61" s="2" t="s">
        <v>66</v>
      </c>
      <c r="AI61" s="3" t="s">
        <v>378</v>
      </c>
      <c r="AJ61" s="3" t="s">
        <v>39</v>
      </c>
      <c r="AK61" s="2" t="s">
        <v>40</v>
      </c>
      <c r="AL61" s="2" t="s">
        <v>34</v>
      </c>
      <c r="AM61" s="3" t="s">
        <v>378</v>
      </c>
      <c r="AN61" s="2" t="s">
        <v>224</v>
      </c>
      <c r="AO61" s="2" t="s">
        <v>224</v>
      </c>
      <c r="AP61" s="3" t="s">
        <v>378</v>
      </c>
      <c r="AQ61" s="2" t="s">
        <v>327</v>
      </c>
      <c r="AR61" s="2" t="s">
        <v>294</v>
      </c>
      <c r="AS61" s="3" t="s">
        <v>378</v>
      </c>
      <c r="AT61" s="2" t="s">
        <v>120</v>
      </c>
      <c r="AU61" s="2" t="s">
        <v>294</v>
      </c>
      <c r="AV61" s="3" t="s">
        <v>378</v>
      </c>
      <c r="AW61" s="2" t="s">
        <v>368</v>
      </c>
      <c r="AX61" s="2" t="s">
        <v>262</v>
      </c>
      <c r="AY61" s="3" t="s">
        <v>378</v>
      </c>
      <c r="AZ61" s="2" t="s">
        <v>120</v>
      </c>
      <c r="BA61" s="2" t="s">
        <v>294</v>
      </c>
      <c r="BB61" s="3" t="s">
        <v>378</v>
      </c>
      <c r="BC61" s="2" t="s">
        <v>120</v>
      </c>
      <c r="BD61" s="2" t="s">
        <v>294</v>
      </c>
      <c r="BE61" s="3" t="s">
        <v>378</v>
      </c>
      <c r="BF61" s="2" t="s">
        <v>327</v>
      </c>
      <c r="BG61" s="2" t="s">
        <v>294</v>
      </c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hidden="1" customHeight="1" x14ac:dyDescent="0.2">
      <c r="A62" s="3" t="s">
        <v>379</v>
      </c>
      <c r="B62" s="3" t="s">
        <v>366</v>
      </c>
      <c r="C62" s="6" t="s">
        <v>25</v>
      </c>
      <c r="D62" s="3" t="s">
        <v>380</v>
      </c>
      <c r="E62" s="7">
        <v>184</v>
      </c>
      <c r="F62" s="8">
        <v>81</v>
      </c>
      <c r="G62" s="9">
        <v>0.44021739130434784</v>
      </c>
      <c r="H62" s="3" t="s">
        <v>380</v>
      </c>
      <c r="I62" s="7">
        <v>14</v>
      </c>
      <c r="J62" s="2">
        <v>15</v>
      </c>
      <c r="K62" s="3" t="s">
        <v>380</v>
      </c>
      <c r="L62" s="10">
        <v>53</v>
      </c>
      <c r="M62" s="11">
        <v>53</v>
      </c>
      <c r="N62" s="3" t="s">
        <v>380</v>
      </c>
      <c r="O62" s="3" t="s">
        <v>46</v>
      </c>
      <c r="P62" s="2" t="s">
        <v>40</v>
      </c>
      <c r="Q62" s="2" t="s">
        <v>34</v>
      </c>
      <c r="R62" s="3" t="s">
        <v>380</v>
      </c>
      <c r="S62" s="2" t="s">
        <v>76</v>
      </c>
      <c r="T62" s="2" t="s">
        <v>76</v>
      </c>
      <c r="U62" s="3" t="s">
        <v>380</v>
      </c>
      <c r="V62" s="2" t="s">
        <v>216</v>
      </c>
      <c r="W62" s="2" t="s">
        <v>216</v>
      </c>
      <c r="X62" s="3" t="s">
        <v>380</v>
      </c>
      <c r="Y62" s="3" t="s">
        <v>33</v>
      </c>
      <c r="Z62" s="2"/>
      <c r="AA62" s="2" t="s">
        <v>34</v>
      </c>
      <c r="AB62" s="3" t="s">
        <v>380</v>
      </c>
      <c r="AC62" s="2" t="s">
        <v>188</v>
      </c>
      <c r="AD62" s="2" t="s">
        <v>157</v>
      </c>
      <c r="AE62" s="3" t="s">
        <v>380</v>
      </c>
      <c r="AF62" s="3" t="s">
        <v>37</v>
      </c>
      <c r="AG62" s="2">
        <v>1</v>
      </c>
      <c r="AH62" s="2" t="s">
        <v>38</v>
      </c>
      <c r="AI62" s="3" t="s">
        <v>380</v>
      </c>
      <c r="AJ62" s="3" t="s">
        <v>87</v>
      </c>
      <c r="AK62" s="2">
        <v>4</v>
      </c>
      <c r="AL62" s="2" t="s">
        <v>88</v>
      </c>
      <c r="AM62" s="3" t="s">
        <v>380</v>
      </c>
      <c r="AN62" s="2">
        <v>1</v>
      </c>
      <c r="AO62" s="2">
        <v>1</v>
      </c>
      <c r="AP62" s="3" t="s">
        <v>380</v>
      </c>
      <c r="AQ62" s="2" t="s">
        <v>157</v>
      </c>
      <c r="AR62" s="2" t="s">
        <v>157</v>
      </c>
      <c r="AS62" s="3" t="s">
        <v>380</v>
      </c>
      <c r="AT62" s="2" t="s">
        <v>157</v>
      </c>
      <c r="AU62" s="2" t="s">
        <v>157</v>
      </c>
      <c r="AV62" s="3" t="s">
        <v>380</v>
      </c>
      <c r="AW62" s="2" t="s">
        <v>341</v>
      </c>
      <c r="AX62" s="2" t="s">
        <v>341</v>
      </c>
      <c r="AY62" s="3" t="s">
        <v>380</v>
      </c>
      <c r="AZ62" s="2" t="s">
        <v>157</v>
      </c>
      <c r="BA62" s="2" t="s">
        <v>157</v>
      </c>
      <c r="BB62" s="3" t="s">
        <v>380</v>
      </c>
      <c r="BC62" s="2" t="s">
        <v>157</v>
      </c>
      <c r="BD62" s="2" t="s">
        <v>157</v>
      </c>
      <c r="BE62" s="3" t="s">
        <v>380</v>
      </c>
      <c r="BF62" s="2" t="s">
        <v>158</v>
      </c>
      <c r="BG62" s="2" t="s">
        <v>157</v>
      </c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hidden="1" customHeight="1" x14ac:dyDescent="0.2">
      <c r="A63" s="3" t="s">
        <v>381</v>
      </c>
      <c r="B63" s="3" t="s">
        <v>366</v>
      </c>
      <c r="C63" s="6" t="s">
        <v>25</v>
      </c>
      <c r="D63" s="3" t="s">
        <v>382</v>
      </c>
      <c r="E63" s="7">
        <v>96</v>
      </c>
      <c r="F63" s="8">
        <v>91</v>
      </c>
      <c r="G63" s="9">
        <v>0.94791666666666663</v>
      </c>
      <c r="H63" s="3" t="s">
        <v>382</v>
      </c>
      <c r="I63" s="7">
        <v>15</v>
      </c>
      <c r="J63" s="2">
        <v>15</v>
      </c>
      <c r="K63" s="3" t="s">
        <v>382</v>
      </c>
      <c r="L63" s="10">
        <v>53</v>
      </c>
      <c r="M63" s="11">
        <v>53</v>
      </c>
      <c r="N63" s="3" t="s">
        <v>382</v>
      </c>
      <c r="O63" s="3" t="s">
        <v>46</v>
      </c>
      <c r="P63" s="2" t="s">
        <v>40</v>
      </c>
      <c r="Q63" s="2" t="s">
        <v>34</v>
      </c>
      <c r="R63" s="3" t="s">
        <v>382</v>
      </c>
      <c r="S63" s="2" t="s">
        <v>383</v>
      </c>
      <c r="T63" s="2" t="s">
        <v>259</v>
      </c>
      <c r="U63" s="3" t="s">
        <v>382</v>
      </c>
      <c r="V63" s="2" t="s">
        <v>158</v>
      </c>
      <c r="W63" s="2" t="s">
        <v>158</v>
      </c>
      <c r="X63" s="3" t="s">
        <v>382</v>
      </c>
      <c r="Y63" s="3" t="s">
        <v>33</v>
      </c>
      <c r="Z63" s="2"/>
      <c r="AA63" s="2" t="s">
        <v>34</v>
      </c>
      <c r="AB63" s="3" t="s">
        <v>382</v>
      </c>
      <c r="AC63" s="2" t="s">
        <v>28</v>
      </c>
      <c r="AD63" s="2" t="s">
        <v>280</v>
      </c>
      <c r="AE63" s="3" t="s">
        <v>382</v>
      </c>
      <c r="AF63" s="3" t="s">
        <v>37</v>
      </c>
      <c r="AG63" s="2">
        <v>3</v>
      </c>
      <c r="AH63" s="2" t="s">
        <v>66</v>
      </c>
      <c r="AI63" s="3" t="s">
        <v>382</v>
      </c>
      <c r="AJ63" s="3" t="s">
        <v>39</v>
      </c>
      <c r="AK63" s="2" t="s">
        <v>40</v>
      </c>
      <c r="AL63" s="2" t="s">
        <v>34</v>
      </c>
      <c r="AM63" s="3" t="s">
        <v>382</v>
      </c>
      <c r="AN63" s="2" t="s">
        <v>170</v>
      </c>
      <c r="AO63" s="2" t="s">
        <v>170</v>
      </c>
      <c r="AP63" s="3" t="s">
        <v>382</v>
      </c>
      <c r="AQ63" s="2" t="s">
        <v>28</v>
      </c>
      <c r="AR63" s="2" t="s">
        <v>280</v>
      </c>
      <c r="AS63" s="3" t="s">
        <v>382</v>
      </c>
      <c r="AT63" s="2" t="s">
        <v>280</v>
      </c>
      <c r="AU63" s="2" t="s">
        <v>280</v>
      </c>
      <c r="AV63" s="3" t="s">
        <v>382</v>
      </c>
      <c r="AW63" s="2" t="s">
        <v>188</v>
      </c>
      <c r="AX63" s="2" t="s">
        <v>155</v>
      </c>
      <c r="AY63" s="3" t="s">
        <v>382</v>
      </c>
      <c r="AZ63" s="2" t="s">
        <v>280</v>
      </c>
      <c r="BA63" s="2" t="s">
        <v>280</v>
      </c>
      <c r="BB63" s="3" t="s">
        <v>382</v>
      </c>
      <c r="BC63" s="2" t="s">
        <v>139</v>
      </c>
      <c r="BD63" s="2" t="s">
        <v>280</v>
      </c>
      <c r="BE63" s="3" t="s">
        <v>382</v>
      </c>
      <c r="BF63" s="2" t="s">
        <v>139</v>
      </c>
      <c r="BG63" s="2" t="s">
        <v>280</v>
      </c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hidden="1" customHeight="1" x14ac:dyDescent="0.2">
      <c r="A64" s="3" t="s">
        <v>384</v>
      </c>
      <c r="B64" s="3" t="s">
        <v>366</v>
      </c>
      <c r="C64" s="6" t="s">
        <v>25</v>
      </c>
      <c r="D64" s="3" t="s">
        <v>385</v>
      </c>
      <c r="E64" s="7">
        <v>121</v>
      </c>
      <c r="F64" s="8">
        <v>73</v>
      </c>
      <c r="G64" s="9">
        <v>0.60330578512396693</v>
      </c>
      <c r="H64" s="3" t="s">
        <v>385</v>
      </c>
      <c r="I64" s="7">
        <v>14</v>
      </c>
      <c r="J64" s="2">
        <v>15</v>
      </c>
      <c r="K64" s="3" t="s">
        <v>385</v>
      </c>
      <c r="L64" s="10">
        <v>53</v>
      </c>
      <c r="M64" s="11">
        <v>53</v>
      </c>
      <c r="N64" s="3" t="s">
        <v>385</v>
      </c>
      <c r="O64" s="3" t="s">
        <v>27</v>
      </c>
      <c r="P64" s="2">
        <v>3</v>
      </c>
      <c r="Q64" s="2" t="s">
        <v>28</v>
      </c>
      <c r="R64" s="3" t="s">
        <v>385</v>
      </c>
      <c r="S64" s="2" t="s">
        <v>66</v>
      </c>
      <c r="T64" s="2" t="s">
        <v>66</v>
      </c>
      <c r="U64" s="3" t="s">
        <v>385</v>
      </c>
      <c r="V64" s="2" t="s">
        <v>68</v>
      </c>
      <c r="W64" s="2" t="s">
        <v>71</v>
      </c>
      <c r="X64" s="3" t="s">
        <v>385</v>
      </c>
      <c r="Y64" s="3" t="s">
        <v>33</v>
      </c>
      <c r="Z64" s="2"/>
      <c r="AA64" s="2" t="s">
        <v>34</v>
      </c>
      <c r="AB64" s="3" t="s">
        <v>385</v>
      </c>
      <c r="AC64" s="2" t="s">
        <v>116</v>
      </c>
      <c r="AD64" s="2" t="s">
        <v>75</v>
      </c>
      <c r="AE64" s="3" t="s">
        <v>385</v>
      </c>
      <c r="AF64" s="3" t="s">
        <v>37</v>
      </c>
      <c r="AG64" s="2">
        <v>1</v>
      </c>
      <c r="AH64" s="2" t="s">
        <v>38</v>
      </c>
      <c r="AI64" s="3" t="s">
        <v>385</v>
      </c>
      <c r="AJ64" s="3" t="s">
        <v>39</v>
      </c>
      <c r="AK64" s="2" t="s">
        <v>40</v>
      </c>
      <c r="AL64" s="2" t="s">
        <v>34</v>
      </c>
      <c r="AM64" s="3" t="s">
        <v>385</v>
      </c>
      <c r="AN64" s="2">
        <v>1</v>
      </c>
      <c r="AO64" s="2">
        <v>1</v>
      </c>
      <c r="AP64" s="3" t="s">
        <v>385</v>
      </c>
      <c r="AQ64" s="2" t="s">
        <v>117</v>
      </c>
      <c r="AR64" s="2" t="s">
        <v>75</v>
      </c>
      <c r="AS64" s="3" t="s">
        <v>385</v>
      </c>
      <c r="AT64" s="2" t="s">
        <v>117</v>
      </c>
      <c r="AU64" s="2" t="s">
        <v>75</v>
      </c>
      <c r="AV64" s="3" t="s">
        <v>385</v>
      </c>
      <c r="AW64" s="2" t="s">
        <v>210</v>
      </c>
      <c r="AX64" s="2" t="s">
        <v>210</v>
      </c>
      <c r="AY64" s="3" t="s">
        <v>385</v>
      </c>
      <c r="AZ64" s="2" t="s">
        <v>117</v>
      </c>
      <c r="BA64" s="2" t="s">
        <v>75</v>
      </c>
      <c r="BB64" s="3" t="s">
        <v>385</v>
      </c>
      <c r="BC64" s="2" t="s">
        <v>117</v>
      </c>
      <c r="BD64" s="2" t="s">
        <v>75</v>
      </c>
      <c r="BE64" s="3" t="s">
        <v>385</v>
      </c>
      <c r="BF64" s="2" t="s">
        <v>75</v>
      </c>
      <c r="BG64" s="2" t="s">
        <v>75</v>
      </c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hidden="1" customHeight="1" x14ac:dyDescent="0.2">
      <c r="A65" s="3" t="s">
        <v>386</v>
      </c>
      <c r="B65" s="3" t="s">
        <v>387</v>
      </c>
      <c r="C65" s="6" t="s">
        <v>25</v>
      </c>
      <c r="D65" s="3" t="s">
        <v>388</v>
      </c>
      <c r="E65" s="7">
        <v>241</v>
      </c>
      <c r="F65" s="8">
        <v>100</v>
      </c>
      <c r="G65" s="9">
        <v>0.41493775933609961</v>
      </c>
      <c r="H65" s="3" t="s">
        <v>388</v>
      </c>
      <c r="I65" s="7">
        <v>13</v>
      </c>
      <c r="J65" s="2">
        <v>15</v>
      </c>
      <c r="K65" s="3" t="s">
        <v>388</v>
      </c>
      <c r="L65" s="7">
        <v>47</v>
      </c>
      <c r="M65" s="11">
        <v>53</v>
      </c>
      <c r="N65" s="3" t="s">
        <v>388</v>
      </c>
      <c r="O65" s="3" t="s">
        <v>27</v>
      </c>
      <c r="P65" s="2">
        <v>2</v>
      </c>
      <c r="Q65" s="2" t="s">
        <v>66</v>
      </c>
      <c r="R65" s="3" t="s">
        <v>388</v>
      </c>
      <c r="S65" s="2" t="s">
        <v>94</v>
      </c>
      <c r="T65" s="2" t="s">
        <v>135</v>
      </c>
      <c r="U65" s="3" t="s">
        <v>388</v>
      </c>
      <c r="V65" s="2" t="s">
        <v>136</v>
      </c>
      <c r="W65" s="2" t="s">
        <v>213</v>
      </c>
      <c r="X65" s="3" t="s">
        <v>388</v>
      </c>
      <c r="Y65" s="3" t="s">
        <v>33</v>
      </c>
      <c r="Z65" s="2"/>
      <c r="AA65" s="2" t="s">
        <v>34</v>
      </c>
      <c r="AB65" s="3" t="s">
        <v>388</v>
      </c>
      <c r="AC65" s="2" t="s">
        <v>370</v>
      </c>
      <c r="AD65" s="2" t="s">
        <v>34</v>
      </c>
      <c r="AE65" s="3" t="s">
        <v>388</v>
      </c>
      <c r="AF65" s="3" t="s">
        <v>37</v>
      </c>
      <c r="AG65" s="2">
        <v>4</v>
      </c>
      <c r="AH65" s="2" t="s">
        <v>88</v>
      </c>
      <c r="AI65" s="3" t="s">
        <v>388</v>
      </c>
      <c r="AJ65" s="3" t="s">
        <v>87</v>
      </c>
      <c r="AK65" s="2">
        <v>4</v>
      </c>
      <c r="AL65" s="2" t="s">
        <v>88</v>
      </c>
      <c r="AM65" s="3" t="s">
        <v>388</v>
      </c>
      <c r="AN65" s="2" t="s">
        <v>95</v>
      </c>
      <c r="AO65" s="2" t="s">
        <v>49</v>
      </c>
      <c r="AP65" s="3" t="s">
        <v>388</v>
      </c>
      <c r="AQ65" s="2" t="s">
        <v>294</v>
      </c>
      <c r="AR65" s="2" t="s">
        <v>34</v>
      </c>
      <c r="AS65" s="3" t="s">
        <v>388</v>
      </c>
      <c r="AT65" s="2" t="s">
        <v>175</v>
      </c>
      <c r="AU65" s="2" t="s">
        <v>34</v>
      </c>
      <c r="AV65" s="3" t="s">
        <v>388</v>
      </c>
      <c r="AW65" s="2" t="s">
        <v>65</v>
      </c>
      <c r="AX65" s="2" t="s">
        <v>318</v>
      </c>
      <c r="AY65" s="3" t="s">
        <v>388</v>
      </c>
      <c r="AZ65" s="2" t="s">
        <v>369</v>
      </c>
      <c r="BA65" s="2" t="s">
        <v>34</v>
      </c>
      <c r="BB65" s="3" t="s">
        <v>388</v>
      </c>
      <c r="BC65" s="2" t="s">
        <v>120</v>
      </c>
      <c r="BD65" s="2" t="s">
        <v>34</v>
      </c>
      <c r="BE65" s="3" t="s">
        <v>388</v>
      </c>
      <c r="BF65" s="2" t="s">
        <v>294</v>
      </c>
      <c r="BG65" s="2" t="s">
        <v>34</v>
      </c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hidden="1" customHeight="1" x14ac:dyDescent="0.2">
      <c r="A66" s="3" t="s">
        <v>389</v>
      </c>
      <c r="B66" s="3" t="s">
        <v>390</v>
      </c>
      <c r="C66" s="6" t="s">
        <v>25</v>
      </c>
      <c r="D66" s="3" t="s">
        <v>391</v>
      </c>
      <c r="E66" s="7">
        <v>502</v>
      </c>
      <c r="F66" s="8">
        <v>212</v>
      </c>
      <c r="G66" s="9">
        <v>0.42231075697211157</v>
      </c>
      <c r="H66" s="3" t="s">
        <v>391</v>
      </c>
      <c r="I66" s="7">
        <v>15</v>
      </c>
      <c r="J66" s="2">
        <v>15</v>
      </c>
      <c r="K66" s="3" t="s">
        <v>391</v>
      </c>
      <c r="L66" s="10">
        <v>53</v>
      </c>
      <c r="M66" s="11">
        <v>53</v>
      </c>
      <c r="N66" s="3" t="s">
        <v>391</v>
      </c>
      <c r="O66" s="3" t="s">
        <v>46</v>
      </c>
      <c r="P66" s="2" t="s">
        <v>40</v>
      </c>
      <c r="Q66" s="2" t="s">
        <v>34</v>
      </c>
      <c r="R66" s="3" t="s">
        <v>391</v>
      </c>
      <c r="S66" s="2" t="s">
        <v>392</v>
      </c>
      <c r="T66" s="2" t="s">
        <v>393</v>
      </c>
      <c r="U66" s="3" t="s">
        <v>391</v>
      </c>
      <c r="V66" s="2" t="s">
        <v>394</v>
      </c>
      <c r="W66" s="2" t="s">
        <v>395</v>
      </c>
      <c r="X66" s="3" t="s">
        <v>391</v>
      </c>
      <c r="Y66" s="3" t="s">
        <v>33</v>
      </c>
      <c r="Z66" s="2"/>
      <c r="AA66" s="2" t="s">
        <v>34</v>
      </c>
      <c r="AB66" s="3" t="s">
        <v>391</v>
      </c>
      <c r="AC66" s="2" t="s">
        <v>55</v>
      </c>
      <c r="AD66" s="2" t="s">
        <v>396</v>
      </c>
      <c r="AE66" s="3" t="s">
        <v>391</v>
      </c>
      <c r="AF66" s="3" t="s">
        <v>33</v>
      </c>
      <c r="AG66" s="2" t="s">
        <v>40</v>
      </c>
      <c r="AH66" s="2" t="s">
        <v>34</v>
      </c>
      <c r="AI66" s="3" t="s">
        <v>391</v>
      </c>
      <c r="AJ66" s="3" t="s">
        <v>39</v>
      </c>
      <c r="AK66" s="2" t="s">
        <v>40</v>
      </c>
      <c r="AL66" s="2" t="s">
        <v>34</v>
      </c>
      <c r="AM66" s="3" t="s">
        <v>391</v>
      </c>
      <c r="AN66" s="2" t="s">
        <v>50</v>
      </c>
      <c r="AO66" s="2" t="s">
        <v>245</v>
      </c>
      <c r="AP66" s="3" t="s">
        <v>391</v>
      </c>
      <c r="AQ66" s="2" t="s">
        <v>55</v>
      </c>
      <c r="AR66" s="2" t="s">
        <v>396</v>
      </c>
      <c r="AS66" s="3" t="s">
        <v>391</v>
      </c>
      <c r="AT66" s="2" t="s">
        <v>55</v>
      </c>
      <c r="AU66" s="2" t="s">
        <v>396</v>
      </c>
      <c r="AV66" s="3" t="s">
        <v>391</v>
      </c>
      <c r="AW66" s="2" t="s">
        <v>397</v>
      </c>
      <c r="AX66" s="2" t="s">
        <v>398</v>
      </c>
      <c r="AY66" s="3" t="s">
        <v>391</v>
      </c>
      <c r="AZ66" s="2" t="s">
        <v>399</v>
      </c>
      <c r="BA66" s="2" t="s">
        <v>396</v>
      </c>
      <c r="BB66" s="3" t="s">
        <v>391</v>
      </c>
      <c r="BC66" s="2" t="s">
        <v>29</v>
      </c>
      <c r="BD66" s="2" t="s">
        <v>396</v>
      </c>
      <c r="BE66" s="3" t="s">
        <v>391</v>
      </c>
      <c r="BF66" s="2" t="s">
        <v>30</v>
      </c>
      <c r="BG66" s="2" t="s">
        <v>396</v>
      </c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3"/>
      <c r="B67" s="3"/>
      <c r="C67" s="6"/>
      <c r="D67" s="3"/>
      <c r="E67" s="7"/>
      <c r="F67" s="8"/>
      <c r="G67" s="9"/>
      <c r="H67" s="3"/>
      <c r="I67" s="7">
        <v>15</v>
      </c>
      <c r="J67" s="2">
        <v>15</v>
      </c>
      <c r="K67" s="3" t="s">
        <v>400</v>
      </c>
      <c r="L67" s="10">
        <v>51</v>
      </c>
      <c r="M67" s="11">
        <v>53</v>
      </c>
      <c r="N67" s="3" t="s">
        <v>400</v>
      </c>
      <c r="O67" s="3" t="s">
        <v>46</v>
      </c>
      <c r="P67" s="2" t="s">
        <v>40</v>
      </c>
      <c r="Q67" s="2" t="s">
        <v>34</v>
      </c>
      <c r="R67" s="3" t="s">
        <v>400</v>
      </c>
      <c r="S67" s="2" t="s">
        <v>250</v>
      </c>
      <c r="T67" s="2" t="s">
        <v>250</v>
      </c>
      <c r="U67" s="3" t="s">
        <v>400</v>
      </c>
      <c r="V67" s="2" t="s">
        <v>138</v>
      </c>
      <c r="W67" s="2" t="s">
        <v>138</v>
      </c>
      <c r="X67" s="3" t="s">
        <v>400</v>
      </c>
      <c r="Y67" s="3" t="s">
        <v>33</v>
      </c>
      <c r="Z67" s="2"/>
      <c r="AA67" s="2" t="s">
        <v>34</v>
      </c>
      <c r="AB67" s="3" t="s">
        <v>400</v>
      </c>
      <c r="AC67" s="2" t="s">
        <v>66</v>
      </c>
      <c r="AD67" s="2" t="s">
        <v>66</v>
      </c>
      <c r="AE67" s="3" t="s">
        <v>400</v>
      </c>
      <c r="AF67" s="3" t="s">
        <v>37</v>
      </c>
      <c r="AG67" s="2">
        <v>3</v>
      </c>
      <c r="AH67" s="2" t="s">
        <v>66</v>
      </c>
      <c r="AI67" s="3" t="s">
        <v>400</v>
      </c>
      <c r="AJ67" s="3" t="s">
        <v>39</v>
      </c>
      <c r="AK67" s="2" t="s">
        <v>40</v>
      </c>
      <c r="AL67" s="2" t="s">
        <v>34</v>
      </c>
      <c r="AM67" s="3" t="s">
        <v>400</v>
      </c>
      <c r="AN67" s="2" t="s">
        <v>95</v>
      </c>
      <c r="AO67" s="2" t="s">
        <v>95</v>
      </c>
      <c r="AP67" s="3" t="s">
        <v>400</v>
      </c>
      <c r="AQ67" s="2" t="s">
        <v>156</v>
      </c>
      <c r="AR67" s="2" t="s">
        <v>66</v>
      </c>
      <c r="AS67" s="3" t="s">
        <v>400</v>
      </c>
      <c r="AT67" s="2" t="s">
        <v>66</v>
      </c>
      <c r="AU67" s="2" t="s">
        <v>66</v>
      </c>
      <c r="AV67" s="3" t="s">
        <v>400</v>
      </c>
      <c r="AW67" s="2" t="s">
        <v>210</v>
      </c>
      <c r="AX67" s="2" t="s">
        <v>210</v>
      </c>
      <c r="AY67" s="3" t="s">
        <v>400</v>
      </c>
      <c r="AZ67" s="2" t="s">
        <v>66</v>
      </c>
      <c r="BA67" s="2" t="s">
        <v>66</v>
      </c>
      <c r="BB67" s="3" t="s">
        <v>400</v>
      </c>
      <c r="BC67" s="2" t="s">
        <v>66</v>
      </c>
      <c r="BD67" s="2" t="s">
        <v>66</v>
      </c>
      <c r="BE67" s="3" t="s">
        <v>400</v>
      </c>
      <c r="BF67" s="2" t="s">
        <v>66</v>
      </c>
      <c r="BG67" s="2" t="s">
        <v>66</v>
      </c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3"/>
      <c r="B68" s="3"/>
      <c r="C68" s="6"/>
      <c r="D68" s="3"/>
      <c r="E68" s="7"/>
      <c r="F68" s="8"/>
      <c r="G68" s="9"/>
      <c r="H68" s="3"/>
      <c r="I68" s="7">
        <v>15</v>
      </c>
      <c r="J68" s="2">
        <v>15</v>
      </c>
      <c r="K68" s="3" t="s">
        <v>401</v>
      </c>
      <c r="L68" s="10">
        <v>53</v>
      </c>
      <c r="M68" s="11">
        <v>53</v>
      </c>
      <c r="N68" s="3" t="s">
        <v>401</v>
      </c>
      <c r="O68" s="3" t="s">
        <v>46</v>
      </c>
      <c r="P68" s="2" t="s">
        <v>40</v>
      </c>
      <c r="Q68" s="2" t="s">
        <v>34</v>
      </c>
      <c r="R68" s="3" t="s">
        <v>401</v>
      </c>
      <c r="S68" s="2" t="s">
        <v>117</v>
      </c>
      <c r="T68" s="2" t="s">
        <v>117</v>
      </c>
      <c r="U68" s="3" t="s">
        <v>401</v>
      </c>
      <c r="V68" s="2" t="s">
        <v>166</v>
      </c>
      <c r="W68" s="2" t="s">
        <v>166</v>
      </c>
      <c r="X68" s="3" t="s">
        <v>401</v>
      </c>
      <c r="Y68" s="3" t="s">
        <v>33</v>
      </c>
      <c r="Z68" s="2"/>
      <c r="AA68" s="2" t="s">
        <v>34</v>
      </c>
      <c r="AB68" s="3" t="s">
        <v>401</v>
      </c>
      <c r="AC68" s="2" t="s">
        <v>154</v>
      </c>
      <c r="AD68" s="2" t="s">
        <v>262</v>
      </c>
      <c r="AE68" s="3" t="s">
        <v>401</v>
      </c>
      <c r="AF68" s="3" t="s">
        <v>33</v>
      </c>
      <c r="AG68" s="2" t="s">
        <v>40</v>
      </c>
      <c r="AH68" s="2" t="s">
        <v>34</v>
      </c>
      <c r="AI68" s="3" t="s">
        <v>401</v>
      </c>
      <c r="AJ68" s="3" t="s">
        <v>39</v>
      </c>
      <c r="AK68" s="2" t="s">
        <v>40</v>
      </c>
      <c r="AL68" s="2" t="s">
        <v>34</v>
      </c>
      <c r="AM68" s="3" t="s">
        <v>401</v>
      </c>
      <c r="AN68" s="2" t="s">
        <v>95</v>
      </c>
      <c r="AO68" s="2" t="s">
        <v>95</v>
      </c>
      <c r="AP68" s="3" t="s">
        <v>401</v>
      </c>
      <c r="AQ68" s="2" t="s">
        <v>262</v>
      </c>
      <c r="AR68" s="2" t="s">
        <v>262</v>
      </c>
      <c r="AS68" s="3" t="s">
        <v>401</v>
      </c>
      <c r="AT68" s="2" t="s">
        <v>262</v>
      </c>
      <c r="AU68" s="2" t="s">
        <v>262</v>
      </c>
      <c r="AV68" s="3" t="s">
        <v>401</v>
      </c>
      <c r="AW68" s="2" t="s">
        <v>66</v>
      </c>
      <c r="AX68" s="2" t="s">
        <v>66</v>
      </c>
      <c r="AY68" s="3" t="s">
        <v>401</v>
      </c>
      <c r="AZ68" s="2" t="s">
        <v>262</v>
      </c>
      <c r="BA68" s="2" t="s">
        <v>262</v>
      </c>
      <c r="BB68" s="3" t="s">
        <v>401</v>
      </c>
      <c r="BC68" s="2" t="s">
        <v>154</v>
      </c>
      <c r="BD68" s="2" t="s">
        <v>262</v>
      </c>
      <c r="BE68" s="3" t="s">
        <v>401</v>
      </c>
      <c r="BF68" s="2" t="s">
        <v>368</v>
      </c>
      <c r="BG68" s="2" t="s">
        <v>262</v>
      </c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hidden="1" customHeight="1" x14ac:dyDescent="0.2">
      <c r="A69" s="3" t="s">
        <v>402</v>
      </c>
      <c r="B69" s="3" t="s">
        <v>366</v>
      </c>
      <c r="C69" s="6" t="s">
        <v>25</v>
      </c>
      <c r="D69" s="3" t="s">
        <v>403</v>
      </c>
      <c r="E69" s="7">
        <v>190</v>
      </c>
      <c r="F69" s="8">
        <v>122</v>
      </c>
      <c r="G69" s="9">
        <v>0.64210526315789473</v>
      </c>
      <c r="H69" s="3" t="s">
        <v>403</v>
      </c>
      <c r="I69" s="7">
        <v>15</v>
      </c>
      <c r="J69" s="2">
        <v>15</v>
      </c>
      <c r="K69" s="3" t="s">
        <v>403</v>
      </c>
      <c r="L69" s="10">
        <v>53</v>
      </c>
      <c r="M69" s="11">
        <v>53</v>
      </c>
      <c r="N69" s="3" t="s">
        <v>403</v>
      </c>
      <c r="O69" s="3" t="s">
        <v>46</v>
      </c>
      <c r="P69" s="2" t="s">
        <v>40</v>
      </c>
      <c r="Q69" s="2" t="s">
        <v>34</v>
      </c>
      <c r="R69" s="3" t="s">
        <v>403</v>
      </c>
      <c r="S69" s="2" t="s">
        <v>280</v>
      </c>
      <c r="T69" s="2" t="s">
        <v>327</v>
      </c>
      <c r="U69" s="3" t="s">
        <v>403</v>
      </c>
      <c r="V69" s="2" t="s">
        <v>126</v>
      </c>
      <c r="W69" s="2" t="s">
        <v>188</v>
      </c>
      <c r="X69" s="3" t="s">
        <v>403</v>
      </c>
      <c r="Y69" s="3" t="s">
        <v>33</v>
      </c>
      <c r="Z69" s="2"/>
      <c r="AA69" s="2" t="s">
        <v>34</v>
      </c>
      <c r="AB69" s="3" t="s">
        <v>403</v>
      </c>
      <c r="AC69" s="2" t="s">
        <v>375</v>
      </c>
      <c r="AD69" s="2" t="s">
        <v>246</v>
      </c>
      <c r="AE69" s="3" t="s">
        <v>403</v>
      </c>
      <c r="AF69" s="3" t="s">
        <v>85</v>
      </c>
      <c r="AG69" s="2" t="s">
        <v>40</v>
      </c>
      <c r="AH69" s="2" t="s">
        <v>86</v>
      </c>
      <c r="AI69" s="3" t="s">
        <v>403</v>
      </c>
      <c r="AJ69" s="3" t="s">
        <v>87</v>
      </c>
      <c r="AK69" s="2">
        <v>2</v>
      </c>
      <c r="AL69" s="2" t="s">
        <v>64</v>
      </c>
      <c r="AM69" s="3" t="s">
        <v>403</v>
      </c>
      <c r="AN69" s="11">
        <v>1</v>
      </c>
      <c r="AO69" s="2" t="s">
        <v>67</v>
      </c>
      <c r="AP69" s="3" t="s">
        <v>403</v>
      </c>
      <c r="AQ69" s="2" t="s">
        <v>176</v>
      </c>
      <c r="AR69" s="2" t="s">
        <v>246</v>
      </c>
      <c r="AS69" s="3" t="s">
        <v>403</v>
      </c>
      <c r="AT69" s="2" t="s">
        <v>143</v>
      </c>
      <c r="AU69" s="2" t="s">
        <v>246</v>
      </c>
      <c r="AV69" s="3" t="s">
        <v>403</v>
      </c>
      <c r="AW69" s="2" t="s">
        <v>279</v>
      </c>
      <c r="AX69" s="2" t="s">
        <v>188</v>
      </c>
      <c r="AY69" s="3" t="s">
        <v>403</v>
      </c>
      <c r="AZ69" s="2" t="s">
        <v>177</v>
      </c>
      <c r="BA69" s="2" t="s">
        <v>246</v>
      </c>
      <c r="BB69" s="3" t="s">
        <v>403</v>
      </c>
      <c r="BC69" s="2" t="s">
        <v>177</v>
      </c>
      <c r="BD69" s="2" t="s">
        <v>246</v>
      </c>
      <c r="BE69" s="3" t="s">
        <v>403</v>
      </c>
      <c r="BF69" s="2" t="s">
        <v>176</v>
      </c>
      <c r="BG69" s="2" t="s">
        <v>246</v>
      </c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hidden="1" customHeight="1" x14ac:dyDescent="0.2">
      <c r="A70" s="3" t="s">
        <v>404</v>
      </c>
      <c r="B70" s="3" t="s">
        <v>366</v>
      </c>
      <c r="C70" s="6" t="s">
        <v>25</v>
      </c>
      <c r="D70" s="3" t="s">
        <v>405</v>
      </c>
      <c r="E70" s="7">
        <v>417</v>
      </c>
      <c r="F70" s="8">
        <v>225</v>
      </c>
      <c r="G70" s="9">
        <v>0.53956834532374098</v>
      </c>
      <c r="H70" s="3" t="s">
        <v>405</v>
      </c>
      <c r="I70" s="7">
        <v>15</v>
      </c>
      <c r="J70" s="2">
        <v>15</v>
      </c>
      <c r="K70" s="3" t="s">
        <v>405</v>
      </c>
      <c r="L70" s="10">
        <v>53</v>
      </c>
      <c r="M70" s="11">
        <v>53</v>
      </c>
      <c r="N70" s="3" t="s">
        <v>405</v>
      </c>
      <c r="O70" s="3" t="s">
        <v>46</v>
      </c>
      <c r="P70" s="2" t="s">
        <v>40</v>
      </c>
      <c r="Q70" s="2" t="s">
        <v>34</v>
      </c>
      <c r="R70" s="3" t="s">
        <v>405</v>
      </c>
      <c r="S70" s="2" t="s">
        <v>398</v>
      </c>
      <c r="T70" s="2" t="s">
        <v>59</v>
      </c>
      <c r="U70" s="3" t="s">
        <v>405</v>
      </c>
      <c r="V70" s="2" t="s">
        <v>349</v>
      </c>
      <c r="W70" s="2" t="s">
        <v>398</v>
      </c>
      <c r="X70" s="3" t="s">
        <v>405</v>
      </c>
      <c r="Y70" s="3" t="s">
        <v>33</v>
      </c>
      <c r="Z70" s="2"/>
      <c r="AA70" s="2" t="s">
        <v>34</v>
      </c>
      <c r="AB70" s="3" t="s">
        <v>405</v>
      </c>
      <c r="AC70" s="2" t="s">
        <v>406</v>
      </c>
      <c r="AD70" s="2" t="s">
        <v>275</v>
      </c>
      <c r="AE70" s="3" t="s">
        <v>405</v>
      </c>
      <c r="AF70" s="3" t="s">
        <v>37</v>
      </c>
      <c r="AG70" s="2">
        <v>4</v>
      </c>
      <c r="AH70" s="2" t="s">
        <v>88</v>
      </c>
      <c r="AI70" s="3" t="s">
        <v>405</v>
      </c>
      <c r="AJ70" s="3" t="s">
        <v>39</v>
      </c>
      <c r="AK70" s="2" t="s">
        <v>40</v>
      </c>
      <c r="AL70" s="2" t="s">
        <v>34</v>
      </c>
      <c r="AM70" s="3" t="s">
        <v>405</v>
      </c>
      <c r="AN70" s="2" t="s">
        <v>136</v>
      </c>
      <c r="AO70" s="2" t="s">
        <v>64</v>
      </c>
      <c r="AP70" s="3" t="s">
        <v>405</v>
      </c>
      <c r="AQ70" s="2" t="s">
        <v>407</v>
      </c>
      <c r="AR70" s="2" t="s">
        <v>275</v>
      </c>
      <c r="AS70" s="3" t="s">
        <v>405</v>
      </c>
      <c r="AT70" s="2" t="s">
        <v>396</v>
      </c>
      <c r="AU70" s="2" t="s">
        <v>275</v>
      </c>
      <c r="AV70" s="3" t="s">
        <v>405</v>
      </c>
      <c r="AW70" s="2" t="s">
        <v>408</v>
      </c>
      <c r="AX70" s="2" t="s">
        <v>360</v>
      </c>
      <c r="AY70" s="3" t="s">
        <v>405</v>
      </c>
      <c r="AZ70" s="2" t="s">
        <v>409</v>
      </c>
      <c r="BA70" s="2" t="s">
        <v>275</v>
      </c>
      <c r="BB70" s="3" t="s">
        <v>405</v>
      </c>
      <c r="BC70" s="2" t="s">
        <v>392</v>
      </c>
      <c r="BD70" s="2" t="s">
        <v>275</v>
      </c>
      <c r="BE70" s="3" t="s">
        <v>405</v>
      </c>
      <c r="BF70" s="2" t="s">
        <v>410</v>
      </c>
      <c r="BG70" s="2" t="s">
        <v>275</v>
      </c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hidden="1" customHeight="1" x14ac:dyDescent="0.2">
      <c r="A71" s="3" t="s">
        <v>411</v>
      </c>
      <c r="B71" s="3" t="s">
        <v>366</v>
      </c>
      <c r="C71" s="6" t="s">
        <v>25</v>
      </c>
      <c r="D71" s="3" t="s">
        <v>412</v>
      </c>
      <c r="E71" s="7">
        <v>190</v>
      </c>
      <c r="F71" s="8">
        <v>80</v>
      </c>
      <c r="G71" s="9">
        <v>0.42105263157894735</v>
      </c>
      <c r="H71" s="3" t="s">
        <v>412</v>
      </c>
      <c r="I71" s="7">
        <v>15</v>
      </c>
      <c r="J71" s="2">
        <v>15</v>
      </c>
      <c r="K71" s="3" t="s">
        <v>412</v>
      </c>
      <c r="L71" s="10">
        <v>53</v>
      </c>
      <c r="M71" s="11">
        <v>53</v>
      </c>
      <c r="N71" s="3" t="s">
        <v>412</v>
      </c>
      <c r="O71" s="3" t="s">
        <v>46</v>
      </c>
      <c r="P71" s="2" t="s">
        <v>40</v>
      </c>
      <c r="Q71" s="2" t="s">
        <v>34</v>
      </c>
      <c r="R71" s="3" t="s">
        <v>412</v>
      </c>
      <c r="S71" s="2" t="s">
        <v>138</v>
      </c>
      <c r="T71" s="2" t="s">
        <v>341</v>
      </c>
      <c r="U71" s="3" t="s">
        <v>412</v>
      </c>
      <c r="V71" s="2" t="s">
        <v>138</v>
      </c>
      <c r="W71" s="2" t="s">
        <v>92</v>
      </c>
      <c r="X71" s="3" t="s">
        <v>412</v>
      </c>
      <c r="Y71" s="3" t="s">
        <v>33</v>
      </c>
      <c r="Z71" s="2"/>
      <c r="AA71" s="2" t="s">
        <v>34</v>
      </c>
      <c r="AB71" s="3" t="s">
        <v>412</v>
      </c>
      <c r="AC71" s="2" t="s">
        <v>155</v>
      </c>
      <c r="AD71" s="2" t="s">
        <v>88</v>
      </c>
      <c r="AE71" s="3" t="s">
        <v>412</v>
      </c>
      <c r="AF71" s="3" t="s">
        <v>85</v>
      </c>
      <c r="AG71" s="2" t="s">
        <v>40</v>
      </c>
      <c r="AH71" s="2" t="s">
        <v>86</v>
      </c>
      <c r="AI71" s="3" t="s">
        <v>412</v>
      </c>
      <c r="AJ71" s="3" t="s">
        <v>87</v>
      </c>
      <c r="AK71" s="2">
        <v>3</v>
      </c>
      <c r="AL71" s="2" t="s">
        <v>66</v>
      </c>
      <c r="AM71" s="3" t="s">
        <v>412</v>
      </c>
      <c r="AN71" s="2">
        <v>1</v>
      </c>
      <c r="AO71" s="2">
        <v>1</v>
      </c>
      <c r="AP71" s="3" t="s">
        <v>412</v>
      </c>
      <c r="AQ71" s="2" t="s">
        <v>155</v>
      </c>
      <c r="AR71" s="2" t="s">
        <v>88</v>
      </c>
      <c r="AS71" s="3" t="s">
        <v>412</v>
      </c>
      <c r="AT71" s="2" t="s">
        <v>155</v>
      </c>
      <c r="AU71" s="2" t="s">
        <v>88</v>
      </c>
      <c r="AV71" s="3" t="s">
        <v>412</v>
      </c>
      <c r="AW71" s="2" t="s">
        <v>318</v>
      </c>
      <c r="AX71" s="2" t="s">
        <v>318</v>
      </c>
      <c r="AY71" s="3" t="s">
        <v>412</v>
      </c>
      <c r="AZ71" s="2" t="s">
        <v>158</v>
      </c>
      <c r="BA71" s="2" t="s">
        <v>88</v>
      </c>
      <c r="BB71" s="3" t="s">
        <v>412</v>
      </c>
      <c r="BC71" s="2" t="s">
        <v>158</v>
      </c>
      <c r="BD71" s="2" t="s">
        <v>88</v>
      </c>
      <c r="BE71" s="3" t="s">
        <v>412</v>
      </c>
      <c r="BF71" s="2" t="s">
        <v>158</v>
      </c>
      <c r="BG71" s="2" t="s">
        <v>88</v>
      </c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hidden="1" customHeight="1" x14ac:dyDescent="0.2">
      <c r="A72" s="3" t="s">
        <v>413</v>
      </c>
      <c r="B72" s="3" t="s">
        <v>366</v>
      </c>
      <c r="C72" s="6" t="s">
        <v>25</v>
      </c>
      <c r="D72" s="3" t="s">
        <v>414</v>
      </c>
      <c r="E72" s="7">
        <v>264</v>
      </c>
      <c r="F72" s="8">
        <v>149</v>
      </c>
      <c r="G72" s="9">
        <v>0.56439393939393945</v>
      </c>
      <c r="H72" s="3" t="s">
        <v>414</v>
      </c>
      <c r="I72" s="7">
        <v>14</v>
      </c>
      <c r="J72" s="2">
        <v>15</v>
      </c>
      <c r="K72" s="3" t="s">
        <v>414</v>
      </c>
      <c r="L72" s="10">
        <v>53</v>
      </c>
      <c r="M72" s="11">
        <v>53</v>
      </c>
      <c r="N72" s="3" t="s">
        <v>414</v>
      </c>
      <c r="O72" s="3" t="s">
        <v>46</v>
      </c>
      <c r="P72" s="2" t="s">
        <v>40</v>
      </c>
      <c r="Q72" s="2" t="s">
        <v>34</v>
      </c>
      <c r="R72" s="3" t="s">
        <v>414</v>
      </c>
      <c r="S72" s="2" t="s">
        <v>246</v>
      </c>
      <c r="T72" s="2" t="s">
        <v>151</v>
      </c>
      <c r="U72" s="3" t="s">
        <v>414</v>
      </c>
      <c r="V72" s="2" t="s">
        <v>34</v>
      </c>
      <c r="W72" s="2" t="s">
        <v>149</v>
      </c>
      <c r="X72" s="3" t="s">
        <v>414</v>
      </c>
      <c r="Y72" s="3" t="s">
        <v>33</v>
      </c>
      <c r="Z72" s="2"/>
      <c r="AA72" s="2" t="s">
        <v>34</v>
      </c>
      <c r="AB72" s="3" t="s">
        <v>414</v>
      </c>
      <c r="AC72" s="2" t="s">
        <v>181</v>
      </c>
      <c r="AD72" s="2" t="s">
        <v>415</v>
      </c>
      <c r="AE72" s="3" t="s">
        <v>414</v>
      </c>
      <c r="AF72" s="3" t="s">
        <v>37</v>
      </c>
      <c r="AG72" s="2">
        <v>2</v>
      </c>
      <c r="AH72" s="2" t="s">
        <v>64</v>
      </c>
      <c r="AI72" s="3" t="s">
        <v>414</v>
      </c>
      <c r="AJ72" s="3" t="s">
        <v>87</v>
      </c>
      <c r="AK72" s="2">
        <v>4</v>
      </c>
      <c r="AL72" s="2" t="s">
        <v>88</v>
      </c>
      <c r="AM72" s="3" t="s">
        <v>414</v>
      </c>
      <c r="AN72" s="2" t="s">
        <v>49</v>
      </c>
      <c r="AO72" s="2" t="s">
        <v>49</v>
      </c>
      <c r="AP72" s="3" t="s">
        <v>414</v>
      </c>
      <c r="AQ72" s="2" t="s">
        <v>416</v>
      </c>
      <c r="AR72" s="2" t="s">
        <v>415</v>
      </c>
      <c r="AS72" s="3" t="s">
        <v>414</v>
      </c>
      <c r="AT72" s="2" t="s">
        <v>417</v>
      </c>
      <c r="AU72" s="2" t="s">
        <v>415</v>
      </c>
      <c r="AV72" s="3" t="s">
        <v>414</v>
      </c>
      <c r="AW72" s="2" t="s">
        <v>129</v>
      </c>
      <c r="AX72" s="2" t="s">
        <v>294</v>
      </c>
      <c r="AY72" s="3" t="s">
        <v>414</v>
      </c>
      <c r="AZ72" s="2" t="s">
        <v>417</v>
      </c>
      <c r="BA72" s="2" t="s">
        <v>415</v>
      </c>
      <c r="BB72" s="3" t="s">
        <v>414</v>
      </c>
      <c r="BC72" s="2" t="s">
        <v>103</v>
      </c>
      <c r="BD72" s="2" t="s">
        <v>415</v>
      </c>
      <c r="BE72" s="3" t="s">
        <v>414</v>
      </c>
      <c r="BF72" s="2" t="s">
        <v>416</v>
      </c>
      <c r="BG72" s="2" t="s">
        <v>415</v>
      </c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hidden="1" customHeight="1" x14ac:dyDescent="0.2">
      <c r="A73" s="3" t="s">
        <v>418</v>
      </c>
      <c r="B73" s="3" t="s">
        <v>366</v>
      </c>
      <c r="C73" s="6" t="s">
        <v>25</v>
      </c>
      <c r="D73" s="3" t="s">
        <v>419</v>
      </c>
      <c r="E73" s="7">
        <v>332</v>
      </c>
      <c r="F73" s="8">
        <v>171</v>
      </c>
      <c r="G73" s="9">
        <v>0.51506024096385539</v>
      </c>
      <c r="H73" s="3" t="s">
        <v>419</v>
      </c>
      <c r="I73" s="7">
        <v>14</v>
      </c>
      <c r="J73" s="2">
        <v>15</v>
      </c>
      <c r="K73" s="3" t="s">
        <v>419</v>
      </c>
      <c r="L73" s="10">
        <v>53</v>
      </c>
      <c r="M73" s="11">
        <v>53</v>
      </c>
      <c r="N73" s="3" t="s">
        <v>419</v>
      </c>
      <c r="O73" s="3" t="s">
        <v>46</v>
      </c>
      <c r="P73" s="2" t="s">
        <v>40</v>
      </c>
      <c r="Q73" s="2" t="s">
        <v>34</v>
      </c>
      <c r="R73" s="3" t="s">
        <v>419</v>
      </c>
      <c r="S73" s="2" t="s">
        <v>220</v>
      </c>
      <c r="T73" s="2" t="s">
        <v>181</v>
      </c>
      <c r="U73" s="3" t="s">
        <v>419</v>
      </c>
      <c r="V73" s="2" t="s">
        <v>219</v>
      </c>
      <c r="W73" s="2" t="s">
        <v>181</v>
      </c>
      <c r="X73" s="3" t="s">
        <v>419</v>
      </c>
      <c r="Y73" s="3" t="s">
        <v>33</v>
      </c>
      <c r="Z73" s="2"/>
      <c r="AA73" s="2" t="s">
        <v>34</v>
      </c>
      <c r="AB73" s="3" t="s">
        <v>419</v>
      </c>
      <c r="AC73" s="2" t="s">
        <v>420</v>
      </c>
      <c r="AD73" s="2" t="s">
        <v>421</v>
      </c>
      <c r="AE73" s="3" t="s">
        <v>419</v>
      </c>
      <c r="AF73" s="3" t="s">
        <v>85</v>
      </c>
      <c r="AG73" s="2" t="s">
        <v>40</v>
      </c>
      <c r="AH73" s="2" t="s">
        <v>86</v>
      </c>
      <c r="AI73" s="3" t="s">
        <v>419</v>
      </c>
      <c r="AJ73" s="3" t="s">
        <v>39</v>
      </c>
      <c r="AK73" s="2" t="s">
        <v>40</v>
      </c>
      <c r="AL73" s="2" t="s">
        <v>34</v>
      </c>
      <c r="AM73" s="3" t="s">
        <v>419</v>
      </c>
      <c r="AN73" s="2" t="s">
        <v>49</v>
      </c>
      <c r="AO73" s="2" t="s">
        <v>49</v>
      </c>
      <c r="AP73" s="3" t="s">
        <v>419</v>
      </c>
      <c r="AQ73" s="2" t="s">
        <v>47</v>
      </c>
      <c r="AR73" s="2" t="s">
        <v>421</v>
      </c>
      <c r="AS73" s="3" t="s">
        <v>419</v>
      </c>
      <c r="AT73" s="2" t="s">
        <v>225</v>
      </c>
      <c r="AU73" s="2" t="s">
        <v>421</v>
      </c>
      <c r="AV73" s="3" t="s">
        <v>419</v>
      </c>
      <c r="AW73" s="2" t="s">
        <v>118</v>
      </c>
      <c r="AX73" s="2" t="s">
        <v>118</v>
      </c>
      <c r="AY73" s="3" t="s">
        <v>419</v>
      </c>
      <c r="AZ73" s="2" t="s">
        <v>48</v>
      </c>
      <c r="BA73" s="2" t="s">
        <v>421</v>
      </c>
      <c r="BB73" s="3" t="s">
        <v>419</v>
      </c>
      <c r="BC73" s="2" t="s">
        <v>421</v>
      </c>
      <c r="BD73" s="2" t="s">
        <v>421</v>
      </c>
      <c r="BE73" s="3" t="s">
        <v>419</v>
      </c>
      <c r="BF73" s="2" t="s">
        <v>225</v>
      </c>
      <c r="BG73" s="2" t="s">
        <v>421</v>
      </c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hidden="1" customHeight="1" x14ac:dyDescent="0.2">
      <c r="A74" s="3" t="s">
        <v>422</v>
      </c>
      <c r="B74" s="3" t="s">
        <v>366</v>
      </c>
      <c r="C74" s="6" t="s">
        <v>25</v>
      </c>
      <c r="D74" s="3" t="s">
        <v>423</v>
      </c>
      <c r="E74" s="7">
        <v>325</v>
      </c>
      <c r="F74" s="8">
        <v>198</v>
      </c>
      <c r="G74" s="9">
        <v>0.60923076923076924</v>
      </c>
      <c r="H74" s="3" t="s">
        <v>423</v>
      </c>
      <c r="I74" s="7">
        <v>15</v>
      </c>
      <c r="J74" s="2">
        <v>15</v>
      </c>
      <c r="K74" s="3" t="s">
        <v>423</v>
      </c>
      <c r="L74" s="10">
        <v>53</v>
      </c>
      <c r="M74" s="11">
        <v>53</v>
      </c>
      <c r="N74" s="3" t="s">
        <v>423</v>
      </c>
      <c r="O74" s="3" t="s">
        <v>46</v>
      </c>
      <c r="P74" s="2" t="s">
        <v>40</v>
      </c>
      <c r="Q74" s="2" t="s">
        <v>34</v>
      </c>
      <c r="R74" s="3" t="s">
        <v>423</v>
      </c>
      <c r="S74" s="2" t="s">
        <v>101</v>
      </c>
      <c r="T74" s="2" t="s">
        <v>48</v>
      </c>
      <c r="U74" s="3" t="s">
        <v>423</v>
      </c>
      <c r="V74" s="2" t="s">
        <v>349</v>
      </c>
      <c r="W74" s="2" t="s">
        <v>100</v>
      </c>
      <c r="X74" s="3" t="s">
        <v>423</v>
      </c>
      <c r="Y74" s="3" t="s">
        <v>33</v>
      </c>
      <c r="Z74" s="2"/>
      <c r="AA74" s="2" t="s">
        <v>34</v>
      </c>
      <c r="AB74" s="3" t="s">
        <v>423</v>
      </c>
      <c r="AC74" s="2" t="s">
        <v>59</v>
      </c>
      <c r="AD74" s="2" t="s">
        <v>409</v>
      </c>
      <c r="AE74" s="3" t="s">
        <v>423</v>
      </c>
      <c r="AF74" s="3" t="s">
        <v>37</v>
      </c>
      <c r="AG74" s="2">
        <v>3</v>
      </c>
      <c r="AH74" s="2" t="s">
        <v>66</v>
      </c>
      <c r="AI74" s="3" t="s">
        <v>423</v>
      </c>
      <c r="AJ74" s="3" t="s">
        <v>87</v>
      </c>
      <c r="AK74" s="2">
        <v>4</v>
      </c>
      <c r="AL74" s="2" t="s">
        <v>88</v>
      </c>
      <c r="AM74" s="3" t="s">
        <v>423</v>
      </c>
      <c r="AN74" s="2" t="s">
        <v>224</v>
      </c>
      <c r="AO74" s="2" t="s">
        <v>224</v>
      </c>
      <c r="AP74" s="3" t="s">
        <v>423</v>
      </c>
      <c r="AQ74" s="2" t="s">
        <v>31</v>
      </c>
      <c r="AR74" s="2" t="s">
        <v>409</v>
      </c>
      <c r="AS74" s="3" t="s">
        <v>423</v>
      </c>
      <c r="AT74" s="2" t="s">
        <v>32</v>
      </c>
      <c r="AU74" s="2" t="s">
        <v>409</v>
      </c>
      <c r="AV74" s="3" t="s">
        <v>423</v>
      </c>
      <c r="AW74" s="2" t="s">
        <v>219</v>
      </c>
      <c r="AX74" s="2" t="s">
        <v>219</v>
      </c>
      <c r="AY74" s="3" t="s">
        <v>423</v>
      </c>
      <c r="AZ74" s="2" t="s">
        <v>395</v>
      </c>
      <c r="BA74" s="2" t="s">
        <v>409</v>
      </c>
      <c r="BB74" s="3" t="s">
        <v>423</v>
      </c>
      <c r="BC74" s="2" t="s">
        <v>393</v>
      </c>
      <c r="BD74" s="2" t="s">
        <v>409</v>
      </c>
      <c r="BE74" s="3" t="s">
        <v>423</v>
      </c>
      <c r="BF74" s="2" t="s">
        <v>32</v>
      </c>
      <c r="BG74" s="2" t="s">
        <v>409</v>
      </c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3"/>
      <c r="B75" s="3"/>
      <c r="C75" s="6"/>
      <c r="D75" s="3"/>
      <c r="E75" s="7"/>
      <c r="F75" s="8"/>
      <c r="G75" s="9"/>
      <c r="H75" s="3"/>
      <c r="I75" s="7">
        <v>15</v>
      </c>
      <c r="J75" s="2">
        <v>15</v>
      </c>
      <c r="K75" s="3" t="s">
        <v>424</v>
      </c>
      <c r="L75" s="10">
        <v>53</v>
      </c>
      <c r="M75" s="11">
        <v>53</v>
      </c>
      <c r="N75" s="3" t="s">
        <v>424</v>
      </c>
      <c r="O75" s="3" t="s">
        <v>46</v>
      </c>
      <c r="P75" s="2" t="s">
        <v>40</v>
      </c>
      <c r="Q75" s="2" t="s">
        <v>34</v>
      </c>
      <c r="R75" s="3" t="s">
        <v>424</v>
      </c>
      <c r="S75" s="2" t="s">
        <v>77</v>
      </c>
      <c r="T75" s="2" t="s">
        <v>158</v>
      </c>
      <c r="U75" s="3" t="s">
        <v>424</v>
      </c>
      <c r="V75" s="2" t="s">
        <v>76</v>
      </c>
      <c r="W75" s="2" t="s">
        <v>126</v>
      </c>
      <c r="X75" s="3" t="s">
        <v>424</v>
      </c>
      <c r="Y75" s="3" t="s">
        <v>33</v>
      </c>
      <c r="Z75" s="2"/>
      <c r="AA75" s="2" t="s">
        <v>34</v>
      </c>
      <c r="AB75" s="3" t="s">
        <v>424</v>
      </c>
      <c r="AC75" s="2" t="s">
        <v>175</v>
      </c>
      <c r="AD75" s="2" t="s">
        <v>149</v>
      </c>
      <c r="AE75" s="3" t="s">
        <v>424</v>
      </c>
      <c r="AF75" s="3" t="s">
        <v>37</v>
      </c>
      <c r="AG75" s="2">
        <v>4</v>
      </c>
      <c r="AH75" s="2" t="s">
        <v>88</v>
      </c>
      <c r="AI75" s="3" t="s">
        <v>424</v>
      </c>
      <c r="AJ75" s="3" t="s">
        <v>39</v>
      </c>
      <c r="AK75" s="2" t="s">
        <v>40</v>
      </c>
      <c r="AL75" s="2" t="s">
        <v>34</v>
      </c>
      <c r="AM75" s="3" t="s">
        <v>424</v>
      </c>
      <c r="AN75" s="2" t="s">
        <v>50</v>
      </c>
      <c r="AO75" s="2" t="s">
        <v>245</v>
      </c>
      <c r="AP75" s="3" t="s">
        <v>424</v>
      </c>
      <c r="AQ75" s="2" t="s">
        <v>321</v>
      </c>
      <c r="AR75" s="2" t="s">
        <v>149</v>
      </c>
      <c r="AS75" s="3" t="s">
        <v>424</v>
      </c>
      <c r="AT75" s="2" t="s">
        <v>130</v>
      </c>
      <c r="AU75" s="2" t="s">
        <v>149</v>
      </c>
      <c r="AV75" s="3" t="s">
        <v>424</v>
      </c>
      <c r="AW75" s="2" t="s">
        <v>66</v>
      </c>
      <c r="AX75" s="2" t="s">
        <v>66</v>
      </c>
      <c r="AY75" s="3" t="s">
        <v>424</v>
      </c>
      <c r="AZ75" s="2" t="s">
        <v>115</v>
      </c>
      <c r="BA75" s="2" t="s">
        <v>149</v>
      </c>
      <c r="BB75" s="3" t="s">
        <v>424</v>
      </c>
      <c r="BC75" s="2" t="s">
        <v>294</v>
      </c>
      <c r="BD75" s="2" t="s">
        <v>149</v>
      </c>
      <c r="BE75" s="3" t="s">
        <v>424</v>
      </c>
      <c r="BF75" s="2" t="s">
        <v>132</v>
      </c>
      <c r="BG75" s="2" t="s">
        <v>149</v>
      </c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hidden="1" customHeight="1" x14ac:dyDescent="0.2">
      <c r="A76" s="3" t="s">
        <v>425</v>
      </c>
      <c r="B76" s="3" t="s">
        <v>366</v>
      </c>
      <c r="C76" s="6" t="s">
        <v>25</v>
      </c>
      <c r="D76" s="3" t="s">
        <v>426</v>
      </c>
      <c r="E76" s="7">
        <v>170</v>
      </c>
      <c r="F76" s="8">
        <v>94</v>
      </c>
      <c r="G76" s="9">
        <v>0.55294117647058827</v>
      </c>
      <c r="H76" s="3" t="s">
        <v>426</v>
      </c>
      <c r="I76" s="7">
        <v>14</v>
      </c>
      <c r="J76" s="2">
        <v>15</v>
      </c>
      <c r="K76" s="3" t="s">
        <v>426</v>
      </c>
      <c r="L76" s="10">
        <v>53</v>
      </c>
      <c r="M76" s="11">
        <v>53</v>
      </c>
      <c r="N76" s="3" t="s">
        <v>426</v>
      </c>
      <c r="O76" s="3" t="s">
        <v>46</v>
      </c>
      <c r="P76" s="2" t="s">
        <v>40</v>
      </c>
      <c r="Q76" s="2" t="s">
        <v>34</v>
      </c>
      <c r="R76" s="3" t="s">
        <v>426</v>
      </c>
      <c r="S76" s="2" t="s">
        <v>117</v>
      </c>
      <c r="T76" s="2" t="s">
        <v>75</v>
      </c>
      <c r="U76" s="3" t="s">
        <v>426</v>
      </c>
      <c r="V76" s="2" t="s">
        <v>164</v>
      </c>
      <c r="W76" s="2" t="s">
        <v>76</v>
      </c>
      <c r="X76" s="3" t="s">
        <v>426</v>
      </c>
      <c r="Y76" s="3" t="s">
        <v>33</v>
      </c>
      <c r="Z76" s="2"/>
      <c r="AA76" s="2" t="s">
        <v>34</v>
      </c>
      <c r="AB76" s="3" t="s">
        <v>426</v>
      </c>
      <c r="AC76" s="2" t="s">
        <v>370</v>
      </c>
      <c r="AD76" s="2" t="s">
        <v>129</v>
      </c>
      <c r="AE76" s="3" t="s">
        <v>426</v>
      </c>
      <c r="AF76" s="3" t="s">
        <v>85</v>
      </c>
      <c r="AG76" s="2" t="s">
        <v>40</v>
      </c>
      <c r="AH76" s="2" t="s">
        <v>86</v>
      </c>
      <c r="AI76" s="3" t="s">
        <v>426</v>
      </c>
      <c r="AJ76" s="3" t="s">
        <v>39</v>
      </c>
      <c r="AK76" s="2" t="s">
        <v>40</v>
      </c>
      <c r="AL76" s="2" t="s">
        <v>34</v>
      </c>
      <c r="AM76" s="3" t="s">
        <v>426</v>
      </c>
      <c r="AN76" s="2" t="s">
        <v>245</v>
      </c>
      <c r="AO76" s="2" t="s">
        <v>245</v>
      </c>
      <c r="AP76" s="3" t="s">
        <v>426</v>
      </c>
      <c r="AQ76" s="2" t="s">
        <v>28</v>
      </c>
      <c r="AR76" s="2" t="s">
        <v>129</v>
      </c>
      <c r="AS76" s="3" t="s">
        <v>426</v>
      </c>
      <c r="AT76" s="2" t="s">
        <v>327</v>
      </c>
      <c r="AU76" s="2" t="s">
        <v>129</v>
      </c>
      <c r="AV76" s="3" t="s">
        <v>426</v>
      </c>
      <c r="AW76" s="2" t="s">
        <v>96</v>
      </c>
      <c r="AX76" s="2" t="s">
        <v>156</v>
      </c>
      <c r="AY76" s="3" t="s">
        <v>426</v>
      </c>
      <c r="AZ76" s="2" t="s">
        <v>280</v>
      </c>
      <c r="BA76" s="2" t="s">
        <v>129</v>
      </c>
      <c r="BB76" s="3" t="s">
        <v>426</v>
      </c>
      <c r="BC76" s="2" t="s">
        <v>327</v>
      </c>
      <c r="BD76" s="2" t="s">
        <v>129</v>
      </c>
      <c r="BE76" s="3" t="s">
        <v>426</v>
      </c>
      <c r="BF76" s="2" t="s">
        <v>280</v>
      </c>
      <c r="BG76" s="2" t="s">
        <v>129</v>
      </c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hidden="1" customHeight="1" x14ac:dyDescent="0.2">
      <c r="A77" s="3" t="s">
        <v>427</v>
      </c>
      <c r="B77" s="3" t="s">
        <v>366</v>
      </c>
      <c r="C77" s="6" t="s">
        <v>25</v>
      </c>
      <c r="D77" s="3" t="s">
        <v>428</v>
      </c>
      <c r="E77" s="7">
        <v>154</v>
      </c>
      <c r="F77" s="8">
        <v>118</v>
      </c>
      <c r="G77" s="9">
        <v>0.76623376623376627</v>
      </c>
      <c r="H77" s="3" t="s">
        <v>428</v>
      </c>
      <c r="I77" s="7">
        <v>15</v>
      </c>
      <c r="J77" s="2">
        <v>15</v>
      </c>
      <c r="K77" s="3" t="s">
        <v>428</v>
      </c>
      <c r="L77" s="10">
        <v>53</v>
      </c>
      <c r="M77" s="11">
        <v>53</v>
      </c>
      <c r="N77" s="3" t="s">
        <v>428</v>
      </c>
      <c r="O77" s="3" t="s">
        <v>46</v>
      </c>
      <c r="P77" s="2" t="s">
        <v>40</v>
      </c>
      <c r="Q77" s="2" t="s">
        <v>34</v>
      </c>
      <c r="R77" s="3" t="s">
        <v>428</v>
      </c>
      <c r="S77" s="2" t="s">
        <v>383</v>
      </c>
      <c r="T77" s="2" t="s">
        <v>259</v>
      </c>
      <c r="U77" s="3" t="s">
        <v>428</v>
      </c>
      <c r="V77" s="2" t="s">
        <v>77</v>
      </c>
      <c r="W77" s="2" t="s">
        <v>279</v>
      </c>
      <c r="X77" s="3" t="s">
        <v>428</v>
      </c>
      <c r="Y77" s="3" t="s">
        <v>33</v>
      </c>
      <c r="Z77" s="2"/>
      <c r="AA77" s="2" t="s">
        <v>34</v>
      </c>
      <c r="AB77" s="3" t="s">
        <v>428</v>
      </c>
      <c r="AC77" s="2" t="s">
        <v>119</v>
      </c>
      <c r="AD77" s="2" t="s">
        <v>351</v>
      </c>
      <c r="AE77" s="3" t="s">
        <v>428</v>
      </c>
      <c r="AF77" s="3" t="s">
        <v>37</v>
      </c>
      <c r="AG77" s="2">
        <v>1</v>
      </c>
      <c r="AH77" s="2" t="s">
        <v>38</v>
      </c>
      <c r="AI77" s="3" t="s">
        <v>428</v>
      </c>
      <c r="AJ77" s="3" t="s">
        <v>39</v>
      </c>
      <c r="AK77" s="2" t="s">
        <v>40</v>
      </c>
      <c r="AL77" s="2" t="s">
        <v>34</v>
      </c>
      <c r="AM77" s="3" t="s">
        <v>428</v>
      </c>
      <c r="AN77" s="2" t="s">
        <v>50</v>
      </c>
      <c r="AO77" s="2" t="s">
        <v>50</v>
      </c>
      <c r="AP77" s="3" t="s">
        <v>428</v>
      </c>
      <c r="AQ77" s="2" t="s">
        <v>429</v>
      </c>
      <c r="AR77" s="2" t="s">
        <v>351</v>
      </c>
      <c r="AS77" s="3" t="s">
        <v>428</v>
      </c>
      <c r="AT77" s="2" t="s">
        <v>143</v>
      </c>
      <c r="AU77" s="2" t="s">
        <v>351</v>
      </c>
      <c r="AV77" s="3" t="s">
        <v>428</v>
      </c>
      <c r="AW77" s="2" t="s">
        <v>164</v>
      </c>
      <c r="AX77" s="2" t="s">
        <v>164</v>
      </c>
      <c r="AY77" s="3" t="s">
        <v>428</v>
      </c>
      <c r="AZ77" s="2" t="s">
        <v>429</v>
      </c>
      <c r="BA77" s="2" t="s">
        <v>351</v>
      </c>
      <c r="BB77" s="3" t="s">
        <v>428</v>
      </c>
      <c r="BC77" s="2" t="s">
        <v>176</v>
      </c>
      <c r="BD77" s="2" t="s">
        <v>351</v>
      </c>
      <c r="BE77" s="3" t="s">
        <v>428</v>
      </c>
      <c r="BF77" s="2" t="s">
        <v>351</v>
      </c>
      <c r="BG77" s="2" t="s">
        <v>351</v>
      </c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hidden="1" customHeight="1" x14ac:dyDescent="0.2">
      <c r="A78" s="3" t="s">
        <v>430</v>
      </c>
      <c r="B78" s="3" t="s">
        <v>366</v>
      </c>
      <c r="C78" s="6" t="s">
        <v>25</v>
      </c>
      <c r="D78" s="3" t="s">
        <v>431</v>
      </c>
      <c r="E78" s="7">
        <v>294</v>
      </c>
      <c r="F78" s="8">
        <v>195</v>
      </c>
      <c r="G78" s="9">
        <v>0.66326530612244894</v>
      </c>
      <c r="H78" s="3" t="s">
        <v>431</v>
      </c>
      <c r="I78" s="7">
        <v>14</v>
      </c>
      <c r="J78" s="2">
        <v>15</v>
      </c>
      <c r="K78" s="3" t="s">
        <v>431</v>
      </c>
      <c r="L78" s="10">
        <v>53</v>
      </c>
      <c r="M78" s="11">
        <v>53</v>
      </c>
      <c r="N78" s="3" t="s">
        <v>431</v>
      </c>
      <c r="O78" s="3" t="s">
        <v>46</v>
      </c>
      <c r="P78" s="2" t="s">
        <v>40</v>
      </c>
      <c r="Q78" s="2" t="s">
        <v>34</v>
      </c>
      <c r="R78" s="3" t="s">
        <v>431</v>
      </c>
      <c r="S78" s="2" t="s">
        <v>103</v>
      </c>
      <c r="T78" s="2" t="s">
        <v>417</v>
      </c>
      <c r="U78" s="3" t="s">
        <v>431</v>
      </c>
      <c r="V78" s="2" t="s">
        <v>246</v>
      </c>
      <c r="W78" s="2" t="s">
        <v>146</v>
      </c>
      <c r="X78" s="3" t="s">
        <v>431</v>
      </c>
      <c r="Y78" s="3" t="s">
        <v>33</v>
      </c>
      <c r="Z78" s="2"/>
      <c r="AA78" s="2" t="s">
        <v>34</v>
      </c>
      <c r="AB78" s="3" t="s">
        <v>431</v>
      </c>
      <c r="AC78" s="2" t="s">
        <v>432</v>
      </c>
      <c r="AD78" s="2" t="s">
        <v>393</v>
      </c>
      <c r="AE78" s="3" t="s">
        <v>431</v>
      </c>
      <c r="AF78" s="3" t="s">
        <v>37</v>
      </c>
      <c r="AG78" s="2">
        <v>2</v>
      </c>
      <c r="AH78" s="2" t="s">
        <v>64</v>
      </c>
      <c r="AI78" s="3" t="s">
        <v>431</v>
      </c>
      <c r="AJ78" s="3" t="s">
        <v>39</v>
      </c>
      <c r="AK78" s="2" t="s">
        <v>40</v>
      </c>
      <c r="AL78" s="2" t="s">
        <v>34</v>
      </c>
      <c r="AM78" s="3" t="s">
        <v>431</v>
      </c>
      <c r="AN78" s="2" t="s">
        <v>297</v>
      </c>
      <c r="AO78" s="2" t="s">
        <v>297</v>
      </c>
      <c r="AP78" s="3" t="s">
        <v>431</v>
      </c>
      <c r="AQ78" s="2" t="s">
        <v>433</v>
      </c>
      <c r="AR78" s="2" t="s">
        <v>393</v>
      </c>
      <c r="AS78" s="3" t="s">
        <v>431</v>
      </c>
      <c r="AT78" s="2" t="s">
        <v>392</v>
      </c>
      <c r="AU78" s="2" t="s">
        <v>393</v>
      </c>
      <c r="AV78" s="3" t="s">
        <v>431</v>
      </c>
      <c r="AW78" s="2" t="s">
        <v>146</v>
      </c>
      <c r="AX78" s="2" t="s">
        <v>235</v>
      </c>
      <c r="AY78" s="3" t="s">
        <v>431</v>
      </c>
      <c r="AZ78" s="2" t="s">
        <v>59</v>
      </c>
      <c r="BA78" s="2" t="s">
        <v>393</v>
      </c>
      <c r="BB78" s="3" t="s">
        <v>431</v>
      </c>
      <c r="BC78" s="2" t="s">
        <v>394</v>
      </c>
      <c r="BD78" s="2" t="s">
        <v>393</v>
      </c>
      <c r="BE78" s="3" t="s">
        <v>431</v>
      </c>
      <c r="BF78" s="2" t="s">
        <v>42</v>
      </c>
      <c r="BG78" s="2" t="s">
        <v>393</v>
      </c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hidden="1" customHeight="1" x14ac:dyDescent="0.2">
      <c r="A79" s="3" t="s">
        <v>434</v>
      </c>
      <c r="B79" s="3" t="s">
        <v>366</v>
      </c>
      <c r="C79" s="6" t="s">
        <v>25</v>
      </c>
      <c r="D79" s="3" t="s">
        <v>435</v>
      </c>
      <c r="E79" s="7">
        <v>330</v>
      </c>
      <c r="F79" s="8">
        <v>242</v>
      </c>
      <c r="G79" s="9">
        <v>0.73333333333333328</v>
      </c>
      <c r="H79" s="3" t="s">
        <v>435</v>
      </c>
      <c r="I79" s="7">
        <v>15</v>
      </c>
      <c r="J79" s="2">
        <v>15</v>
      </c>
      <c r="K79" s="3" t="s">
        <v>435</v>
      </c>
      <c r="L79" s="10">
        <v>53</v>
      </c>
      <c r="M79" s="11">
        <v>53</v>
      </c>
      <c r="N79" s="3" t="s">
        <v>435</v>
      </c>
      <c r="O79" s="3" t="s">
        <v>46</v>
      </c>
      <c r="P79" s="2" t="s">
        <v>40</v>
      </c>
      <c r="Q79" s="2" t="s">
        <v>34</v>
      </c>
      <c r="R79" s="3" t="s">
        <v>435</v>
      </c>
      <c r="S79" s="2" t="s">
        <v>421</v>
      </c>
      <c r="T79" s="2" t="s">
        <v>227</v>
      </c>
      <c r="U79" s="3" t="s">
        <v>435</v>
      </c>
      <c r="V79" s="2" t="s">
        <v>436</v>
      </c>
      <c r="W79" s="2" t="s">
        <v>437</v>
      </c>
      <c r="X79" s="3" t="s">
        <v>435</v>
      </c>
      <c r="Y79" s="3" t="s">
        <v>33</v>
      </c>
      <c r="Z79" s="2"/>
      <c r="AA79" s="2" t="s">
        <v>34</v>
      </c>
      <c r="AB79" s="3" t="s">
        <v>435</v>
      </c>
      <c r="AC79" s="2" t="s">
        <v>438</v>
      </c>
      <c r="AD79" s="2" t="s">
        <v>439</v>
      </c>
      <c r="AE79" s="3" t="s">
        <v>435</v>
      </c>
      <c r="AF79" s="3" t="s">
        <v>37</v>
      </c>
      <c r="AG79" s="2">
        <v>4</v>
      </c>
      <c r="AH79" s="2" t="s">
        <v>88</v>
      </c>
      <c r="AI79" s="3" t="s">
        <v>435</v>
      </c>
      <c r="AJ79" s="3" t="s">
        <v>39</v>
      </c>
      <c r="AK79" s="2" t="s">
        <v>40</v>
      </c>
      <c r="AL79" s="2" t="s">
        <v>34</v>
      </c>
      <c r="AM79" s="3" t="s">
        <v>435</v>
      </c>
      <c r="AN79" s="2" t="s">
        <v>89</v>
      </c>
      <c r="AO79" s="2" t="s">
        <v>89</v>
      </c>
      <c r="AP79" s="3" t="s">
        <v>435</v>
      </c>
      <c r="AQ79" s="2" t="s">
        <v>36</v>
      </c>
      <c r="AR79" s="2" t="s">
        <v>439</v>
      </c>
      <c r="AS79" s="3" t="s">
        <v>435</v>
      </c>
      <c r="AT79" s="2" t="s">
        <v>35</v>
      </c>
      <c r="AU79" s="2" t="s">
        <v>439</v>
      </c>
      <c r="AV79" s="3" t="s">
        <v>435</v>
      </c>
      <c r="AW79" s="2" t="s">
        <v>440</v>
      </c>
      <c r="AX79" s="2" t="s">
        <v>440</v>
      </c>
      <c r="AY79" s="3" t="s">
        <v>435</v>
      </c>
      <c r="AZ79" s="2" t="s">
        <v>441</v>
      </c>
      <c r="BA79" s="2" t="s">
        <v>439</v>
      </c>
      <c r="BB79" s="3" t="s">
        <v>435</v>
      </c>
      <c r="BC79" s="2" t="s">
        <v>442</v>
      </c>
      <c r="BD79" s="2" t="s">
        <v>439</v>
      </c>
      <c r="BE79" s="3" t="s">
        <v>435</v>
      </c>
      <c r="BF79" s="2" t="s">
        <v>35</v>
      </c>
      <c r="BG79" s="2" t="s">
        <v>439</v>
      </c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hidden="1" customHeight="1" x14ac:dyDescent="0.2">
      <c r="A80" s="3" t="s">
        <v>443</v>
      </c>
      <c r="B80" s="3" t="s">
        <v>366</v>
      </c>
      <c r="C80" s="6" t="s">
        <v>25</v>
      </c>
      <c r="D80" s="3" t="s">
        <v>444</v>
      </c>
      <c r="E80" s="7">
        <v>440</v>
      </c>
      <c r="F80" s="8">
        <v>293</v>
      </c>
      <c r="G80" s="9">
        <v>0.66590909090909089</v>
      </c>
      <c r="H80" s="3" t="s">
        <v>444</v>
      </c>
      <c r="I80" s="7">
        <v>15</v>
      </c>
      <c r="J80" s="2">
        <v>15</v>
      </c>
      <c r="K80" s="3" t="s">
        <v>444</v>
      </c>
      <c r="L80" s="10">
        <v>53</v>
      </c>
      <c r="M80" s="11">
        <v>53</v>
      </c>
      <c r="N80" s="3" t="s">
        <v>444</v>
      </c>
      <c r="O80" s="3" t="s">
        <v>46</v>
      </c>
      <c r="P80" s="2" t="s">
        <v>40</v>
      </c>
      <c r="Q80" s="2" t="s">
        <v>34</v>
      </c>
      <c r="R80" s="3" t="s">
        <v>444</v>
      </c>
      <c r="S80" s="2" t="s">
        <v>442</v>
      </c>
      <c r="T80" s="2" t="s">
        <v>35</v>
      </c>
      <c r="U80" s="3" t="s">
        <v>444</v>
      </c>
      <c r="V80" s="2" t="s">
        <v>104</v>
      </c>
      <c r="W80" s="2" t="s">
        <v>406</v>
      </c>
      <c r="X80" s="3" t="s">
        <v>444</v>
      </c>
      <c r="Y80" s="3" t="s">
        <v>33</v>
      </c>
      <c r="Z80" s="2"/>
      <c r="AA80" s="2" t="s">
        <v>34</v>
      </c>
      <c r="AB80" s="3" t="s">
        <v>444</v>
      </c>
      <c r="AC80" s="2" t="s">
        <v>439</v>
      </c>
      <c r="AD80" s="2" t="s">
        <v>445</v>
      </c>
      <c r="AE80" s="3" t="s">
        <v>444</v>
      </c>
      <c r="AF80" s="3" t="s">
        <v>85</v>
      </c>
      <c r="AG80" s="2" t="s">
        <v>40</v>
      </c>
      <c r="AH80" s="2" t="s">
        <v>86</v>
      </c>
      <c r="AI80" s="3" t="s">
        <v>444</v>
      </c>
      <c r="AJ80" s="3" t="s">
        <v>87</v>
      </c>
      <c r="AK80" s="2">
        <v>4</v>
      </c>
      <c r="AL80" s="2" t="s">
        <v>88</v>
      </c>
      <c r="AM80" s="3" t="s">
        <v>444</v>
      </c>
      <c r="AN80" s="2" t="s">
        <v>214</v>
      </c>
      <c r="AO80" s="2" t="s">
        <v>84</v>
      </c>
      <c r="AP80" s="3" t="s">
        <v>444</v>
      </c>
      <c r="AQ80" s="2" t="s">
        <v>446</v>
      </c>
      <c r="AR80" s="2" t="s">
        <v>445</v>
      </c>
      <c r="AS80" s="3" t="s">
        <v>444</v>
      </c>
      <c r="AT80" s="2" t="s">
        <v>447</v>
      </c>
      <c r="AU80" s="2" t="s">
        <v>445</v>
      </c>
      <c r="AV80" s="3" t="s">
        <v>444</v>
      </c>
      <c r="AW80" s="2" t="s">
        <v>110</v>
      </c>
      <c r="AX80" s="2" t="s">
        <v>109</v>
      </c>
      <c r="AY80" s="3" t="s">
        <v>444</v>
      </c>
      <c r="AZ80" s="2" t="s">
        <v>448</v>
      </c>
      <c r="BA80" s="2" t="s">
        <v>445</v>
      </c>
      <c r="BB80" s="3" t="s">
        <v>444</v>
      </c>
      <c r="BC80" s="2" t="s">
        <v>312</v>
      </c>
      <c r="BD80" s="2" t="s">
        <v>445</v>
      </c>
      <c r="BE80" s="3" t="s">
        <v>444</v>
      </c>
      <c r="BF80" s="2" t="s">
        <v>449</v>
      </c>
      <c r="BG80" s="2" t="s">
        <v>445</v>
      </c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hidden="1" customHeight="1" x14ac:dyDescent="0.2">
      <c r="A81" s="3" t="s">
        <v>450</v>
      </c>
      <c r="B81" s="3" t="s">
        <v>80</v>
      </c>
      <c r="C81" s="6" t="s">
        <v>25</v>
      </c>
      <c r="D81" s="3" t="s">
        <v>451</v>
      </c>
      <c r="E81" s="7">
        <v>25</v>
      </c>
      <c r="F81" s="8">
        <v>15</v>
      </c>
      <c r="G81" s="9">
        <v>0.6</v>
      </c>
      <c r="H81" s="3" t="s">
        <v>451</v>
      </c>
      <c r="I81" s="7">
        <v>14</v>
      </c>
      <c r="J81" s="2">
        <v>15</v>
      </c>
      <c r="K81" s="3" t="s">
        <v>451</v>
      </c>
      <c r="L81" s="7">
        <v>50</v>
      </c>
      <c r="M81" s="11">
        <v>53</v>
      </c>
      <c r="N81" s="3" t="s">
        <v>451</v>
      </c>
      <c r="O81" s="3" t="s">
        <v>46</v>
      </c>
      <c r="P81" s="2" t="s">
        <v>40</v>
      </c>
      <c r="Q81" s="2" t="s">
        <v>34</v>
      </c>
      <c r="R81" s="3" t="s">
        <v>451</v>
      </c>
      <c r="S81" s="2" t="s">
        <v>105</v>
      </c>
      <c r="T81" s="2" t="s">
        <v>105</v>
      </c>
      <c r="U81" s="3" t="s">
        <v>451</v>
      </c>
      <c r="V81" s="2" t="s">
        <v>49</v>
      </c>
      <c r="W81" s="2" t="s">
        <v>49</v>
      </c>
      <c r="X81" s="3" t="s">
        <v>451</v>
      </c>
      <c r="Y81" s="3" t="s">
        <v>33</v>
      </c>
      <c r="Z81" s="2"/>
      <c r="AA81" s="2" t="s">
        <v>34</v>
      </c>
      <c r="AB81" s="3" t="s">
        <v>451</v>
      </c>
      <c r="AC81" s="2" t="s">
        <v>89</v>
      </c>
      <c r="AD81" s="2" t="s">
        <v>83</v>
      </c>
      <c r="AE81" s="3" t="s">
        <v>451</v>
      </c>
      <c r="AF81" s="3" t="s">
        <v>85</v>
      </c>
      <c r="AG81" s="2" t="s">
        <v>40</v>
      </c>
      <c r="AH81" s="2" t="s">
        <v>86</v>
      </c>
      <c r="AI81" s="3" t="s">
        <v>451</v>
      </c>
      <c r="AJ81" s="3" t="s">
        <v>87</v>
      </c>
      <c r="AK81" s="2">
        <v>3</v>
      </c>
      <c r="AL81" s="2" t="s">
        <v>66</v>
      </c>
      <c r="AM81" s="3" t="s">
        <v>451</v>
      </c>
      <c r="AN81" s="2">
        <v>1</v>
      </c>
      <c r="AO81" s="2">
        <v>1</v>
      </c>
      <c r="AP81" s="3" t="s">
        <v>451</v>
      </c>
      <c r="AQ81" s="2" t="s">
        <v>83</v>
      </c>
      <c r="AR81" s="2" t="s">
        <v>83</v>
      </c>
      <c r="AS81" s="3" t="s">
        <v>451</v>
      </c>
      <c r="AT81" s="2" t="s">
        <v>83</v>
      </c>
      <c r="AU81" s="2" t="s">
        <v>83</v>
      </c>
      <c r="AV81" s="3" t="s">
        <v>451</v>
      </c>
      <c r="AW81" s="2" t="s">
        <v>147</v>
      </c>
      <c r="AX81" s="2" t="s">
        <v>147</v>
      </c>
      <c r="AY81" s="3" t="s">
        <v>451</v>
      </c>
      <c r="AZ81" s="2" t="s">
        <v>83</v>
      </c>
      <c r="BA81" s="2" t="s">
        <v>83</v>
      </c>
      <c r="BB81" s="3" t="s">
        <v>451</v>
      </c>
      <c r="BC81" s="2" t="s">
        <v>89</v>
      </c>
      <c r="BD81" s="2" t="s">
        <v>83</v>
      </c>
      <c r="BE81" s="3" t="s">
        <v>451</v>
      </c>
      <c r="BF81" s="2" t="s">
        <v>83</v>
      </c>
      <c r="BG81" s="2" t="s">
        <v>83</v>
      </c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hidden="1" customHeight="1" x14ac:dyDescent="0.2">
      <c r="A82" s="3" t="s">
        <v>452</v>
      </c>
      <c r="B82" s="3" t="s">
        <v>270</v>
      </c>
      <c r="C82" s="6" t="s">
        <v>25</v>
      </c>
      <c r="D82" s="3" t="s">
        <v>453</v>
      </c>
      <c r="E82" s="7">
        <v>322</v>
      </c>
      <c r="F82" s="8">
        <v>191</v>
      </c>
      <c r="G82" s="9">
        <v>0.59316770186335399</v>
      </c>
      <c r="H82" s="3" t="s">
        <v>453</v>
      </c>
      <c r="I82" s="7">
        <v>15</v>
      </c>
      <c r="J82" s="2">
        <v>15</v>
      </c>
      <c r="K82" s="3" t="s">
        <v>453</v>
      </c>
      <c r="L82" s="10">
        <v>53</v>
      </c>
      <c r="M82" s="11">
        <v>53</v>
      </c>
      <c r="N82" s="3" t="s">
        <v>453</v>
      </c>
      <c r="O82" s="3" t="s">
        <v>46</v>
      </c>
      <c r="P82" s="2" t="s">
        <v>40</v>
      </c>
      <c r="Q82" s="2" t="s">
        <v>34</v>
      </c>
      <c r="R82" s="3" t="s">
        <v>453</v>
      </c>
      <c r="S82" s="2" t="s">
        <v>225</v>
      </c>
      <c r="T82" s="2" t="s">
        <v>225</v>
      </c>
      <c r="U82" s="3" t="s">
        <v>453</v>
      </c>
      <c r="V82" s="2" t="s">
        <v>183</v>
      </c>
      <c r="W82" s="2" t="s">
        <v>181</v>
      </c>
      <c r="X82" s="3" t="s">
        <v>453</v>
      </c>
      <c r="Y82" s="3" t="s">
        <v>33</v>
      </c>
      <c r="Z82" s="2"/>
      <c r="AA82" s="2" t="s">
        <v>34</v>
      </c>
      <c r="AB82" s="3" t="s">
        <v>453</v>
      </c>
      <c r="AC82" s="2" t="s">
        <v>42</v>
      </c>
      <c r="AD82" s="2" t="s">
        <v>433</v>
      </c>
      <c r="AE82" s="3" t="s">
        <v>453</v>
      </c>
      <c r="AF82" s="3" t="s">
        <v>37</v>
      </c>
      <c r="AG82" s="2">
        <v>1</v>
      </c>
      <c r="AH82" s="2" t="s">
        <v>38</v>
      </c>
      <c r="AI82" s="3" t="s">
        <v>453</v>
      </c>
      <c r="AJ82" s="3" t="s">
        <v>39</v>
      </c>
      <c r="AK82" s="2" t="s">
        <v>40</v>
      </c>
      <c r="AL82" s="2" t="s">
        <v>34</v>
      </c>
      <c r="AM82" s="3" t="s">
        <v>453</v>
      </c>
      <c r="AN82" s="2" t="s">
        <v>261</v>
      </c>
      <c r="AO82" s="2" t="s">
        <v>147</v>
      </c>
      <c r="AP82" s="3" t="s">
        <v>453</v>
      </c>
      <c r="AQ82" s="2" t="s">
        <v>433</v>
      </c>
      <c r="AR82" s="2" t="s">
        <v>433</v>
      </c>
      <c r="AS82" s="3" t="s">
        <v>453</v>
      </c>
      <c r="AT82" s="2" t="s">
        <v>433</v>
      </c>
      <c r="AU82" s="2" t="s">
        <v>433</v>
      </c>
      <c r="AV82" s="3" t="s">
        <v>453</v>
      </c>
      <c r="AW82" s="2" t="s">
        <v>454</v>
      </c>
      <c r="AX82" s="2" t="s">
        <v>454</v>
      </c>
      <c r="AY82" s="3" t="s">
        <v>453</v>
      </c>
      <c r="AZ82" s="2" t="s">
        <v>455</v>
      </c>
      <c r="BA82" s="2" t="s">
        <v>433</v>
      </c>
      <c r="BB82" s="3" t="s">
        <v>453</v>
      </c>
      <c r="BC82" s="2" t="s">
        <v>455</v>
      </c>
      <c r="BD82" s="2" t="s">
        <v>433</v>
      </c>
      <c r="BE82" s="3" t="s">
        <v>453</v>
      </c>
      <c r="BF82" s="2" t="s">
        <v>394</v>
      </c>
      <c r="BG82" s="2" t="s">
        <v>433</v>
      </c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hidden="1" customHeight="1" x14ac:dyDescent="0.2">
      <c r="A83" s="3" t="s">
        <v>456</v>
      </c>
      <c r="B83" s="3" t="s">
        <v>457</v>
      </c>
      <c r="C83" s="6" t="s">
        <v>25</v>
      </c>
      <c r="D83" s="3" t="s">
        <v>458</v>
      </c>
      <c r="E83" s="7">
        <v>131</v>
      </c>
      <c r="F83" s="8">
        <v>61</v>
      </c>
      <c r="G83" s="9">
        <v>0.46564885496183206</v>
      </c>
      <c r="H83" s="3" t="s">
        <v>458</v>
      </c>
      <c r="I83" s="7">
        <v>15</v>
      </c>
      <c r="J83" s="2">
        <v>15</v>
      </c>
      <c r="K83" s="3" t="s">
        <v>458</v>
      </c>
      <c r="L83" s="10">
        <v>45</v>
      </c>
      <c r="M83" s="11">
        <v>53</v>
      </c>
      <c r="N83" s="3" t="s">
        <v>458</v>
      </c>
      <c r="O83" s="3" t="s">
        <v>46</v>
      </c>
      <c r="P83" s="2" t="s">
        <v>40</v>
      </c>
      <c r="Q83" s="2" t="s">
        <v>34</v>
      </c>
      <c r="R83" s="3" t="s">
        <v>458</v>
      </c>
      <c r="S83" s="2" t="s">
        <v>216</v>
      </c>
      <c r="T83" s="2" t="s">
        <v>138</v>
      </c>
      <c r="U83" s="3" t="s">
        <v>458</v>
      </c>
      <c r="V83" s="2" t="s">
        <v>331</v>
      </c>
      <c r="W83" s="2" t="s">
        <v>331</v>
      </c>
      <c r="X83" s="3" t="s">
        <v>458</v>
      </c>
      <c r="Y83" s="3" t="s">
        <v>33</v>
      </c>
      <c r="Z83" s="2"/>
      <c r="AA83" s="2" t="s">
        <v>34</v>
      </c>
      <c r="AB83" s="3" t="s">
        <v>458</v>
      </c>
      <c r="AC83" s="2" t="s">
        <v>156</v>
      </c>
      <c r="AD83" s="2" t="s">
        <v>93</v>
      </c>
      <c r="AE83" s="3" t="s">
        <v>458</v>
      </c>
      <c r="AF83" s="3" t="s">
        <v>37</v>
      </c>
      <c r="AG83" s="2">
        <v>3</v>
      </c>
      <c r="AH83" s="2" t="s">
        <v>66</v>
      </c>
      <c r="AI83" s="3" t="s">
        <v>458</v>
      </c>
      <c r="AJ83" s="3" t="s">
        <v>87</v>
      </c>
      <c r="AK83" s="2">
        <v>3</v>
      </c>
      <c r="AL83" s="2" t="s">
        <v>66</v>
      </c>
      <c r="AM83" s="3" t="s">
        <v>458</v>
      </c>
      <c r="AN83" s="2">
        <v>1</v>
      </c>
      <c r="AO83" s="2">
        <v>1</v>
      </c>
      <c r="AP83" s="3" t="s">
        <v>458</v>
      </c>
      <c r="AQ83" s="2" t="s">
        <v>156</v>
      </c>
      <c r="AR83" s="2" t="s">
        <v>93</v>
      </c>
      <c r="AS83" s="3" t="s">
        <v>458</v>
      </c>
      <c r="AT83" s="2" t="s">
        <v>92</v>
      </c>
      <c r="AU83" s="2" t="s">
        <v>93</v>
      </c>
      <c r="AV83" s="3" t="s">
        <v>458</v>
      </c>
      <c r="AW83" s="2" t="s">
        <v>68</v>
      </c>
      <c r="AX83" s="2" t="s">
        <v>69</v>
      </c>
      <c r="AY83" s="3" t="s">
        <v>458</v>
      </c>
      <c r="AZ83" s="2" t="s">
        <v>96</v>
      </c>
      <c r="BA83" s="2" t="s">
        <v>93</v>
      </c>
      <c r="BB83" s="3" t="s">
        <v>458</v>
      </c>
      <c r="BC83" s="2" t="s">
        <v>96</v>
      </c>
      <c r="BD83" s="2" t="s">
        <v>93</v>
      </c>
      <c r="BE83" s="3" t="s">
        <v>458</v>
      </c>
      <c r="BF83" s="2" t="s">
        <v>96</v>
      </c>
      <c r="BG83" s="2" t="s">
        <v>93</v>
      </c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hidden="1" customHeight="1" x14ac:dyDescent="0.2">
      <c r="A84" s="3" t="s">
        <v>459</v>
      </c>
      <c r="B84" s="3" t="s">
        <v>457</v>
      </c>
      <c r="C84" s="6" t="s">
        <v>25</v>
      </c>
      <c r="D84" s="3" t="s">
        <v>460</v>
      </c>
      <c r="E84" s="7">
        <v>176</v>
      </c>
      <c r="F84" s="8">
        <v>69</v>
      </c>
      <c r="G84" s="9">
        <v>0.39204545454545453</v>
      </c>
      <c r="H84" s="3" t="s">
        <v>460</v>
      </c>
      <c r="I84" s="7">
        <v>15</v>
      </c>
      <c r="J84" s="2">
        <v>15</v>
      </c>
      <c r="K84" s="3" t="s">
        <v>460</v>
      </c>
      <c r="L84" s="7">
        <v>39</v>
      </c>
      <c r="M84" s="11">
        <v>53</v>
      </c>
      <c r="N84" s="3" t="s">
        <v>460</v>
      </c>
      <c r="O84" s="3" t="s">
        <v>46</v>
      </c>
      <c r="P84" s="2" t="s">
        <v>40</v>
      </c>
      <c r="Q84" s="2" t="s">
        <v>34</v>
      </c>
      <c r="R84" s="3" t="s">
        <v>460</v>
      </c>
      <c r="S84" s="2" t="s">
        <v>66</v>
      </c>
      <c r="T84" s="2" t="s">
        <v>93</v>
      </c>
      <c r="U84" s="3" t="s">
        <v>460</v>
      </c>
      <c r="V84" s="2" t="s">
        <v>461</v>
      </c>
      <c r="W84" s="2" t="s">
        <v>331</v>
      </c>
      <c r="X84" s="3" t="s">
        <v>460</v>
      </c>
      <c r="Y84" s="3" t="s">
        <v>33</v>
      </c>
      <c r="Z84" s="2"/>
      <c r="AA84" s="2" t="s">
        <v>34</v>
      </c>
      <c r="AB84" s="3" t="s">
        <v>460</v>
      </c>
      <c r="AC84" s="2" t="s">
        <v>92</v>
      </c>
      <c r="AD84" s="2" t="s">
        <v>165</v>
      </c>
      <c r="AE84" s="3" t="s">
        <v>460</v>
      </c>
      <c r="AF84" s="3" t="s">
        <v>37</v>
      </c>
      <c r="AG84" s="2">
        <v>3</v>
      </c>
      <c r="AH84" s="2" t="s">
        <v>66</v>
      </c>
      <c r="AI84" s="3" t="s">
        <v>460</v>
      </c>
      <c r="AJ84" s="3" t="s">
        <v>39</v>
      </c>
      <c r="AK84" s="2" t="s">
        <v>40</v>
      </c>
      <c r="AL84" s="2" t="s">
        <v>34</v>
      </c>
      <c r="AM84" s="3" t="s">
        <v>460</v>
      </c>
      <c r="AN84" s="2" t="s">
        <v>67</v>
      </c>
      <c r="AO84" s="2" t="s">
        <v>49</v>
      </c>
      <c r="AP84" s="3" t="s">
        <v>460</v>
      </c>
      <c r="AQ84" s="2" t="s">
        <v>94</v>
      </c>
      <c r="AR84" s="2" t="s">
        <v>165</v>
      </c>
      <c r="AS84" s="3" t="s">
        <v>460</v>
      </c>
      <c r="AT84" s="2" t="s">
        <v>76</v>
      </c>
      <c r="AU84" s="2" t="s">
        <v>165</v>
      </c>
      <c r="AV84" s="3" t="s">
        <v>460</v>
      </c>
      <c r="AW84" s="2" t="s">
        <v>64</v>
      </c>
      <c r="AX84" s="2" t="s">
        <v>137</v>
      </c>
      <c r="AY84" s="3" t="s">
        <v>460</v>
      </c>
      <c r="AZ84" s="2" t="s">
        <v>135</v>
      </c>
      <c r="BA84" s="2" t="s">
        <v>165</v>
      </c>
      <c r="BB84" s="3" t="s">
        <v>460</v>
      </c>
      <c r="BC84" s="2" t="s">
        <v>161</v>
      </c>
      <c r="BD84" s="2" t="s">
        <v>165</v>
      </c>
      <c r="BE84" s="3" t="s">
        <v>460</v>
      </c>
      <c r="BF84" s="2" t="s">
        <v>76</v>
      </c>
      <c r="BG84" s="2" t="s">
        <v>165</v>
      </c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hidden="1" customHeight="1" x14ac:dyDescent="0.2">
      <c r="A85" s="3" t="s">
        <v>462</v>
      </c>
      <c r="B85" s="3" t="s">
        <v>457</v>
      </c>
      <c r="C85" s="6" t="s">
        <v>25</v>
      </c>
      <c r="D85" s="3" t="s">
        <v>463</v>
      </c>
      <c r="E85" s="7">
        <v>305</v>
      </c>
      <c r="F85" s="8">
        <v>172</v>
      </c>
      <c r="G85" s="9">
        <v>0.56393442622950818</v>
      </c>
      <c r="H85" s="3" t="s">
        <v>463</v>
      </c>
      <c r="I85" s="7">
        <v>15</v>
      </c>
      <c r="J85" s="2">
        <v>15</v>
      </c>
      <c r="K85" s="3" t="s">
        <v>463</v>
      </c>
      <c r="L85" s="7">
        <v>50</v>
      </c>
      <c r="M85" s="11">
        <v>53</v>
      </c>
      <c r="N85" s="3" t="s">
        <v>463</v>
      </c>
      <c r="O85" s="3" t="s">
        <v>46</v>
      </c>
      <c r="P85" s="2" t="s">
        <v>40</v>
      </c>
      <c r="Q85" s="2" t="s">
        <v>34</v>
      </c>
      <c r="R85" s="3" t="s">
        <v>463</v>
      </c>
      <c r="S85" s="2" t="s">
        <v>408</v>
      </c>
      <c r="T85" s="2" t="s">
        <v>420</v>
      </c>
      <c r="U85" s="3" t="s">
        <v>463</v>
      </c>
      <c r="V85" s="2" t="s">
        <v>246</v>
      </c>
      <c r="W85" s="2" t="s">
        <v>145</v>
      </c>
      <c r="X85" s="3" t="s">
        <v>463</v>
      </c>
      <c r="Y85" s="3" t="s">
        <v>33</v>
      </c>
      <c r="Z85" s="2"/>
      <c r="AA85" s="2" t="s">
        <v>34</v>
      </c>
      <c r="AB85" s="3" t="s">
        <v>463</v>
      </c>
      <c r="AC85" s="2" t="s">
        <v>225</v>
      </c>
      <c r="AD85" s="2" t="s">
        <v>464</v>
      </c>
      <c r="AE85" s="3" t="s">
        <v>463</v>
      </c>
      <c r="AF85" s="3" t="s">
        <v>37</v>
      </c>
      <c r="AG85" s="2">
        <v>4</v>
      </c>
      <c r="AH85" s="2" t="s">
        <v>88</v>
      </c>
      <c r="AI85" s="3" t="s">
        <v>463</v>
      </c>
      <c r="AJ85" s="3" t="s">
        <v>39</v>
      </c>
      <c r="AK85" s="2" t="s">
        <v>40</v>
      </c>
      <c r="AL85" s="2" t="s">
        <v>34</v>
      </c>
      <c r="AM85" s="3" t="s">
        <v>463</v>
      </c>
      <c r="AN85" s="2" t="s">
        <v>289</v>
      </c>
      <c r="AO85" s="2" t="s">
        <v>290</v>
      </c>
      <c r="AP85" s="3" t="s">
        <v>463</v>
      </c>
      <c r="AQ85" s="2" t="s">
        <v>225</v>
      </c>
      <c r="AR85" s="2" t="s">
        <v>464</v>
      </c>
      <c r="AS85" s="3" t="s">
        <v>463</v>
      </c>
      <c r="AT85" s="2" t="s">
        <v>225</v>
      </c>
      <c r="AU85" s="2" t="s">
        <v>464</v>
      </c>
      <c r="AV85" s="3" t="s">
        <v>463</v>
      </c>
      <c r="AW85" s="2" t="s">
        <v>285</v>
      </c>
      <c r="AX85" s="2" t="s">
        <v>219</v>
      </c>
      <c r="AY85" s="3" t="s">
        <v>463</v>
      </c>
      <c r="AZ85" s="2" t="s">
        <v>421</v>
      </c>
      <c r="BA85" s="2" t="s">
        <v>464</v>
      </c>
      <c r="BB85" s="3" t="s">
        <v>463</v>
      </c>
      <c r="BC85" s="2" t="s">
        <v>421</v>
      </c>
      <c r="BD85" s="2" t="s">
        <v>464</v>
      </c>
      <c r="BE85" s="3" t="s">
        <v>463</v>
      </c>
      <c r="BF85" s="2" t="s">
        <v>421</v>
      </c>
      <c r="BG85" s="2" t="s">
        <v>464</v>
      </c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hidden="1" customHeight="1" x14ac:dyDescent="0.2">
      <c r="A86" s="3" t="s">
        <v>465</v>
      </c>
      <c r="B86" s="3" t="s">
        <v>466</v>
      </c>
      <c r="C86" s="6" t="s">
        <v>25</v>
      </c>
      <c r="D86" s="3" t="s">
        <v>467</v>
      </c>
      <c r="E86" s="7">
        <v>149</v>
      </c>
      <c r="F86" s="8">
        <v>63</v>
      </c>
      <c r="G86" s="9">
        <v>0.42281879194630873</v>
      </c>
      <c r="H86" s="3" t="s">
        <v>467</v>
      </c>
      <c r="I86" s="7">
        <v>15</v>
      </c>
      <c r="J86" s="2">
        <v>15</v>
      </c>
      <c r="K86" s="3" t="s">
        <v>467</v>
      </c>
      <c r="L86" s="10">
        <v>53</v>
      </c>
      <c r="M86" s="11">
        <v>53</v>
      </c>
      <c r="N86" s="3" t="s">
        <v>467</v>
      </c>
      <c r="O86" s="3" t="s">
        <v>46</v>
      </c>
      <c r="P86" s="2" t="s">
        <v>40</v>
      </c>
      <c r="Q86" s="2" t="s">
        <v>34</v>
      </c>
      <c r="R86" s="3" t="s">
        <v>467</v>
      </c>
      <c r="S86" s="2" t="s">
        <v>231</v>
      </c>
      <c r="T86" s="2" t="s">
        <v>208</v>
      </c>
      <c r="U86" s="3" t="s">
        <v>467</v>
      </c>
      <c r="V86" s="2" t="s">
        <v>318</v>
      </c>
      <c r="W86" s="2" t="s">
        <v>318</v>
      </c>
      <c r="X86" s="3" t="s">
        <v>467</v>
      </c>
      <c r="Y86" s="3" t="s">
        <v>33</v>
      </c>
      <c r="Z86" s="2"/>
      <c r="AA86" s="2" t="s">
        <v>34</v>
      </c>
      <c r="AB86" s="3" t="s">
        <v>467</v>
      </c>
      <c r="AC86" s="2" t="s">
        <v>94</v>
      </c>
      <c r="AD86" s="2" t="s">
        <v>161</v>
      </c>
      <c r="AE86" s="3" t="s">
        <v>467</v>
      </c>
      <c r="AF86" s="3" t="s">
        <v>85</v>
      </c>
      <c r="AG86" s="2" t="s">
        <v>40</v>
      </c>
      <c r="AH86" s="2" t="s">
        <v>86</v>
      </c>
      <c r="AI86" s="3" t="s">
        <v>467</v>
      </c>
      <c r="AJ86" s="3" t="s">
        <v>39</v>
      </c>
      <c r="AK86" s="2" t="s">
        <v>40</v>
      </c>
      <c r="AL86" s="2" t="s">
        <v>34</v>
      </c>
      <c r="AM86" s="3" t="s">
        <v>467</v>
      </c>
      <c r="AN86" s="2" t="s">
        <v>67</v>
      </c>
      <c r="AO86" s="2" t="s">
        <v>67</v>
      </c>
      <c r="AP86" s="3" t="s">
        <v>467</v>
      </c>
      <c r="AQ86" s="2" t="s">
        <v>161</v>
      </c>
      <c r="AR86" s="2" t="s">
        <v>161</v>
      </c>
      <c r="AS86" s="3" t="s">
        <v>467</v>
      </c>
      <c r="AT86" s="2" t="s">
        <v>94</v>
      </c>
      <c r="AU86" s="2" t="s">
        <v>161</v>
      </c>
      <c r="AV86" s="3" t="s">
        <v>467</v>
      </c>
      <c r="AW86" s="2" t="s">
        <v>94</v>
      </c>
      <c r="AX86" s="2" t="s">
        <v>94</v>
      </c>
      <c r="AY86" s="3" t="s">
        <v>467</v>
      </c>
      <c r="AZ86" s="2" t="s">
        <v>94</v>
      </c>
      <c r="BA86" s="2" t="s">
        <v>161</v>
      </c>
      <c r="BB86" s="3" t="s">
        <v>467</v>
      </c>
      <c r="BC86" s="2" t="s">
        <v>94</v>
      </c>
      <c r="BD86" s="2" t="s">
        <v>161</v>
      </c>
      <c r="BE86" s="3" t="s">
        <v>467</v>
      </c>
      <c r="BF86" s="2" t="s">
        <v>94</v>
      </c>
      <c r="BG86" s="2" t="s">
        <v>161</v>
      </c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hidden="1" customHeight="1" x14ac:dyDescent="0.2">
      <c r="A87" s="3" t="s">
        <v>468</v>
      </c>
      <c r="B87" s="3" t="s">
        <v>469</v>
      </c>
      <c r="C87" s="6" t="s">
        <v>25</v>
      </c>
      <c r="D87" s="3" t="s">
        <v>470</v>
      </c>
      <c r="E87" s="7">
        <v>120</v>
      </c>
      <c r="F87" s="8">
        <v>59</v>
      </c>
      <c r="G87" s="9">
        <v>0.49166666666666664</v>
      </c>
      <c r="H87" s="3" t="s">
        <v>470</v>
      </c>
      <c r="I87" s="7">
        <v>15</v>
      </c>
      <c r="J87" s="2">
        <v>15</v>
      </c>
      <c r="K87" s="3" t="s">
        <v>470</v>
      </c>
      <c r="L87" s="7">
        <v>47</v>
      </c>
      <c r="M87" s="11">
        <v>53</v>
      </c>
      <c r="N87" s="3" t="s">
        <v>470</v>
      </c>
      <c r="O87" s="3" t="s">
        <v>46</v>
      </c>
      <c r="P87" s="2" t="s">
        <v>40</v>
      </c>
      <c r="Q87" s="2" t="s">
        <v>34</v>
      </c>
      <c r="R87" s="3" t="s">
        <v>470</v>
      </c>
      <c r="S87" s="2" t="s">
        <v>136</v>
      </c>
      <c r="T87" s="2" t="s">
        <v>163</v>
      </c>
      <c r="U87" s="3" t="s">
        <v>470</v>
      </c>
      <c r="V87" s="2" t="s">
        <v>265</v>
      </c>
      <c r="W87" s="2" t="s">
        <v>82</v>
      </c>
      <c r="X87" s="3" t="s">
        <v>470</v>
      </c>
      <c r="Y87" s="3" t="s">
        <v>33</v>
      </c>
      <c r="Z87" s="2"/>
      <c r="AA87" s="2" t="s">
        <v>34</v>
      </c>
      <c r="AB87" s="3" t="s">
        <v>470</v>
      </c>
      <c r="AC87" s="2" t="s">
        <v>96</v>
      </c>
      <c r="AD87" s="2" t="s">
        <v>156</v>
      </c>
      <c r="AE87" s="3" t="s">
        <v>470</v>
      </c>
      <c r="AF87" s="3" t="s">
        <v>37</v>
      </c>
      <c r="AG87" s="2">
        <v>1</v>
      </c>
      <c r="AH87" s="2" t="s">
        <v>38</v>
      </c>
      <c r="AI87" s="3" t="s">
        <v>470</v>
      </c>
      <c r="AJ87" s="3" t="s">
        <v>39</v>
      </c>
      <c r="AK87" s="2" t="s">
        <v>40</v>
      </c>
      <c r="AL87" s="2" t="s">
        <v>34</v>
      </c>
      <c r="AM87" s="3" t="s">
        <v>470</v>
      </c>
      <c r="AN87" s="2" t="s">
        <v>95</v>
      </c>
      <c r="AO87" s="2" t="s">
        <v>95</v>
      </c>
      <c r="AP87" s="3" t="s">
        <v>470</v>
      </c>
      <c r="AQ87" s="2" t="s">
        <v>92</v>
      </c>
      <c r="AR87" s="2" t="s">
        <v>156</v>
      </c>
      <c r="AS87" s="3" t="s">
        <v>470</v>
      </c>
      <c r="AT87" s="2" t="s">
        <v>92</v>
      </c>
      <c r="AU87" s="2" t="s">
        <v>156</v>
      </c>
      <c r="AV87" s="3" t="s">
        <v>470</v>
      </c>
      <c r="AW87" s="2" t="s">
        <v>230</v>
      </c>
      <c r="AX87" s="2" t="s">
        <v>230</v>
      </c>
      <c r="AY87" s="3" t="s">
        <v>470</v>
      </c>
      <c r="AZ87" s="2" t="s">
        <v>92</v>
      </c>
      <c r="BA87" s="2" t="s">
        <v>156</v>
      </c>
      <c r="BB87" s="3" t="s">
        <v>470</v>
      </c>
      <c r="BC87" s="2" t="s">
        <v>156</v>
      </c>
      <c r="BD87" s="2" t="s">
        <v>156</v>
      </c>
      <c r="BE87" s="3" t="s">
        <v>470</v>
      </c>
      <c r="BF87" s="2" t="s">
        <v>96</v>
      </c>
      <c r="BG87" s="2" t="s">
        <v>156</v>
      </c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hidden="1" customHeight="1" x14ac:dyDescent="0.2">
      <c r="A88" s="3" t="s">
        <v>471</v>
      </c>
      <c r="B88" s="3" t="s">
        <v>472</v>
      </c>
      <c r="C88" s="6" t="s">
        <v>25</v>
      </c>
      <c r="D88" s="3" t="s">
        <v>473</v>
      </c>
      <c r="E88" s="7">
        <v>155</v>
      </c>
      <c r="F88" s="8">
        <v>70</v>
      </c>
      <c r="G88" s="9">
        <v>0.45161290322580644</v>
      </c>
      <c r="H88" s="3" t="s">
        <v>473</v>
      </c>
      <c r="I88" s="7">
        <v>14</v>
      </c>
      <c r="J88" s="2">
        <v>15</v>
      </c>
      <c r="K88" s="3" t="s">
        <v>473</v>
      </c>
      <c r="L88" s="10">
        <v>53</v>
      </c>
      <c r="M88" s="11">
        <v>53</v>
      </c>
      <c r="N88" s="3" t="s">
        <v>473</v>
      </c>
      <c r="O88" s="3" t="s">
        <v>46</v>
      </c>
      <c r="P88" s="2" t="s">
        <v>40</v>
      </c>
      <c r="Q88" s="2" t="s">
        <v>34</v>
      </c>
      <c r="R88" s="3" t="s">
        <v>473</v>
      </c>
      <c r="S88" s="2" t="s">
        <v>126</v>
      </c>
      <c r="T88" s="2" t="s">
        <v>126</v>
      </c>
      <c r="U88" s="3" t="s">
        <v>473</v>
      </c>
      <c r="V88" s="2" t="s">
        <v>93</v>
      </c>
      <c r="W88" s="2" t="s">
        <v>93</v>
      </c>
      <c r="X88" s="3" t="s">
        <v>473</v>
      </c>
      <c r="Y88" s="3" t="s">
        <v>33</v>
      </c>
      <c r="Z88" s="2"/>
      <c r="AA88" s="2" t="s">
        <v>34</v>
      </c>
      <c r="AB88" s="3" t="s">
        <v>473</v>
      </c>
      <c r="AC88" s="2" t="s">
        <v>126</v>
      </c>
      <c r="AD88" s="2" t="s">
        <v>126</v>
      </c>
      <c r="AE88" s="3" t="s">
        <v>473</v>
      </c>
      <c r="AF88" s="3" t="s">
        <v>37</v>
      </c>
      <c r="AG88" s="2">
        <v>1</v>
      </c>
      <c r="AH88" s="2" t="s">
        <v>38</v>
      </c>
      <c r="AI88" s="3" t="s">
        <v>473</v>
      </c>
      <c r="AJ88" s="3" t="s">
        <v>39</v>
      </c>
      <c r="AK88" s="2" t="s">
        <v>40</v>
      </c>
      <c r="AL88" s="2" t="s">
        <v>34</v>
      </c>
      <c r="AM88" s="3" t="s">
        <v>473</v>
      </c>
      <c r="AN88" s="2" t="s">
        <v>95</v>
      </c>
      <c r="AO88" s="2" t="s">
        <v>95</v>
      </c>
      <c r="AP88" s="3" t="s">
        <v>473</v>
      </c>
      <c r="AQ88" s="2" t="s">
        <v>126</v>
      </c>
      <c r="AR88" s="2" t="s">
        <v>126</v>
      </c>
      <c r="AS88" s="3" t="s">
        <v>473</v>
      </c>
      <c r="AT88" s="2" t="s">
        <v>126</v>
      </c>
      <c r="AU88" s="2" t="s">
        <v>126</v>
      </c>
      <c r="AV88" s="3" t="s">
        <v>473</v>
      </c>
      <c r="AW88" s="2" t="s">
        <v>94</v>
      </c>
      <c r="AX88" s="2" t="s">
        <v>94</v>
      </c>
      <c r="AY88" s="3" t="s">
        <v>473</v>
      </c>
      <c r="AZ88" s="2" t="s">
        <v>165</v>
      </c>
      <c r="BA88" s="2" t="s">
        <v>126</v>
      </c>
      <c r="BB88" s="3" t="s">
        <v>473</v>
      </c>
      <c r="BC88" s="2" t="s">
        <v>126</v>
      </c>
      <c r="BD88" s="2" t="s">
        <v>126</v>
      </c>
      <c r="BE88" s="3" t="s">
        <v>473</v>
      </c>
      <c r="BF88" s="2" t="s">
        <v>126</v>
      </c>
      <c r="BG88" s="2" t="s">
        <v>126</v>
      </c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hidden="1" customHeight="1" x14ac:dyDescent="0.2">
      <c r="A89" s="3" t="s">
        <v>474</v>
      </c>
      <c r="B89" s="3" t="s">
        <v>339</v>
      </c>
      <c r="C89" s="6" t="s">
        <v>25</v>
      </c>
      <c r="D89" s="3" t="s">
        <v>475</v>
      </c>
      <c r="E89" s="7">
        <v>186</v>
      </c>
      <c r="F89" s="8">
        <v>77</v>
      </c>
      <c r="G89" s="9">
        <v>0.41397849462365593</v>
      </c>
      <c r="H89" s="3" t="s">
        <v>475</v>
      </c>
      <c r="I89" s="7">
        <v>15</v>
      </c>
      <c r="J89" s="2">
        <v>15</v>
      </c>
      <c r="K89" s="3" t="s">
        <v>475</v>
      </c>
      <c r="L89" s="7">
        <v>52</v>
      </c>
      <c r="M89" s="11">
        <v>53</v>
      </c>
      <c r="N89" s="3" t="s">
        <v>475</v>
      </c>
      <c r="O89" s="3" t="s">
        <v>46</v>
      </c>
      <c r="P89" s="2" t="s">
        <v>40</v>
      </c>
      <c r="Q89" s="2" t="s">
        <v>34</v>
      </c>
      <c r="R89" s="3" t="s">
        <v>475</v>
      </c>
      <c r="S89" s="2" t="s">
        <v>135</v>
      </c>
      <c r="T89" s="2" t="s">
        <v>126</v>
      </c>
      <c r="U89" s="3" t="s">
        <v>475</v>
      </c>
      <c r="V89" s="2" t="s">
        <v>250</v>
      </c>
      <c r="W89" s="2" t="s">
        <v>96</v>
      </c>
      <c r="X89" s="3" t="s">
        <v>475</v>
      </c>
      <c r="Y89" s="3" t="s">
        <v>33</v>
      </c>
      <c r="Z89" s="2"/>
      <c r="AA89" s="2" t="s">
        <v>34</v>
      </c>
      <c r="AB89" s="3" t="s">
        <v>475</v>
      </c>
      <c r="AC89" s="2" t="s">
        <v>75</v>
      </c>
      <c r="AD89" s="2" t="s">
        <v>188</v>
      </c>
      <c r="AE89" s="3" t="s">
        <v>475</v>
      </c>
      <c r="AF89" s="3" t="s">
        <v>37</v>
      </c>
      <c r="AG89" s="2">
        <v>3</v>
      </c>
      <c r="AH89" s="2" t="s">
        <v>66</v>
      </c>
      <c r="AI89" s="3" t="s">
        <v>475</v>
      </c>
      <c r="AJ89" s="3" t="s">
        <v>87</v>
      </c>
      <c r="AK89" s="2">
        <v>2</v>
      </c>
      <c r="AL89" s="2" t="s">
        <v>64</v>
      </c>
      <c r="AM89" s="3" t="s">
        <v>475</v>
      </c>
      <c r="AN89" s="2" t="s">
        <v>67</v>
      </c>
      <c r="AO89" s="2" t="s">
        <v>95</v>
      </c>
      <c r="AP89" s="3" t="s">
        <v>475</v>
      </c>
      <c r="AQ89" s="2" t="s">
        <v>77</v>
      </c>
      <c r="AR89" s="2" t="s">
        <v>188</v>
      </c>
      <c r="AS89" s="3" t="s">
        <v>475</v>
      </c>
      <c r="AT89" s="2" t="s">
        <v>188</v>
      </c>
      <c r="AU89" s="2" t="s">
        <v>188</v>
      </c>
      <c r="AV89" s="3" t="s">
        <v>475</v>
      </c>
      <c r="AW89" s="2" t="s">
        <v>341</v>
      </c>
      <c r="AX89" s="2" t="s">
        <v>250</v>
      </c>
      <c r="AY89" s="3" t="s">
        <v>475</v>
      </c>
      <c r="AZ89" s="2" t="s">
        <v>117</v>
      </c>
      <c r="BA89" s="2" t="s">
        <v>188</v>
      </c>
      <c r="BB89" s="3" t="s">
        <v>475</v>
      </c>
      <c r="BC89" s="2" t="s">
        <v>116</v>
      </c>
      <c r="BD89" s="2" t="s">
        <v>188</v>
      </c>
      <c r="BE89" s="3" t="s">
        <v>475</v>
      </c>
      <c r="BF89" s="2" t="s">
        <v>279</v>
      </c>
      <c r="BG89" s="2" t="s">
        <v>188</v>
      </c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hidden="1" customHeight="1" x14ac:dyDescent="0.2">
      <c r="A90" s="3" t="s">
        <v>476</v>
      </c>
      <c r="B90" s="3" t="s">
        <v>477</v>
      </c>
      <c r="C90" s="6" t="s">
        <v>25</v>
      </c>
      <c r="D90" s="3" t="s">
        <v>478</v>
      </c>
      <c r="E90" s="7">
        <v>196</v>
      </c>
      <c r="F90" s="8">
        <v>87</v>
      </c>
      <c r="G90" s="9">
        <v>0.44387755102040816</v>
      </c>
      <c r="H90" s="3" t="s">
        <v>478</v>
      </c>
      <c r="I90" s="7">
        <v>15</v>
      </c>
      <c r="J90" s="2">
        <v>15</v>
      </c>
      <c r="K90" s="3" t="s">
        <v>478</v>
      </c>
      <c r="L90" s="10">
        <v>49</v>
      </c>
      <c r="M90" s="11">
        <v>53</v>
      </c>
      <c r="N90" s="3" t="s">
        <v>478</v>
      </c>
      <c r="O90" s="3" t="s">
        <v>27</v>
      </c>
      <c r="P90" s="2">
        <v>3</v>
      </c>
      <c r="Q90" s="2" t="s">
        <v>28</v>
      </c>
      <c r="R90" s="3" t="s">
        <v>478</v>
      </c>
      <c r="S90" s="2" t="s">
        <v>88</v>
      </c>
      <c r="T90" s="2" t="s">
        <v>88</v>
      </c>
      <c r="U90" s="3" t="s">
        <v>478</v>
      </c>
      <c r="V90" s="2" t="s">
        <v>94</v>
      </c>
      <c r="W90" s="2" t="s">
        <v>161</v>
      </c>
      <c r="X90" s="3" t="s">
        <v>478</v>
      </c>
      <c r="Y90" s="3" t="s">
        <v>33</v>
      </c>
      <c r="Z90" s="2"/>
      <c r="AA90" s="2" t="s">
        <v>34</v>
      </c>
      <c r="AB90" s="3" t="s">
        <v>478</v>
      </c>
      <c r="AC90" s="2" t="s">
        <v>370</v>
      </c>
      <c r="AD90" s="2" t="s">
        <v>370</v>
      </c>
      <c r="AE90" s="3" t="s">
        <v>478</v>
      </c>
      <c r="AF90" s="3" t="s">
        <v>85</v>
      </c>
      <c r="AG90" s="2" t="s">
        <v>40</v>
      </c>
      <c r="AH90" s="2" t="s">
        <v>86</v>
      </c>
      <c r="AI90" s="3" t="s">
        <v>478</v>
      </c>
      <c r="AJ90" s="3" t="s">
        <v>87</v>
      </c>
      <c r="AK90" s="2">
        <v>1</v>
      </c>
      <c r="AL90" s="2" t="s">
        <v>38</v>
      </c>
      <c r="AM90" s="3" t="s">
        <v>478</v>
      </c>
      <c r="AN90" s="2" t="s">
        <v>49</v>
      </c>
      <c r="AO90" s="2" t="s">
        <v>49</v>
      </c>
      <c r="AP90" s="3" t="s">
        <v>478</v>
      </c>
      <c r="AQ90" s="2" t="s">
        <v>370</v>
      </c>
      <c r="AR90" s="2" t="s">
        <v>370</v>
      </c>
      <c r="AS90" s="3" t="s">
        <v>478</v>
      </c>
      <c r="AT90" s="2" t="s">
        <v>370</v>
      </c>
      <c r="AU90" s="2" t="s">
        <v>370</v>
      </c>
      <c r="AV90" s="3" t="s">
        <v>478</v>
      </c>
      <c r="AW90" s="2" t="s">
        <v>77</v>
      </c>
      <c r="AX90" s="2" t="s">
        <v>77</v>
      </c>
      <c r="AY90" s="3" t="s">
        <v>478</v>
      </c>
      <c r="AZ90" s="2" t="s">
        <v>370</v>
      </c>
      <c r="BA90" s="2" t="s">
        <v>370</v>
      </c>
      <c r="BB90" s="3" t="s">
        <v>478</v>
      </c>
      <c r="BC90" s="2" t="s">
        <v>370</v>
      </c>
      <c r="BD90" s="2" t="s">
        <v>370</v>
      </c>
      <c r="BE90" s="3" t="s">
        <v>478</v>
      </c>
      <c r="BF90" s="2" t="s">
        <v>370</v>
      </c>
      <c r="BG90" s="2" t="s">
        <v>370</v>
      </c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hidden="1" customHeight="1" x14ac:dyDescent="0.2">
      <c r="A91" s="3" t="s">
        <v>479</v>
      </c>
      <c r="B91" s="3" t="s">
        <v>469</v>
      </c>
      <c r="C91" s="6" t="s">
        <v>25</v>
      </c>
      <c r="D91" s="3" t="s">
        <v>480</v>
      </c>
      <c r="E91" s="7">
        <v>429</v>
      </c>
      <c r="F91" s="8">
        <v>213</v>
      </c>
      <c r="G91" s="9">
        <v>0.49650349650349651</v>
      </c>
      <c r="H91" s="3" t="s">
        <v>480</v>
      </c>
      <c r="I91" s="7">
        <v>15</v>
      </c>
      <c r="J91" s="2">
        <v>15</v>
      </c>
      <c r="K91" s="3" t="s">
        <v>480</v>
      </c>
      <c r="L91" s="7">
        <v>50</v>
      </c>
      <c r="M91" s="11">
        <v>53</v>
      </c>
      <c r="N91" s="3" t="s">
        <v>480</v>
      </c>
      <c r="O91" s="3" t="s">
        <v>27</v>
      </c>
      <c r="P91" s="2">
        <v>3</v>
      </c>
      <c r="Q91" s="2" t="s">
        <v>28</v>
      </c>
      <c r="R91" s="3" t="s">
        <v>480</v>
      </c>
      <c r="S91" s="2" t="s">
        <v>285</v>
      </c>
      <c r="T91" s="2" t="s">
        <v>220</v>
      </c>
      <c r="U91" s="3" t="s">
        <v>480</v>
      </c>
      <c r="V91" s="2" t="s">
        <v>92</v>
      </c>
      <c r="W91" s="2" t="s">
        <v>94</v>
      </c>
      <c r="X91" s="3" t="s">
        <v>480</v>
      </c>
      <c r="Y91" s="3" t="s">
        <v>33</v>
      </c>
      <c r="Z91" s="2"/>
      <c r="AA91" s="2" t="s">
        <v>34</v>
      </c>
      <c r="AB91" s="3" t="s">
        <v>480</v>
      </c>
      <c r="AC91" s="2" t="s">
        <v>433</v>
      </c>
      <c r="AD91" s="2" t="s">
        <v>407</v>
      </c>
      <c r="AE91" s="3" t="s">
        <v>480</v>
      </c>
      <c r="AF91" s="3" t="s">
        <v>37</v>
      </c>
      <c r="AG91" s="2">
        <v>4</v>
      </c>
      <c r="AH91" s="2" t="s">
        <v>88</v>
      </c>
      <c r="AI91" s="3" t="s">
        <v>480</v>
      </c>
      <c r="AJ91" s="3" t="s">
        <v>39</v>
      </c>
      <c r="AK91" s="2" t="s">
        <v>40</v>
      </c>
      <c r="AL91" s="2" t="s">
        <v>34</v>
      </c>
      <c r="AM91" s="3" t="s">
        <v>480</v>
      </c>
      <c r="AN91" s="2" t="s">
        <v>50</v>
      </c>
      <c r="AO91" s="2" t="s">
        <v>50</v>
      </c>
      <c r="AP91" s="3" t="s">
        <v>480</v>
      </c>
      <c r="AQ91" s="2" t="s">
        <v>55</v>
      </c>
      <c r="AR91" s="2" t="s">
        <v>407</v>
      </c>
      <c r="AS91" s="3" t="s">
        <v>480</v>
      </c>
      <c r="AT91" s="2" t="s">
        <v>481</v>
      </c>
      <c r="AU91" s="2" t="s">
        <v>407</v>
      </c>
      <c r="AV91" s="3" t="s">
        <v>480</v>
      </c>
      <c r="AW91" s="2" t="s">
        <v>28</v>
      </c>
      <c r="AX91" s="2" t="s">
        <v>280</v>
      </c>
      <c r="AY91" s="3" t="s">
        <v>480</v>
      </c>
      <c r="AZ91" s="2" t="s">
        <v>29</v>
      </c>
      <c r="BA91" s="2" t="s">
        <v>407</v>
      </c>
      <c r="BB91" s="3" t="s">
        <v>480</v>
      </c>
      <c r="BC91" s="2" t="s">
        <v>410</v>
      </c>
      <c r="BD91" s="2" t="s">
        <v>407</v>
      </c>
      <c r="BE91" s="3" t="s">
        <v>480</v>
      </c>
      <c r="BF91" s="2" t="s">
        <v>482</v>
      </c>
      <c r="BG91" s="2" t="s">
        <v>407</v>
      </c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hidden="1" customHeight="1" x14ac:dyDescent="0.2">
      <c r="A92" s="3" t="s">
        <v>483</v>
      </c>
      <c r="B92" s="3" t="s">
        <v>472</v>
      </c>
      <c r="C92" s="6" t="s">
        <v>25</v>
      </c>
      <c r="D92" s="3" t="s">
        <v>484</v>
      </c>
      <c r="E92" s="7">
        <v>200</v>
      </c>
      <c r="F92" s="8">
        <v>84</v>
      </c>
      <c r="G92" s="9">
        <v>0.42</v>
      </c>
      <c r="H92" s="3" t="s">
        <v>484</v>
      </c>
      <c r="I92" s="7">
        <v>14</v>
      </c>
      <c r="J92" s="2">
        <v>15</v>
      </c>
      <c r="K92" s="3" t="s">
        <v>484</v>
      </c>
      <c r="L92" s="10">
        <v>53</v>
      </c>
      <c r="M92" s="11">
        <v>53</v>
      </c>
      <c r="N92" s="3" t="s">
        <v>484</v>
      </c>
      <c r="O92" s="3" t="s">
        <v>46</v>
      </c>
      <c r="P92" s="2" t="s">
        <v>40</v>
      </c>
      <c r="Q92" s="2" t="s">
        <v>34</v>
      </c>
      <c r="R92" s="3" t="s">
        <v>484</v>
      </c>
      <c r="S92" s="2" t="s">
        <v>166</v>
      </c>
      <c r="T92" s="2" t="s">
        <v>166</v>
      </c>
      <c r="U92" s="3" t="s">
        <v>484</v>
      </c>
      <c r="V92" s="2" t="s">
        <v>138</v>
      </c>
      <c r="W92" s="2" t="s">
        <v>138</v>
      </c>
      <c r="X92" s="3" t="s">
        <v>484</v>
      </c>
      <c r="Y92" s="3" t="s">
        <v>33</v>
      </c>
      <c r="Z92" s="2"/>
      <c r="AA92" s="2" t="s">
        <v>34</v>
      </c>
      <c r="AB92" s="3" t="s">
        <v>484</v>
      </c>
      <c r="AC92" s="2" t="s">
        <v>368</v>
      </c>
      <c r="AD92" s="2" t="s">
        <v>262</v>
      </c>
      <c r="AE92" s="3" t="s">
        <v>484</v>
      </c>
      <c r="AF92" s="3" t="s">
        <v>37</v>
      </c>
      <c r="AG92" s="2">
        <v>4</v>
      </c>
      <c r="AH92" s="2" t="s">
        <v>88</v>
      </c>
      <c r="AI92" s="3" t="s">
        <v>484</v>
      </c>
      <c r="AJ92" s="3" t="s">
        <v>39</v>
      </c>
      <c r="AK92" s="2" t="s">
        <v>40</v>
      </c>
      <c r="AL92" s="2" t="s">
        <v>34</v>
      </c>
      <c r="AM92" s="3" t="s">
        <v>484</v>
      </c>
      <c r="AN92" s="2" t="s">
        <v>245</v>
      </c>
      <c r="AO92" s="2" t="s">
        <v>245</v>
      </c>
      <c r="AP92" s="3" t="s">
        <v>484</v>
      </c>
      <c r="AQ92" s="2" t="s">
        <v>262</v>
      </c>
      <c r="AR92" s="2" t="s">
        <v>262</v>
      </c>
      <c r="AS92" s="3" t="s">
        <v>484</v>
      </c>
      <c r="AT92" s="2" t="s">
        <v>154</v>
      </c>
      <c r="AU92" s="2" t="s">
        <v>262</v>
      </c>
      <c r="AV92" s="3" t="s">
        <v>484</v>
      </c>
      <c r="AW92" s="2" t="s">
        <v>125</v>
      </c>
      <c r="AX92" s="2" t="s">
        <v>125</v>
      </c>
      <c r="AY92" s="3" t="s">
        <v>484</v>
      </c>
      <c r="AZ92" s="2" t="s">
        <v>368</v>
      </c>
      <c r="BA92" s="2" t="s">
        <v>262</v>
      </c>
      <c r="BB92" s="3" t="s">
        <v>484</v>
      </c>
      <c r="BC92" s="2" t="s">
        <v>262</v>
      </c>
      <c r="BD92" s="2" t="s">
        <v>262</v>
      </c>
      <c r="BE92" s="3" t="s">
        <v>484</v>
      </c>
      <c r="BF92" s="2" t="s">
        <v>262</v>
      </c>
      <c r="BG92" s="2" t="s">
        <v>262</v>
      </c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hidden="1" customHeight="1" x14ac:dyDescent="0.2">
      <c r="A93" s="3" t="s">
        <v>485</v>
      </c>
      <c r="B93" s="3" t="s">
        <v>466</v>
      </c>
      <c r="C93" s="6" t="s">
        <v>25</v>
      </c>
      <c r="D93" s="3" t="s">
        <v>486</v>
      </c>
      <c r="E93" s="7">
        <v>87</v>
      </c>
      <c r="F93" s="8">
        <v>51</v>
      </c>
      <c r="G93" s="9">
        <v>0.58620689655172409</v>
      </c>
      <c r="H93" s="3" t="s">
        <v>486</v>
      </c>
      <c r="I93" s="7">
        <v>15</v>
      </c>
      <c r="J93" s="2">
        <v>15</v>
      </c>
      <c r="K93" s="3" t="s">
        <v>486</v>
      </c>
      <c r="L93" s="10">
        <v>53</v>
      </c>
      <c r="M93" s="11">
        <v>53</v>
      </c>
      <c r="N93" s="3" t="s">
        <v>486</v>
      </c>
      <c r="O93" s="3" t="s">
        <v>46</v>
      </c>
      <c r="P93" s="2" t="s">
        <v>40</v>
      </c>
      <c r="Q93" s="2" t="s">
        <v>34</v>
      </c>
      <c r="R93" s="3" t="s">
        <v>486</v>
      </c>
      <c r="S93" s="2" t="s">
        <v>137</v>
      </c>
      <c r="T93" s="2" t="s">
        <v>137</v>
      </c>
      <c r="U93" s="3" t="s">
        <v>486</v>
      </c>
      <c r="V93" s="2" t="s">
        <v>290</v>
      </c>
      <c r="W93" s="2" t="s">
        <v>306</v>
      </c>
      <c r="X93" s="3" t="s">
        <v>486</v>
      </c>
      <c r="Y93" s="3" t="s">
        <v>33</v>
      </c>
      <c r="Z93" s="2"/>
      <c r="AA93" s="2" t="s">
        <v>34</v>
      </c>
      <c r="AB93" s="3" t="s">
        <v>486</v>
      </c>
      <c r="AC93" s="2" t="s">
        <v>208</v>
      </c>
      <c r="AD93" s="2" t="s">
        <v>209</v>
      </c>
      <c r="AE93" s="3" t="s">
        <v>486</v>
      </c>
      <c r="AF93" s="3" t="s">
        <v>37</v>
      </c>
      <c r="AG93" s="2">
        <v>1</v>
      </c>
      <c r="AH93" s="2" t="s">
        <v>38</v>
      </c>
      <c r="AI93" s="3" t="s">
        <v>486</v>
      </c>
      <c r="AJ93" s="3" t="s">
        <v>39</v>
      </c>
      <c r="AK93" s="2" t="s">
        <v>40</v>
      </c>
      <c r="AL93" s="2" t="s">
        <v>34</v>
      </c>
      <c r="AM93" s="3" t="s">
        <v>486</v>
      </c>
      <c r="AN93" s="2" t="s">
        <v>67</v>
      </c>
      <c r="AO93" s="2" t="s">
        <v>67</v>
      </c>
      <c r="AP93" s="3" t="s">
        <v>486</v>
      </c>
      <c r="AQ93" s="2" t="s">
        <v>231</v>
      </c>
      <c r="AR93" s="2" t="s">
        <v>209</v>
      </c>
      <c r="AS93" s="3" t="s">
        <v>486</v>
      </c>
      <c r="AT93" s="2" t="s">
        <v>231</v>
      </c>
      <c r="AU93" s="2" t="s">
        <v>209</v>
      </c>
      <c r="AV93" s="3" t="s">
        <v>486</v>
      </c>
      <c r="AW93" s="2" t="s">
        <v>82</v>
      </c>
      <c r="AX93" s="2" t="s">
        <v>214</v>
      </c>
      <c r="AY93" s="3" t="s">
        <v>486</v>
      </c>
      <c r="AZ93" s="2" t="s">
        <v>231</v>
      </c>
      <c r="BA93" s="2" t="s">
        <v>209</v>
      </c>
      <c r="BB93" s="3" t="s">
        <v>486</v>
      </c>
      <c r="BC93" s="2" t="s">
        <v>318</v>
      </c>
      <c r="BD93" s="2" t="s">
        <v>209</v>
      </c>
      <c r="BE93" s="3" t="s">
        <v>486</v>
      </c>
      <c r="BF93" s="2" t="s">
        <v>208</v>
      </c>
      <c r="BG93" s="2" t="s">
        <v>209</v>
      </c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hidden="1" customHeight="1" x14ac:dyDescent="0.2">
      <c r="A94" s="3" t="s">
        <v>487</v>
      </c>
      <c r="B94" s="3" t="s">
        <v>488</v>
      </c>
      <c r="C94" s="6" t="s">
        <v>25</v>
      </c>
      <c r="D94" s="3" t="s">
        <v>489</v>
      </c>
      <c r="E94" s="7">
        <v>217</v>
      </c>
      <c r="F94" s="8">
        <v>105</v>
      </c>
      <c r="G94" s="9">
        <v>0.4838709677419355</v>
      </c>
      <c r="H94" s="3" t="s">
        <v>489</v>
      </c>
      <c r="I94" s="7">
        <v>15</v>
      </c>
      <c r="J94" s="2">
        <v>15</v>
      </c>
      <c r="K94" s="3" t="s">
        <v>489</v>
      </c>
      <c r="L94" s="10">
        <v>53</v>
      </c>
      <c r="M94" s="11">
        <v>53</v>
      </c>
      <c r="N94" s="3" t="s">
        <v>489</v>
      </c>
      <c r="O94" s="3" t="s">
        <v>46</v>
      </c>
      <c r="P94" s="2" t="s">
        <v>40</v>
      </c>
      <c r="Q94" s="2" t="s">
        <v>34</v>
      </c>
      <c r="R94" s="3" t="s">
        <v>489</v>
      </c>
      <c r="S94" s="2" t="s">
        <v>279</v>
      </c>
      <c r="T94" s="2" t="s">
        <v>188</v>
      </c>
      <c r="U94" s="3" t="s">
        <v>489</v>
      </c>
      <c r="V94" s="2" t="s">
        <v>71</v>
      </c>
      <c r="W94" s="2" t="s">
        <v>71</v>
      </c>
      <c r="X94" s="3" t="s">
        <v>489</v>
      </c>
      <c r="Y94" s="3" t="s">
        <v>33</v>
      </c>
      <c r="Z94" s="2"/>
      <c r="AA94" s="2" t="s">
        <v>34</v>
      </c>
      <c r="AB94" s="3" t="s">
        <v>489</v>
      </c>
      <c r="AC94" s="2" t="s">
        <v>175</v>
      </c>
      <c r="AD94" s="2" t="s">
        <v>130</v>
      </c>
      <c r="AE94" s="3" t="s">
        <v>489</v>
      </c>
      <c r="AF94" s="3" t="s">
        <v>37</v>
      </c>
      <c r="AG94" s="2">
        <v>3</v>
      </c>
      <c r="AH94" s="2" t="s">
        <v>66</v>
      </c>
      <c r="AI94" s="3" t="s">
        <v>489</v>
      </c>
      <c r="AJ94" s="3" t="s">
        <v>87</v>
      </c>
      <c r="AK94" s="2">
        <v>4</v>
      </c>
      <c r="AL94" s="2" t="s">
        <v>88</v>
      </c>
      <c r="AM94" s="3" t="s">
        <v>489</v>
      </c>
      <c r="AN94" s="2" t="s">
        <v>95</v>
      </c>
      <c r="AO94" s="2" t="s">
        <v>49</v>
      </c>
      <c r="AP94" s="3" t="s">
        <v>489</v>
      </c>
      <c r="AQ94" s="2" t="s">
        <v>130</v>
      </c>
      <c r="AR94" s="2" t="s">
        <v>130</v>
      </c>
      <c r="AS94" s="3" t="s">
        <v>489</v>
      </c>
      <c r="AT94" s="2" t="s">
        <v>321</v>
      </c>
      <c r="AU94" s="2" t="s">
        <v>130</v>
      </c>
      <c r="AV94" s="3" t="s">
        <v>489</v>
      </c>
      <c r="AW94" s="2" t="s">
        <v>161</v>
      </c>
      <c r="AX94" s="2" t="s">
        <v>164</v>
      </c>
      <c r="AY94" s="3" t="s">
        <v>489</v>
      </c>
      <c r="AZ94" s="2" t="s">
        <v>131</v>
      </c>
      <c r="BA94" s="2" t="s">
        <v>130</v>
      </c>
      <c r="BB94" s="3" t="s">
        <v>489</v>
      </c>
      <c r="BC94" s="2" t="s">
        <v>132</v>
      </c>
      <c r="BD94" s="2" t="s">
        <v>130</v>
      </c>
      <c r="BE94" s="3" t="s">
        <v>489</v>
      </c>
      <c r="BF94" s="2" t="s">
        <v>131</v>
      </c>
      <c r="BG94" s="2" t="s">
        <v>130</v>
      </c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hidden="1" customHeight="1" x14ac:dyDescent="0.2">
      <c r="A95" s="3" t="s">
        <v>490</v>
      </c>
      <c r="B95" s="3" t="s">
        <v>488</v>
      </c>
      <c r="C95" s="6" t="s">
        <v>25</v>
      </c>
      <c r="D95" s="3" t="s">
        <v>491</v>
      </c>
      <c r="E95" s="7">
        <v>327</v>
      </c>
      <c r="F95" s="8">
        <v>135</v>
      </c>
      <c r="G95" s="9">
        <v>0.41284403669724773</v>
      </c>
      <c r="H95" s="3" t="s">
        <v>491</v>
      </c>
      <c r="I95" s="7">
        <v>15</v>
      </c>
      <c r="J95" s="2">
        <v>15</v>
      </c>
      <c r="K95" s="3" t="s">
        <v>491</v>
      </c>
      <c r="L95" s="10">
        <v>53</v>
      </c>
      <c r="M95" s="11">
        <v>53</v>
      </c>
      <c r="N95" s="3" t="s">
        <v>491</v>
      </c>
      <c r="O95" s="3" t="s">
        <v>46</v>
      </c>
      <c r="P95" s="2" t="s">
        <v>40</v>
      </c>
      <c r="Q95" s="2" t="s">
        <v>34</v>
      </c>
      <c r="R95" s="3" t="s">
        <v>491</v>
      </c>
      <c r="S95" s="2" t="s">
        <v>429</v>
      </c>
      <c r="T95" s="2" t="s">
        <v>429</v>
      </c>
      <c r="U95" s="3" t="s">
        <v>491</v>
      </c>
      <c r="V95" s="2" t="s">
        <v>139</v>
      </c>
      <c r="W95" s="2" t="s">
        <v>28</v>
      </c>
      <c r="X95" s="3" t="s">
        <v>491</v>
      </c>
      <c r="Y95" s="3" t="s">
        <v>33</v>
      </c>
      <c r="Z95" s="2"/>
      <c r="AA95" s="2" t="s">
        <v>34</v>
      </c>
      <c r="AB95" s="3" t="s">
        <v>491</v>
      </c>
      <c r="AC95" s="2" t="s">
        <v>236</v>
      </c>
      <c r="AD95" s="2" t="s">
        <v>284</v>
      </c>
      <c r="AE95" s="3" t="s">
        <v>491</v>
      </c>
      <c r="AF95" s="3" t="s">
        <v>37</v>
      </c>
      <c r="AG95" s="2">
        <v>4</v>
      </c>
      <c r="AH95" s="2" t="s">
        <v>88</v>
      </c>
      <c r="AI95" s="3" t="s">
        <v>491</v>
      </c>
      <c r="AJ95" s="3" t="s">
        <v>39</v>
      </c>
      <c r="AK95" s="2" t="s">
        <v>40</v>
      </c>
      <c r="AL95" s="2" t="s">
        <v>34</v>
      </c>
      <c r="AM95" s="3" t="s">
        <v>491</v>
      </c>
      <c r="AN95" s="2" t="s">
        <v>50</v>
      </c>
      <c r="AO95" s="2" t="s">
        <v>50</v>
      </c>
      <c r="AP95" s="3" t="s">
        <v>491</v>
      </c>
      <c r="AQ95" s="2" t="s">
        <v>284</v>
      </c>
      <c r="AR95" s="2" t="s">
        <v>284</v>
      </c>
      <c r="AS95" s="3" t="s">
        <v>491</v>
      </c>
      <c r="AT95" s="2" t="s">
        <v>348</v>
      </c>
      <c r="AU95" s="2" t="s">
        <v>284</v>
      </c>
      <c r="AV95" s="3" t="s">
        <v>491</v>
      </c>
      <c r="AW95" s="2" t="s">
        <v>144</v>
      </c>
      <c r="AX95" s="2" t="s">
        <v>144</v>
      </c>
      <c r="AY95" s="3" t="s">
        <v>491</v>
      </c>
      <c r="AZ95" s="2" t="s">
        <v>239</v>
      </c>
      <c r="BA95" s="2" t="s">
        <v>284</v>
      </c>
      <c r="BB95" s="3" t="s">
        <v>491</v>
      </c>
      <c r="BC95" s="2" t="s">
        <v>239</v>
      </c>
      <c r="BD95" s="2" t="s">
        <v>284</v>
      </c>
      <c r="BE95" s="3" t="s">
        <v>491</v>
      </c>
      <c r="BF95" s="2" t="s">
        <v>348</v>
      </c>
      <c r="BG95" s="2" t="s">
        <v>284</v>
      </c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hidden="1" customHeight="1" x14ac:dyDescent="0.2">
      <c r="A96" s="3" t="s">
        <v>492</v>
      </c>
      <c r="B96" s="6" t="s">
        <v>493</v>
      </c>
      <c r="C96" s="6" t="s">
        <v>494</v>
      </c>
      <c r="D96" s="3" t="s">
        <v>495</v>
      </c>
      <c r="E96" s="7">
        <v>100</v>
      </c>
      <c r="F96" s="8">
        <v>97</v>
      </c>
      <c r="G96" s="9">
        <v>0.97</v>
      </c>
      <c r="H96" s="3" t="s">
        <v>495</v>
      </c>
      <c r="I96" s="7">
        <v>15</v>
      </c>
      <c r="J96" s="2">
        <v>15</v>
      </c>
      <c r="K96" s="3" t="s">
        <v>495</v>
      </c>
      <c r="L96" s="10">
        <v>61</v>
      </c>
      <c r="M96" s="11">
        <v>61</v>
      </c>
      <c r="N96" s="3" t="s">
        <v>495</v>
      </c>
      <c r="O96" s="3" t="s">
        <v>46</v>
      </c>
      <c r="P96" s="2" t="s">
        <v>40</v>
      </c>
      <c r="Q96" s="2" t="s">
        <v>34</v>
      </c>
      <c r="R96" s="3" t="s">
        <v>495</v>
      </c>
      <c r="S96" s="2" t="s">
        <v>368</v>
      </c>
      <c r="T96" s="2" t="s">
        <v>368</v>
      </c>
      <c r="U96" s="3" t="s">
        <v>495</v>
      </c>
      <c r="V96" s="2" t="s">
        <v>165</v>
      </c>
      <c r="W96" s="2" t="s">
        <v>165</v>
      </c>
      <c r="X96" s="3" t="s">
        <v>495</v>
      </c>
      <c r="Y96" s="3" t="s">
        <v>33</v>
      </c>
      <c r="Z96" s="2"/>
      <c r="AA96" s="2" t="s">
        <v>34</v>
      </c>
      <c r="AB96" s="3" t="s">
        <v>495</v>
      </c>
      <c r="AC96" s="2" t="s">
        <v>327</v>
      </c>
      <c r="AD96" s="2" t="s">
        <v>114</v>
      </c>
      <c r="AE96" s="3" t="s">
        <v>495</v>
      </c>
      <c r="AF96" s="3" t="s">
        <v>37</v>
      </c>
      <c r="AG96" s="2">
        <v>4</v>
      </c>
      <c r="AH96" s="2" t="s">
        <v>88</v>
      </c>
      <c r="AI96" s="3" t="s">
        <v>495</v>
      </c>
      <c r="AJ96" s="3" t="s">
        <v>39</v>
      </c>
      <c r="AK96" s="2" t="s">
        <v>40</v>
      </c>
      <c r="AL96" s="2" t="s">
        <v>34</v>
      </c>
      <c r="AM96" s="3" t="s">
        <v>495</v>
      </c>
      <c r="AN96" s="2" t="s">
        <v>230</v>
      </c>
      <c r="AO96" s="2" t="s">
        <v>70</v>
      </c>
      <c r="AP96" s="3" t="s">
        <v>495</v>
      </c>
      <c r="AQ96" s="2" t="s">
        <v>129</v>
      </c>
      <c r="AR96" s="2" t="s">
        <v>114</v>
      </c>
      <c r="AS96" s="3" t="s">
        <v>495</v>
      </c>
      <c r="AT96" s="2" t="s">
        <v>369</v>
      </c>
      <c r="AU96" s="2" t="s">
        <v>114</v>
      </c>
      <c r="AV96" s="3" t="s">
        <v>495</v>
      </c>
      <c r="AW96" s="2" t="s">
        <v>88</v>
      </c>
      <c r="AX96" s="2" t="s">
        <v>157</v>
      </c>
      <c r="AY96" s="3" t="s">
        <v>495</v>
      </c>
      <c r="AZ96" s="2" t="s">
        <v>327</v>
      </c>
      <c r="BA96" s="2" t="s">
        <v>114</v>
      </c>
      <c r="BB96" s="3" t="s">
        <v>495</v>
      </c>
      <c r="BC96" s="2" t="s">
        <v>327</v>
      </c>
      <c r="BD96" s="2" t="s">
        <v>114</v>
      </c>
      <c r="BE96" s="3" t="s">
        <v>495</v>
      </c>
      <c r="BF96" s="2" t="s">
        <v>327</v>
      </c>
      <c r="BG96" s="2" t="s">
        <v>114</v>
      </c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hidden="1" customHeight="1" x14ac:dyDescent="0.2">
      <c r="A97" s="3" t="s">
        <v>496</v>
      </c>
      <c r="B97" s="6" t="s">
        <v>493</v>
      </c>
      <c r="C97" s="6" t="s">
        <v>494</v>
      </c>
      <c r="D97" s="3" t="s">
        <v>497</v>
      </c>
      <c r="E97" s="7">
        <v>113</v>
      </c>
      <c r="F97" s="8">
        <v>90</v>
      </c>
      <c r="G97" s="9">
        <v>0.79646017699115046</v>
      </c>
      <c r="H97" s="3" t="s">
        <v>497</v>
      </c>
      <c r="I97" s="7">
        <v>15</v>
      </c>
      <c r="J97" s="2">
        <v>15</v>
      </c>
      <c r="K97" s="3" t="s">
        <v>497</v>
      </c>
      <c r="L97" s="10">
        <v>61</v>
      </c>
      <c r="M97" s="11">
        <v>61</v>
      </c>
      <c r="N97" s="3" t="s">
        <v>497</v>
      </c>
      <c r="O97" s="3" t="s">
        <v>46</v>
      </c>
      <c r="P97" s="2" t="s">
        <v>40</v>
      </c>
      <c r="Q97" s="2" t="s">
        <v>34</v>
      </c>
      <c r="R97" s="3" t="s">
        <v>497</v>
      </c>
      <c r="S97" s="2" t="s">
        <v>279</v>
      </c>
      <c r="T97" s="2" t="s">
        <v>155</v>
      </c>
      <c r="U97" s="3" t="s">
        <v>497</v>
      </c>
      <c r="V97" s="2" t="s">
        <v>126</v>
      </c>
      <c r="W97" s="2" t="s">
        <v>75</v>
      </c>
      <c r="X97" s="3" t="s">
        <v>497</v>
      </c>
      <c r="Y97" s="3" t="s">
        <v>33</v>
      </c>
      <c r="Z97" s="2"/>
      <c r="AA97" s="2" t="s">
        <v>34</v>
      </c>
      <c r="AB97" s="3" t="s">
        <v>497</v>
      </c>
      <c r="AC97" s="2" t="s">
        <v>140</v>
      </c>
      <c r="AD97" s="2" t="s">
        <v>28</v>
      </c>
      <c r="AE97" s="3" t="s">
        <v>497</v>
      </c>
      <c r="AF97" s="3" t="s">
        <v>33</v>
      </c>
      <c r="AG97" s="2" t="s">
        <v>40</v>
      </c>
      <c r="AH97" s="2" t="s">
        <v>34</v>
      </c>
      <c r="AI97" s="3" t="s">
        <v>497</v>
      </c>
      <c r="AJ97" s="3" t="s">
        <v>39</v>
      </c>
      <c r="AK97" s="2" t="s">
        <v>40</v>
      </c>
      <c r="AL97" s="2" t="s">
        <v>34</v>
      </c>
      <c r="AM97" s="3" t="s">
        <v>497</v>
      </c>
      <c r="AN97" s="2" t="s">
        <v>125</v>
      </c>
      <c r="AO97" s="2" t="s">
        <v>135</v>
      </c>
      <c r="AP97" s="3" t="s">
        <v>497</v>
      </c>
      <c r="AQ97" s="2" t="s">
        <v>262</v>
      </c>
      <c r="AR97" s="2" t="s">
        <v>28</v>
      </c>
      <c r="AS97" s="3" t="s">
        <v>497</v>
      </c>
      <c r="AT97" s="2" t="s">
        <v>140</v>
      </c>
      <c r="AU97" s="2" t="s">
        <v>28</v>
      </c>
      <c r="AV97" s="3" t="s">
        <v>497</v>
      </c>
      <c r="AW97" s="2" t="s">
        <v>126</v>
      </c>
      <c r="AX97" s="2" t="s">
        <v>117</v>
      </c>
      <c r="AY97" s="3" t="s">
        <v>497</v>
      </c>
      <c r="AZ97" s="2" t="s">
        <v>262</v>
      </c>
      <c r="BA97" s="2" t="s">
        <v>28</v>
      </c>
      <c r="BB97" s="3" t="s">
        <v>497</v>
      </c>
      <c r="BC97" s="2" t="s">
        <v>262</v>
      </c>
      <c r="BD97" s="2" t="s">
        <v>28</v>
      </c>
      <c r="BE97" s="3" t="s">
        <v>497</v>
      </c>
      <c r="BF97" s="2" t="s">
        <v>262</v>
      </c>
      <c r="BG97" s="2" t="s">
        <v>28</v>
      </c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hidden="1" customHeight="1" x14ac:dyDescent="0.2">
      <c r="A98" s="3" t="s">
        <v>498</v>
      </c>
      <c r="B98" s="6" t="s">
        <v>493</v>
      </c>
      <c r="C98" s="6" t="s">
        <v>494</v>
      </c>
      <c r="D98" s="3" t="s">
        <v>499</v>
      </c>
      <c r="E98" s="7">
        <v>106</v>
      </c>
      <c r="F98" s="8">
        <v>63</v>
      </c>
      <c r="G98" s="9">
        <v>0.59433962264150941</v>
      </c>
      <c r="H98" s="3" t="s">
        <v>499</v>
      </c>
      <c r="I98" s="7">
        <v>14</v>
      </c>
      <c r="J98" s="2">
        <v>15</v>
      </c>
      <c r="K98" s="3" t="s">
        <v>499</v>
      </c>
      <c r="L98" s="10">
        <v>61</v>
      </c>
      <c r="M98" s="11">
        <v>61</v>
      </c>
      <c r="N98" s="3" t="s">
        <v>499</v>
      </c>
      <c r="O98" s="3" t="s">
        <v>46</v>
      </c>
      <c r="P98" s="2" t="s">
        <v>40</v>
      </c>
      <c r="Q98" s="2" t="s">
        <v>34</v>
      </c>
      <c r="R98" s="3" t="s">
        <v>499</v>
      </c>
      <c r="S98" s="2" t="s">
        <v>208</v>
      </c>
      <c r="T98" s="2" t="s">
        <v>209</v>
      </c>
      <c r="U98" s="3" t="s">
        <v>499</v>
      </c>
      <c r="V98" s="2" t="s">
        <v>65</v>
      </c>
      <c r="W98" s="2" t="s">
        <v>318</v>
      </c>
      <c r="X98" s="3" t="s">
        <v>499</v>
      </c>
      <c r="Y98" s="3" t="s">
        <v>33</v>
      </c>
      <c r="Z98" s="2"/>
      <c r="AA98" s="2" t="s">
        <v>34</v>
      </c>
      <c r="AB98" s="3" t="s">
        <v>499</v>
      </c>
      <c r="AC98" s="2" t="s">
        <v>92</v>
      </c>
      <c r="AD98" s="2" t="s">
        <v>161</v>
      </c>
      <c r="AE98" s="3" t="s">
        <v>499</v>
      </c>
      <c r="AF98" s="3" t="s">
        <v>33</v>
      </c>
      <c r="AG98" s="2" t="s">
        <v>40</v>
      </c>
      <c r="AH98" s="2" t="s">
        <v>34</v>
      </c>
      <c r="AI98" s="3" t="s">
        <v>499</v>
      </c>
      <c r="AJ98" s="3" t="s">
        <v>39</v>
      </c>
      <c r="AK98" s="2" t="s">
        <v>40</v>
      </c>
      <c r="AL98" s="2" t="s">
        <v>34</v>
      </c>
      <c r="AM98" s="3" t="s">
        <v>499</v>
      </c>
      <c r="AN98" s="2" t="s">
        <v>64</v>
      </c>
      <c r="AO98" s="2" t="s">
        <v>69</v>
      </c>
      <c r="AP98" s="3" t="s">
        <v>499</v>
      </c>
      <c r="AQ98" s="2" t="s">
        <v>93</v>
      </c>
      <c r="AR98" s="2" t="s">
        <v>161</v>
      </c>
      <c r="AS98" s="3" t="s">
        <v>499</v>
      </c>
      <c r="AT98" s="2" t="s">
        <v>93</v>
      </c>
      <c r="AU98" s="2" t="s">
        <v>161</v>
      </c>
      <c r="AV98" s="3" t="s">
        <v>499</v>
      </c>
      <c r="AW98" s="2" t="s">
        <v>318</v>
      </c>
      <c r="AX98" s="2" t="s">
        <v>231</v>
      </c>
      <c r="AY98" s="3" t="s">
        <v>499</v>
      </c>
      <c r="AZ98" s="2" t="s">
        <v>92</v>
      </c>
      <c r="BA98" s="2" t="s">
        <v>161</v>
      </c>
      <c r="BB98" s="3" t="s">
        <v>499</v>
      </c>
      <c r="BC98" s="2" t="s">
        <v>93</v>
      </c>
      <c r="BD98" s="2" t="s">
        <v>161</v>
      </c>
      <c r="BE98" s="3" t="s">
        <v>499</v>
      </c>
      <c r="BF98" s="2" t="s">
        <v>66</v>
      </c>
      <c r="BG98" s="2" t="s">
        <v>161</v>
      </c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hidden="1" customHeight="1" x14ac:dyDescent="0.2">
      <c r="A99" s="3" t="s">
        <v>500</v>
      </c>
      <c r="B99" s="6" t="s">
        <v>493</v>
      </c>
      <c r="C99" s="6" t="s">
        <v>494</v>
      </c>
      <c r="D99" s="3" t="s">
        <v>501</v>
      </c>
      <c r="E99" s="7">
        <v>108</v>
      </c>
      <c r="F99" s="8">
        <v>56</v>
      </c>
      <c r="G99" s="9">
        <v>0.51851851851851849</v>
      </c>
      <c r="H99" s="3" t="s">
        <v>501</v>
      </c>
      <c r="I99" s="7">
        <v>15</v>
      </c>
      <c r="J99" s="2">
        <v>15</v>
      </c>
      <c r="K99" s="3" t="s">
        <v>501</v>
      </c>
      <c r="L99" s="10">
        <v>61</v>
      </c>
      <c r="M99" s="11">
        <v>61</v>
      </c>
      <c r="N99" s="3" t="s">
        <v>501</v>
      </c>
      <c r="O99" s="3" t="s">
        <v>46</v>
      </c>
      <c r="P99" s="2" t="s">
        <v>40</v>
      </c>
      <c r="Q99" s="2" t="s">
        <v>34</v>
      </c>
      <c r="R99" s="3" t="s">
        <v>501</v>
      </c>
      <c r="S99" s="2" t="s">
        <v>71</v>
      </c>
      <c r="T99" s="2" t="s">
        <v>65</v>
      </c>
      <c r="U99" s="3" t="s">
        <v>501</v>
      </c>
      <c r="V99" s="2" t="s">
        <v>331</v>
      </c>
      <c r="W99" s="2" t="s">
        <v>70</v>
      </c>
      <c r="X99" s="3" t="s">
        <v>501</v>
      </c>
      <c r="Y99" s="3" t="s">
        <v>33</v>
      </c>
      <c r="Z99" s="2"/>
      <c r="AA99" s="2" t="s">
        <v>34</v>
      </c>
      <c r="AB99" s="3" t="s">
        <v>501</v>
      </c>
      <c r="AC99" s="2" t="s">
        <v>209</v>
      </c>
      <c r="AD99" s="2" t="s">
        <v>250</v>
      </c>
      <c r="AE99" s="3" t="s">
        <v>501</v>
      </c>
      <c r="AF99" s="3" t="s">
        <v>37</v>
      </c>
      <c r="AG99" s="2">
        <v>4</v>
      </c>
      <c r="AH99" s="2" t="s">
        <v>88</v>
      </c>
      <c r="AI99" s="3" t="s">
        <v>501</v>
      </c>
      <c r="AJ99" s="3" t="s">
        <v>39</v>
      </c>
      <c r="AK99" s="2" t="s">
        <v>40</v>
      </c>
      <c r="AL99" s="2" t="s">
        <v>34</v>
      </c>
      <c r="AM99" s="3" t="s">
        <v>501</v>
      </c>
      <c r="AN99" s="2" t="s">
        <v>38</v>
      </c>
      <c r="AO99" s="2" t="s">
        <v>38</v>
      </c>
      <c r="AP99" s="3" t="s">
        <v>501</v>
      </c>
      <c r="AQ99" s="2" t="s">
        <v>208</v>
      </c>
      <c r="AR99" s="2" t="s">
        <v>250</v>
      </c>
      <c r="AS99" s="3" t="s">
        <v>501</v>
      </c>
      <c r="AT99" s="2" t="s">
        <v>210</v>
      </c>
      <c r="AU99" s="2" t="s">
        <v>250</v>
      </c>
      <c r="AV99" s="3" t="s">
        <v>501</v>
      </c>
      <c r="AW99" s="2" t="s">
        <v>136</v>
      </c>
      <c r="AX99" s="2" t="s">
        <v>163</v>
      </c>
      <c r="AY99" s="3" t="s">
        <v>501</v>
      </c>
      <c r="AZ99" s="2" t="s">
        <v>209</v>
      </c>
      <c r="BA99" s="2" t="s">
        <v>250</v>
      </c>
      <c r="BB99" s="3" t="s">
        <v>501</v>
      </c>
      <c r="BC99" s="2" t="s">
        <v>210</v>
      </c>
      <c r="BD99" s="2" t="s">
        <v>250</v>
      </c>
      <c r="BE99" s="3" t="s">
        <v>501</v>
      </c>
      <c r="BF99" s="2" t="s">
        <v>138</v>
      </c>
      <c r="BG99" s="2" t="s">
        <v>250</v>
      </c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hidden="1" customHeight="1" x14ac:dyDescent="0.2">
      <c r="A100" s="3" t="s">
        <v>502</v>
      </c>
      <c r="B100" s="6" t="s">
        <v>493</v>
      </c>
      <c r="C100" s="6" t="s">
        <v>494</v>
      </c>
      <c r="D100" s="3" t="s">
        <v>503</v>
      </c>
      <c r="E100" s="7">
        <v>63</v>
      </c>
      <c r="F100" s="8">
        <v>30</v>
      </c>
      <c r="G100" s="9">
        <v>0.47619047619047616</v>
      </c>
      <c r="H100" s="3" t="s">
        <v>503</v>
      </c>
      <c r="I100" s="7">
        <v>15</v>
      </c>
      <c r="J100" s="2">
        <v>15</v>
      </c>
      <c r="K100" s="3" t="s">
        <v>503</v>
      </c>
      <c r="L100" s="10">
        <v>61</v>
      </c>
      <c r="M100" s="11">
        <v>61</v>
      </c>
      <c r="N100" s="3" t="s">
        <v>503</v>
      </c>
      <c r="O100" s="3" t="s">
        <v>46</v>
      </c>
      <c r="P100" s="2" t="s">
        <v>40</v>
      </c>
      <c r="Q100" s="2" t="s">
        <v>34</v>
      </c>
      <c r="R100" s="3" t="s">
        <v>503</v>
      </c>
      <c r="S100" s="2" t="s">
        <v>84</v>
      </c>
      <c r="T100" s="2" t="s">
        <v>84</v>
      </c>
      <c r="U100" s="3" t="s">
        <v>503</v>
      </c>
      <c r="V100" s="2" t="s">
        <v>214</v>
      </c>
      <c r="W100" s="2" t="s">
        <v>266</v>
      </c>
      <c r="X100" s="3" t="s">
        <v>503</v>
      </c>
      <c r="Y100" s="3" t="s">
        <v>33</v>
      </c>
      <c r="Z100" s="2"/>
      <c r="AA100" s="2" t="s">
        <v>34</v>
      </c>
      <c r="AB100" s="3" t="s">
        <v>503</v>
      </c>
      <c r="AC100" s="2" t="s">
        <v>266</v>
      </c>
      <c r="AD100" s="2" t="s">
        <v>169</v>
      </c>
      <c r="AE100" s="3" t="s">
        <v>503</v>
      </c>
      <c r="AF100" s="3" t="s">
        <v>33</v>
      </c>
      <c r="AG100" s="2" t="s">
        <v>40</v>
      </c>
      <c r="AH100" s="2" t="s">
        <v>34</v>
      </c>
      <c r="AI100" s="3" t="s">
        <v>503</v>
      </c>
      <c r="AJ100" s="3" t="s">
        <v>39</v>
      </c>
      <c r="AK100" s="2" t="s">
        <v>40</v>
      </c>
      <c r="AL100" s="2" t="s">
        <v>34</v>
      </c>
      <c r="AM100" s="3" t="s">
        <v>503</v>
      </c>
      <c r="AN100" s="2" t="s">
        <v>41</v>
      </c>
      <c r="AO100" s="2" t="s">
        <v>38</v>
      </c>
      <c r="AP100" s="3" t="s">
        <v>503</v>
      </c>
      <c r="AQ100" s="2" t="s">
        <v>169</v>
      </c>
      <c r="AR100" s="2" t="s">
        <v>169</v>
      </c>
      <c r="AS100" s="3" t="s">
        <v>503</v>
      </c>
      <c r="AT100" s="2" t="s">
        <v>169</v>
      </c>
      <c r="AU100" s="2" t="s">
        <v>169</v>
      </c>
      <c r="AV100" s="3" t="s">
        <v>503</v>
      </c>
      <c r="AW100" s="2" t="s">
        <v>266</v>
      </c>
      <c r="AX100" s="2" t="s">
        <v>266</v>
      </c>
      <c r="AY100" s="3" t="s">
        <v>503</v>
      </c>
      <c r="AZ100" s="2" t="s">
        <v>461</v>
      </c>
      <c r="BA100" s="2" t="s">
        <v>169</v>
      </c>
      <c r="BB100" s="3" t="s">
        <v>503</v>
      </c>
      <c r="BC100" s="2" t="s">
        <v>461</v>
      </c>
      <c r="BD100" s="2" t="s">
        <v>169</v>
      </c>
      <c r="BE100" s="3" t="s">
        <v>503</v>
      </c>
      <c r="BF100" s="2" t="s">
        <v>84</v>
      </c>
      <c r="BG100" s="2" t="s">
        <v>169</v>
      </c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hidden="1" customHeight="1" x14ac:dyDescent="0.2">
      <c r="A101" s="3" t="s">
        <v>504</v>
      </c>
      <c r="B101" s="6" t="s">
        <v>493</v>
      </c>
      <c r="C101" s="6" t="s">
        <v>494</v>
      </c>
      <c r="D101" s="3" t="s">
        <v>505</v>
      </c>
      <c r="E101" s="7">
        <v>109</v>
      </c>
      <c r="F101" s="8">
        <v>48</v>
      </c>
      <c r="G101" s="9">
        <v>0.44036697247706424</v>
      </c>
      <c r="H101" s="3" t="s">
        <v>505</v>
      </c>
      <c r="I101" s="7">
        <v>14</v>
      </c>
      <c r="J101" s="2">
        <v>15</v>
      </c>
      <c r="K101" s="3" t="s">
        <v>505</v>
      </c>
      <c r="L101" s="10">
        <v>61</v>
      </c>
      <c r="M101" s="11">
        <v>61</v>
      </c>
      <c r="N101" s="3" t="s">
        <v>505</v>
      </c>
      <c r="O101" s="3" t="s">
        <v>46</v>
      </c>
      <c r="P101" s="2" t="s">
        <v>40</v>
      </c>
      <c r="Q101" s="2" t="s">
        <v>34</v>
      </c>
      <c r="R101" s="3" t="s">
        <v>505</v>
      </c>
      <c r="S101" s="2" t="s">
        <v>318</v>
      </c>
      <c r="T101" s="2" t="s">
        <v>318</v>
      </c>
      <c r="U101" s="3" t="s">
        <v>505</v>
      </c>
      <c r="V101" s="2" t="s">
        <v>71</v>
      </c>
      <c r="W101" s="2" t="s">
        <v>71</v>
      </c>
      <c r="X101" s="3" t="s">
        <v>505</v>
      </c>
      <c r="Y101" s="3" t="s">
        <v>33</v>
      </c>
      <c r="Z101" s="2"/>
      <c r="AA101" s="2" t="s">
        <v>34</v>
      </c>
      <c r="AB101" s="3" t="s">
        <v>505</v>
      </c>
      <c r="AC101" s="2" t="s">
        <v>318</v>
      </c>
      <c r="AD101" s="2" t="s">
        <v>318</v>
      </c>
      <c r="AE101" s="3" t="s">
        <v>505</v>
      </c>
      <c r="AF101" s="3" t="s">
        <v>37</v>
      </c>
      <c r="AG101" s="2">
        <v>2</v>
      </c>
      <c r="AH101" s="2" t="s">
        <v>64</v>
      </c>
      <c r="AI101" s="3" t="s">
        <v>505</v>
      </c>
      <c r="AJ101" s="3" t="s">
        <v>39</v>
      </c>
      <c r="AK101" s="2" t="s">
        <v>40</v>
      </c>
      <c r="AL101" s="2" t="s">
        <v>34</v>
      </c>
      <c r="AM101" s="3" t="s">
        <v>505</v>
      </c>
      <c r="AN101" s="2" t="s">
        <v>128</v>
      </c>
      <c r="AO101" s="2" t="s">
        <v>128</v>
      </c>
      <c r="AP101" s="3" t="s">
        <v>505</v>
      </c>
      <c r="AQ101" s="2" t="s">
        <v>318</v>
      </c>
      <c r="AR101" s="2" t="s">
        <v>318</v>
      </c>
      <c r="AS101" s="3" t="s">
        <v>505</v>
      </c>
      <c r="AT101" s="2" t="s">
        <v>318</v>
      </c>
      <c r="AU101" s="2" t="s">
        <v>318</v>
      </c>
      <c r="AV101" s="3" t="s">
        <v>505</v>
      </c>
      <c r="AW101" s="2" t="s">
        <v>65</v>
      </c>
      <c r="AX101" s="2" t="s">
        <v>65</v>
      </c>
      <c r="AY101" s="3" t="s">
        <v>505</v>
      </c>
      <c r="AZ101" s="2" t="s">
        <v>318</v>
      </c>
      <c r="BA101" s="2" t="s">
        <v>318</v>
      </c>
      <c r="BB101" s="3" t="s">
        <v>505</v>
      </c>
      <c r="BC101" s="2" t="s">
        <v>318</v>
      </c>
      <c r="BD101" s="2" t="s">
        <v>318</v>
      </c>
      <c r="BE101" s="3" t="s">
        <v>505</v>
      </c>
      <c r="BF101" s="2" t="s">
        <v>318</v>
      </c>
      <c r="BG101" s="2" t="s">
        <v>318</v>
      </c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hidden="1" customHeight="1" x14ac:dyDescent="0.2">
      <c r="A102" s="3" t="s">
        <v>506</v>
      </c>
      <c r="B102" s="6" t="s">
        <v>493</v>
      </c>
      <c r="C102" s="6" t="s">
        <v>494</v>
      </c>
      <c r="D102" s="3" t="s">
        <v>507</v>
      </c>
      <c r="E102" s="7">
        <v>135</v>
      </c>
      <c r="F102" s="8">
        <v>55</v>
      </c>
      <c r="G102" s="9">
        <v>0.40740740740740738</v>
      </c>
      <c r="H102" s="3" t="s">
        <v>507</v>
      </c>
      <c r="I102" s="7">
        <v>15</v>
      </c>
      <c r="J102" s="2">
        <v>15</v>
      </c>
      <c r="K102" s="3" t="s">
        <v>507</v>
      </c>
      <c r="L102" s="10">
        <v>61</v>
      </c>
      <c r="M102" s="11">
        <v>61</v>
      </c>
      <c r="N102" s="3" t="s">
        <v>507</v>
      </c>
      <c r="O102" s="3" t="s">
        <v>46</v>
      </c>
      <c r="P102" s="2" t="s">
        <v>40</v>
      </c>
      <c r="Q102" s="2" t="s">
        <v>34</v>
      </c>
      <c r="R102" s="3" t="s">
        <v>507</v>
      </c>
      <c r="S102" s="2" t="s">
        <v>210</v>
      </c>
      <c r="T102" s="2" t="s">
        <v>210</v>
      </c>
      <c r="U102" s="3" t="s">
        <v>507</v>
      </c>
      <c r="V102" s="2" t="s">
        <v>232</v>
      </c>
      <c r="W102" s="2" t="s">
        <v>232</v>
      </c>
      <c r="X102" s="3" t="s">
        <v>507</v>
      </c>
      <c r="Y102" s="3" t="s">
        <v>33</v>
      </c>
      <c r="Z102" s="2"/>
      <c r="AA102" s="2" t="s">
        <v>34</v>
      </c>
      <c r="AB102" s="3" t="s">
        <v>507</v>
      </c>
      <c r="AC102" s="2" t="s">
        <v>341</v>
      </c>
      <c r="AD102" s="2" t="s">
        <v>341</v>
      </c>
      <c r="AE102" s="3" t="s">
        <v>507</v>
      </c>
      <c r="AF102" s="3" t="s">
        <v>33</v>
      </c>
      <c r="AG102" s="2" t="s">
        <v>40</v>
      </c>
      <c r="AH102" s="2" t="s">
        <v>34</v>
      </c>
      <c r="AI102" s="3" t="s">
        <v>507</v>
      </c>
      <c r="AJ102" s="3" t="s">
        <v>39</v>
      </c>
      <c r="AK102" s="2" t="s">
        <v>40</v>
      </c>
      <c r="AL102" s="2" t="s">
        <v>34</v>
      </c>
      <c r="AM102" s="3" t="s">
        <v>507</v>
      </c>
      <c r="AN102" s="2" t="s">
        <v>198</v>
      </c>
      <c r="AO102" s="2" t="s">
        <v>198</v>
      </c>
      <c r="AP102" s="3" t="s">
        <v>507</v>
      </c>
      <c r="AQ102" s="2" t="s">
        <v>341</v>
      </c>
      <c r="AR102" s="2" t="s">
        <v>341</v>
      </c>
      <c r="AS102" s="3" t="s">
        <v>507</v>
      </c>
      <c r="AT102" s="2" t="s">
        <v>341</v>
      </c>
      <c r="AU102" s="2" t="s">
        <v>341</v>
      </c>
      <c r="AV102" s="3" t="s">
        <v>507</v>
      </c>
      <c r="AW102" s="2" t="s">
        <v>136</v>
      </c>
      <c r="AX102" s="2" t="s">
        <v>163</v>
      </c>
      <c r="AY102" s="3" t="s">
        <v>507</v>
      </c>
      <c r="AZ102" s="2" t="s">
        <v>341</v>
      </c>
      <c r="BA102" s="2" t="s">
        <v>341</v>
      </c>
      <c r="BB102" s="3" t="s">
        <v>507</v>
      </c>
      <c r="BC102" s="2" t="s">
        <v>138</v>
      </c>
      <c r="BD102" s="2" t="s">
        <v>341</v>
      </c>
      <c r="BE102" s="3" t="s">
        <v>507</v>
      </c>
      <c r="BF102" s="2" t="s">
        <v>341</v>
      </c>
      <c r="BG102" s="2" t="s">
        <v>341</v>
      </c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hidden="1" customHeight="1" x14ac:dyDescent="0.2">
      <c r="A103" s="3" t="s">
        <v>508</v>
      </c>
      <c r="B103" s="6" t="s">
        <v>493</v>
      </c>
      <c r="C103" s="6" t="s">
        <v>494</v>
      </c>
      <c r="D103" s="3" t="s">
        <v>509</v>
      </c>
      <c r="E103" s="7">
        <v>199</v>
      </c>
      <c r="F103" s="8">
        <v>83</v>
      </c>
      <c r="G103" s="9">
        <v>0.41708542713567837</v>
      </c>
      <c r="H103" s="3" t="s">
        <v>509</v>
      </c>
      <c r="I103" s="7">
        <v>15</v>
      </c>
      <c r="J103" s="2">
        <v>15</v>
      </c>
      <c r="K103" s="3" t="s">
        <v>509</v>
      </c>
      <c r="L103" s="10">
        <v>61</v>
      </c>
      <c r="M103" s="11">
        <v>61</v>
      </c>
      <c r="N103" s="3" t="s">
        <v>509</v>
      </c>
      <c r="O103" s="3" t="s">
        <v>46</v>
      </c>
      <c r="P103" s="2" t="s">
        <v>40</v>
      </c>
      <c r="Q103" s="2" t="s">
        <v>34</v>
      </c>
      <c r="R103" s="3" t="s">
        <v>509</v>
      </c>
      <c r="S103" s="2" t="s">
        <v>188</v>
      </c>
      <c r="T103" s="2" t="s">
        <v>188</v>
      </c>
      <c r="U103" s="3" t="s">
        <v>509</v>
      </c>
      <c r="V103" s="2" t="s">
        <v>117</v>
      </c>
      <c r="W103" s="2" t="s">
        <v>75</v>
      </c>
      <c r="X103" s="3" t="s">
        <v>509</v>
      </c>
      <c r="Y103" s="3" t="s">
        <v>33</v>
      </c>
      <c r="Z103" s="2"/>
      <c r="AA103" s="2" t="s">
        <v>34</v>
      </c>
      <c r="AB103" s="3" t="s">
        <v>509</v>
      </c>
      <c r="AC103" s="2" t="s">
        <v>368</v>
      </c>
      <c r="AD103" s="2" t="s">
        <v>368</v>
      </c>
      <c r="AE103" s="3" t="s">
        <v>509</v>
      </c>
      <c r="AF103" s="3" t="s">
        <v>33</v>
      </c>
      <c r="AG103" s="2" t="s">
        <v>40</v>
      </c>
      <c r="AH103" s="2" t="s">
        <v>34</v>
      </c>
      <c r="AI103" s="3" t="s">
        <v>509</v>
      </c>
      <c r="AJ103" s="3" t="s">
        <v>39</v>
      </c>
      <c r="AK103" s="2" t="s">
        <v>40</v>
      </c>
      <c r="AL103" s="2" t="s">
        <v>34</v>
      </c>
      <c r="AM103" s="3" t="s">
        <v>509</v>
      </c>
      <c r="AN103" s="2" t="s">
        <v>57</v>
      </c>
      <c r="AO103" s="2" t="s">
        <v>57</v>
      </c>
      <c r="AP103" s="3" t="s">
        <v>509</v>
      </c>
      <c r="AQ103" s="2" t="s">
        <v>368</v>
      </c>
      <c r="AR103" s="2" t="s">
        <v>368</v>
      </c>
      <c r="AS103" s="3" t="s">
        <v>509</v>
      </c>
      <c r="AT103" s="2" t="s">
        <v>368</v>
      </c>
      <c r="AU103" s="2" t="s">
        <v>368</v>
      </c>
      <c r="AV103" s="3" t="s">
        <v>509</v>
      </c>
      <c r="AW103" s="2" t="s">
        <v>126</v>
      </c>
      <c r="AX103" s="2" t="s">
        <v>126</v>
      </c>
      <c r="AY103" s="3" t="s">
        <v>509</v>
      </c>
      <c r="AZ103" s="2" t="s">
        <v>154</v>
      </c>
      <c r="BA103" s="2" t="s">
        <v>368</v>
      </c>
      <c r="BB103" s="3" t="s">
        <v>509</v>
      </c>
      <c r="BC103" s="2" t="s">
        <v>368</v>
      </c>
      <c r="BD103" s="2" t="s">
        <v>368</v>
      </c>
      <c r="BE103" s="3" t="s">
        <v>509</v>
      </c>
      <c r="BF103" s="2" t="s">
        <v>154</v>
      </c>
      <c r="BG103" s="2" t="s">
        <v>368</v>
      </c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hidden="1" customHeight="1" x14ac:dyDescent="0.2">
      <c r="A104" s="3" t="s">
        <v>510</v>
      </c>
      <c r="B104" s="6" t="s">
        <v>493</v>
      </c>
      <c r="C104" s="6" t="s">
        <v>494</v>
      </c>
      <c r="D104" s="3" t="s">
        <v>511</v>
      </c>
      <c r="E104" s="7">
        <v>230</v>
      </c>
      <c r="F104" s="8">
        <v>109</v>
      </c>
      <c r="G104" s="9">
        <v>0.47391304347826085</v>
      </c>
      <c r="H104" s="3" t="s">
        <v>511</v>
      </c>
      <c r="I104" s="7">
        <v>15</v>
      </c>
      <c r="J104" s="2">
        <v>15</v>
      </c>
      <c r="K104" s="3" t="s">
        <v>511</v>
      </c>
      <c r="L104" s="10">
        <v>61</v>
      </c>
      <c r="M104" s="11">
        <v>61</v>
      </c>
      <c r="N104" s="3" t="s">
        <v>511</v>
      </c>
      <c r="O104" s="3" t="s">
        <v>46</v>
      </c>
      <c r="P104" s="2" t="s">
        <v>40</v>
      </c>
      <c r="Q104" s="2" t="s">
        <v>34</v>
      </c>
      <c r="R104" s="3" t="s">
        <v>511</v>
      </c>
      <c r="S104" s="2" t="s">
        <v>370</v>
      </c>
      <c r="T104" s="2" t="s">
        <v>28</v>
      </c>
      <c r="U104" s="3" t="s">
        <v>511</v>
      </c>
      <c r="V104" s="2" t="s">
        <v>368</v>
      </c>
      <c r="W104" s="2" t="s">
        <v>139</v>
      </c>
      <c r="X104" s="3" t="s">
        <v>511</v>
      </c>
      <c r="Y104" s="3" t="s">
        <v>33</v>
      </c>
      <c r="Z104" s="2"/>
      <c r="AA104" s="2" t="s">
        <v>34</v>
      </c>
      <c r="AB104" s="3" t="s">
        <v>511</v>
      </c>
      <c r="AC104" s="2" t="s">
        <v>120</v>
      </c>
      <c r="AD104" s="2" t="s">
        <v>150</v>
      </c>
      <c r="AE104" s="3" t="s">
        <v>511</v>
      </c>
      <c r="AF104" s="3" t="s">
        <v>33</v>
      </c>
      <c r="AG104" s="2" t="s">
        <v>40</v>
      </c>
      <c r="AH104" s="2" t="s">
        <v>34</v>
      </c>
      <c r="AI104" s="3" t="s">
        <v>511</v>
      </c>
      <c r="AJ104" s="3" t="s">
        <v>39</v>
      </c>
      <c r="AK104" s="2" t="s">
        <v>40</v>
      </c>
      <c r="AL104" s="2" t="s">
        <v>34</v>
      </c>
      <c r="AM104" s="3" t="s">
        <v>511</v>
      </c>
      <c r="AN104" s="2" t="s">
        <v>156</v>
      </c>
      <c r="AO104" s="2" t="s">
        <v>166</v>
      </c>
      <c r="AP104" s="3" t="s">
        <v>511</v>
      </c>
      <c r="AQ104" s="2" t="s">
        <v>321</v>
      </c>
      <c r="AR104" s="2" t="s">
        <v>150</v>
      </c>
      <c r="AS104" s="3" t="s">
        <v>511</v>
      </c>
      <c r="AT104" s="2" t="s">
        <v>144</v>
      </c>
      <c r="AU104" s="2" t="s">
        <v>150</v>
      </c>
      <c r="AV104" s="3" t="s">
        <v>511</v>
      </c>
      <c r="AW104" s="2" t="s">
        <v>155</v>
      </c>
      <c r="AX104" s="2" t="s">
        <v>158</v>
      </c>
      <c r="AY104" s="3" t="s">
        <v>511</v>
      </c>
      <c r="AZ104" s="2" t="s">
        <v>321</v>
      </c>
      <c r="BA104" s="2" t="s">
        <v>150</v>
      </c>
      <c r="BB104" s="3" t="s">
        <v>511</v>
      </c>
      <c r="BC104" s="2" t="s">
        <v>375</v>
      </c>
      <c r="BD104" s="2" t="s">
        <v>150</v>
      </c>
      <c r="BE104" s="3" t="s">
        <v>511</v>
      </c>
      <c r="BF104" s="2" t="s">
        <v>131</v>
      </c>
      <c r="BG104" s="2" t="s">
        <v>150</v>
      </c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hidden="1" customHeight="1" x14ac:dyDescent="0.2">
      <c r="A105" s="3" t="s">
        <v>512</v>
      </c>
      <c r="B105" s="6" t="s">
        <v>493</v>
      </c>
      <c r="C105" s="6" t="s">
        <v>494</v>
      </c>
      <c r="D105" s="3" t="s">
        <v>513</v>
      </c>
      <c r="E105" s="7">
        <v>136</v>
      </c>
      <c r="F105" s="8">
        <v>70</v>
      </c>
      <c r="G105" s="9">
        <v>0.51470588235294112</v>
      </c>
      <c r="H105" s="3" t="s">
        <v>513</v>
      </c>
      <c r="I105" s="7">
        <v>15</v>
      </c>
      <c r="J105" s="2">
        <v>15</v>
      </c>
      <c r="K105" s="3" t="s">
        <v>513</v>
      </c>
      <c r="L105" s="10">
        <v>61</v>
      </c>
      <c r="M105" s="11">
        <v>61</v>
      </c>
      <c r="N105" s="3" t="s">
        <v>513</v>
      </c>
      <c r="O105" s="3" t="s">
        <v>46</v>
      </c>
      <c r="P105" s="2" t="s">
        <v>40</v>
      </c>
      <c r="Q105" s="2" t="s">
        <v>34</v>
      </c>
      <c r="R105" s="3" t="s">
        <v>513</v>
      </c>
      <c r="S105" s="2" t="s">
        <v>166</v>
      </c>
      <c r="T105" s="2" t="s">
        <v>135</v>
      </c>
      <c r="U105" s="3" t="s">
        <v>513</v>
      </c>
      <c r="V105" s="2" t="s">
        <v>125</v>
      </c>
      <c r="W105" s="2" t="s">
        <v>125</v>
      </c>
      <c r="X105" s="3" t="s">
        <v>513</v>
      </c>
      <c r="Y105" s="3" t="s">
        <v>33</v>
      </c>
      <c r="Z105" s="2"/>
      <c r="AA105" s="2" t="s">
        <v>34</v>
      </c>
      <c r="AB105" s="3" t="s">
        <v>513</v>
      </c>
      <c r="AC105" s="2" t="s">
        <v>125</v>
      </c>
      <c r="AD105" s="2" t="s">
        <v>126</v>
      </c>
      <c r="AE105" s="3" t="s">
        <v>513</v>
      </c>
      <c r="AF105" s="3" t="s">
        <v>33</v>
      </c>
      <c r="AG105" s="2" t="s">
        <v>40</v>
      </c>
      <c r="AH105" s="2" t="s">
        <v>34</v>
      </c>
      <c r="AI105" s="3" t="s">
        <v>513</v>
      </c>
      <c r="AJ105" s="3" t="s">
        <v>39</v>
      </c>
      <c r="AK105" s="2" t="s">
        <v>40</v>
      </c>
      <c r="AL105" s="2" t="s">
        <v>34</v>
      </c>
      <c r="AM105" s="3" t="s">
        <v>513</v>
      </c>
      <c r="AN105" s="2" t="s">
        <v>156</v>
      </c>
      <c r="AO105" s="2" t="s">
        <v>161</v>
      </c>
      <c r="AP105" s="3" t="s">
        <v>513</v>
      </c>
      <c r="AQ105" s="2" t="s">
        <v>165</v>
      </c>
      <c r="AR105" s="2" t="s">
        <v>126</v>
      </c>
      <c r="AS105" s="3" t="s">
        <v>513</v>
      </c>
      <c r="AT105" s="2" t="s">
        <v>135</v>
      </c>
      <c r="AU105" s="2" t="s">
        <v>126</v>
      </c>
      <c r="AV105" s="3" t="s">
        <v>513</v>
      </c>
      <c r="AW105" s="2" t="s">
        <v>94</v>
      </c>
      <c r="AX105" s="2" t="s">
        <v>94</v>
      </c>
      <c r="AY105" s="3" t="s">
        <v>513</v>
      </c>
      <c r="AZ105" s="2" t="s">
        <v>125</v>
      </c>
      <c r="BA105" s="2" t="s">
        <v>126</v>
      </c>
      <c r="BB105" s="3" t="s">
        <v>513</v>
      </c>
      <c r="BC105" s="2" t="s">
        <v>135</v>
      </c>
      <c r="BD105" s="2" t="s">
        <v>126</v>
      </c>
      <c r="BE105" s="3" t="s">
        <v>513</v>
      </c>
      <c r="BF105" s="2" t="s">
        <v>135</v>
      </c>
      <c r="BG105" s="2" t="s">
        <v>126</v>
      </c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hidden="1" customHeight="1" x14ac:dyDescent="0.2">
      <c r="A106" s="3" t="s">
        <v>514</v>
      </c>
      <c r="B106" s="6" t="s">
        <v>493</v>
      </c>
      <c r="C106" s="6" t="s">
        <v>494</v>
      </c>
      <c r="D106" s="3" t="s">
        <v>515</v>
      </c>
      <c r="E106" s="7">
        <v>180</v>
      </c>
      <c r="F106" s="8">
        <v>73</v>
      </c>
      <c r="G106" s="9">
        <v>0.40555555555555556</v>
      </c>
      <c r="H106" s="3" t="s">
        <v>515</v>
      </c>
      <c r="I106" s="7">
        <v>14</v>
      </c>
      <c r="J106" s="2">
        <v>15</v>
      </c>
      <c r="K106" s="3" t="s">
        <v>515</v>
      </c>
      <c r="L106" s="10">
        <v>61</v>
      </c>
      <c r="M106" s="11">
        <v>61</v>
      </c>
      <c r="N106" s="3" t="s">
        <v>515</v>
      </c>
      <c r="O106" s="3" t="s">
        <v>46</v>
      </c>
      <c r="P106" s="2" t="s">
        <v>40</v>
      </c>
      <c r="Q106" s="2" t="s">
        <v>34</v>
      </c>
      <c r="R106" s="3" t="s">
        <v>515</v>
      </c>
      <c r="S106" s="2" t="s">
        <v>166</v>
      </c>
      <c r="T106" s="2" t="s">
        <v>125</v>
      </c>
      <c r="U106" s="3" t="s">
        <v>515</v>
      </c>
      <c r="V106" s="2" t="s">
        <v>66</v>
      </c>
      <c r="W106" s="2" t="s">
        <v>93</v>
      </c>
      <c r="X106" s="3" t="s">
        <v>515</v>
      </c>
      <c r="Y106" s="3" t="s">
        <v>33</v>
      </c>
      <c r="Z106" s="2"/>
      <c r="AA106" s="2" t="s">
        <v>34</v>
      </c>
      <c r="AB106" s="3" t="s">
        <v>515</v>
      </c>
      <c r="AC106" s="2" t="s">
        <v>117</v>
      </c>
      <c r="AD106" s="2" t="s">
        <v>75</v>
      </c>
      <c r="AE106" s="3" t="s">
        <v>515</v>
      </c>
      <c r="AF106" s="3" t="s">
        <v>33</v>
      </c>
      <c r="AG106" s="2" t="s">
        <v>40</v>
      </c>
      <c r="AH106" s="2" t="s">
        <v>34</v>
      </c>
      <c r="AI106" s="3" t="s">
        <v>515</v>
      </c>
      <c r="AJ106" s="3" t="s">
        <v>39</v>
      </c>
      <c r="AK106" s="2" t="s">
        <v>40</v>
      </c>
      <c r="AL106" s="2" t="s">
        <v>34</v>
      </c>
      <c r="AM106" s="3" t="s">
        <v>515</v>
      </c>
      <c r="AN106" s="2" t="s">
        <v>461</v>
      </c>
      <c r="AO106" s="2" t="s">
        <v>169</v>
      </c>
      <c r="AP106" s="3" t="s">
        <v>515</v>
      </c>
      <c r="AQ106" s="2" t="s">
        <v>117</v>
      </c>
      <c r="AR106" s="2" t="s">
        <v>75</v>
      </c>
      <c r="AS106" s="3" t="s">
        <v>515</v>
      </c>
      <c r="AT106" s="2" t="s">
        <v>117</v>
      </c>
      <c r="AU106" s="2" t="s">
        <v>75</v>
      </c>
      <c r="AV106" s="3" t="s">
        <v>515</v>
      </c>
      <c r="AW106" s="2" t="s">
        <v>94</v>
      </c>
      <c r="AX106" s="2" t="s">
        <v>94</v>
      </c>
      <c r="AY106" s="3" t="s">
        <v>515</v>
      </c>
      <c r="AZ106" s="2" t="s">
        <v>135</v>
      </c>
      <c r="BA106" s="2" t="s">
        <v>75</v>
      </c>
      <c r="BB106" s="3" t="s">
        <v>515</v>
      </c>
      <c r="BC106" s="2" t="s">
        <v>75</v>
      </c>
      <c r="BD106" s="2" t="s">
        <v>75</v>
      </c>
      <c r="BE106" s="3" t="s">
        <v>515</v>
      </c>
      <c r="BF106" s="2" t="s">
        <v>117</v>
      </c>
      <c r="BG106" s="2" t="s">
        <v>75</v>
      </c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hidden="1" customHeight="1" x14ac:dyDescent="0.2">
      <c r="A107" s="3" t="s">
        <v>516</v>
      </c>
      <c r="B107" s="6" t="s">
        <v>493</v>
      </c>
      <c r="C107" s="6" t="s">
        <v>494</v>
      </c>
      <c r="D107" s="3" t="s">
        <v>517</v>
      </c>
      <c r="E107" s="7">
        <v>210</v>
      </c>
      <c r="F107" s="8">
        <v>87</v>
      </c>
      <c r="G107" s="9">
        <v>0.41428571428571431</v>
      </c>
      <c r="H107" s="3" t="s">
        <v>517</v>
      </c>
      <c r="I107" s="7">
        <v>15</v>
      </c>
      <c r="J107" s="2">
        <v>15</v>
      </c>
      <c r="K107" s="3" t="s">
        <v>517</v>
      </c>
      <c r="L107" s="10">
        <v>61</v>
      </c>
      <c r="M107" s="11">
        <v>61</v>
      </c>
      <c r="N107" s="3" t="s">
        <v>517</v>
      </c>
      <c r="O107" s="3" t="s">
        <v>46</v>
      </c>
      <c r="P107" s="2" t="s">
        <v>40</v>
      </c>
      <c r="Q107" s="2" t="s">
        <v>34</v>
      </c>
      <c r="R107" s="3" t="s">
        <v>517</v>
      </c>
      <c r="S107" s="2" t="s">
        <v>383</v>
      </c>
      <c r="T107" s="2" t="s">
        <v>383</v>
      </c>
      <c r="U107" s="3" t="s">
        <v>517</v>
      </c>
      <c r="V107" s="2" t="s">
        <v>157</v>
      </c>
      <c r="W107" s="2" t="s">
        <v>157</v>
      </c>
      <c r="X107" s="3" t="s">
        <v>517</v>
      </c>
      <c r="Y107" s="3" t="s">
        <v>33</v>
      </c>
      <c r="Z107" s="2"/>
      <c r="AA107" s="2" t="s">
        <v>34</v>
      </c>
      <c r="AB107" s="3" t="s">
        <v>517</v>
      </c>
      <c r="AC107" s="2" t="s">
        <v>370</v>
      </c>
      <c r="AD107" s="2" t="s">
        <v>370</v>
      </c>
      <c r="AE107" s="3" t="s">
        <v>517</v>
      </c>
      <c r="AF107" s="3" t="s">
        <v>33</v>
      </c>
      <c r="AG107" s="2" t="s">
        <v>40</v>
      </c>
      <c r="AH107" s="2" t="s">
        <v>34</v>
      </c>
      <c r="AI107" s="3" t="s">
        <v>517</v>
      </c>
      <c r="AJ107" s="3" t="s">
        <v>39</v>
      </c>
      <c r="AK107" s="2" t="s">
        <v>40</v>
      </c>
      <c r="AL107" s="2" t="s">
        <v>34</v>
      </c>
      <c r="AM107" s="3" t="s">
        <v>517</v>
      </c>
      <c r="AN107" s="2" t="s">
        <v>250</v>
      </c>
      <c r="AO107" s="2" t="s">
        <v>250</v>
      </c>
      <c r="AP107" s="3" t="s">
        <v>517</v>
      </c>
      <c r="AQ107" s="2" t="s">
        <v>140</v>
      </c>
      <c r="AR107" s="2" t="s">
        <v>370</v>
      </c>
      <c r="AS107" s="3" t="s">
        <v>517</v>
      </c>
      <c r="AT107" s="2" t="s">
        <v>370</v>
      </c>
      <c r="AU107" s="2" t="s">
        <v>370</v>
      </c>
      <c r="AV107" s="3" t="s">
        <v>517</v>
      </c>
      <c r="AW107" s="2" t="s">
        <v>154</v>
      </c>
      <c r="AX107" s="2" t="s">
        <v>368</v>
      </c>
      <c r="AY107" s="3" t="s">
        <v>517</v>
      </c>
      <c r="AZ107" s="2" t="s">
        <v>383</v>
      </c>
      <c r="BA107" s="2" t="s">
        <v>370</v>
      </c>
      <c r="BB107" s="3" t="s">
        <v>517</v>
      </c>
      <c r="BC107" s="2" t="s">
        <v>140</v>
      </c>
      <c r="BD107" s="2" t="s">
        <v>370</v>
      </c>
      <c r="BE107" s="3" t="s">
        <v>517</v>
      </c>
      <c r="BF107" s="2" t="s">
        <v>370</v>
      </c>
      <c r="BG107" s="2" t="s">
        <v>370</v>
      </c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hidden="1" customHeight="1" x14ac:dyDescent="0.2">
      <c r="A108" s="3" t="s">
        <v>518</v>
      </c>
      <c r="B108" s="6" t="s">
        <v>493</v>
      </c>
      <c r="C108" s="6" t="s">
        <v>494</v>
      </c>
      <c r="D108" s="3" t="s">
        <v>519</v>
      </c>
      <c r="E108" s="7">
        <v>185</v>
      </c>
      <c r="F108" s="8">
        <v>75</v>
      </c>
      <c r="G108" s="9">
        <v>0.40540540540540543</v>
      </c>
      <c r="H108" s="3" t="s">
        <v>519</v>
      </c>
      <c r="I108" s="7">
        <v>15</v>
      </c>
      <c r="J108" s="2">
        <v>15</v>
      </c>
      <c r="K108" s="3" t="s">
        <v>519</v>
      </c>
      <c r="L108" s="10">
        <v>61</v>
      </c>
      <c r="M108" s="11">
        <v>61</v>
      </c>
      <c r="N108" s="3" t="s">
        <v>519</v>
      </c>
      <c r="O108" s="3" t="s">
        <v>46</v>
      </c>
      <c r="P108" s="2" t="s">
        <v>40</v>
      </c>
      <c r="Q108" s="2" t="s">
        <v>34</v>
      </c>
      <c r="R108" s="3" t="s">
        <v>519</v>
      </c>
      <c r="S108" s="2" t="s">
        <v>126</v>
      </c>
      <c r="T108" s="2" t="s">
        <v>126</v>
      </c>
      <c r="U108" s="3" t="s">
        <v>519</v>
      </c>
      <c r="V108" s="2" t="s">
        <v>135</v>
      </c>
      <c r="W108" s="2" t="s">
        <v>165</v>
      </c>
      <c r="X108" s="3" t="s">
        <v>519</v>
      </c>
      <c r="Y108" s="3" t="s">
        <v>33</v>
      </c>
      <c r="Z108" s="2"/>
      <c r="AA108" s="2" t="s">
        <v>34</v>
      </c>
      <c r="AB108" s="3" t="s">
        <v>519</v>
      </c>
      <c r="AC108" s="2" t="s">
        <v>75</v>
      </c>
      <c r="AD108" s="2" t="s">
        <v>77</v>
      </c>
      <c r="AE108" s="3" t="s">
        <v>519</v>
      </c>
      <c r="AF108" s="3" t="s">
        <v>33</v>
      </c>
      <c r="AG108" s="2" t="s">
        <v>40</v>
      </c>
      <c r="AH108" s="2" t="s">
        <v>34</v>
      </c>
      <c r="AI108" s="3" t="s">
        <v>519</v>
      </c>
      <c r="AJ108" s="3" t="s">
        <v>39</v>
      </c>
      <c r="AK108" s="2" t="s">
        <v>40</v>
      </c>
      <c r="AL108" s="2" t="s">
        <v>34</v>
      </c>
      <c r="AM108" s="3" t="s">
        <v>519</v>
      </c>
      <c r="AN108" s="2" t="s">
        <v>230</v>
      </c>
      <c r="AO108" s="2" t="s">
        <v>215</v>
      </c>
      <c r="AP108" s="3" t="s">
        <v>519</v>
      </c>
      <c r="AQ108" s="2" t="s">
        <v>162</v>
      </c>
      <c r="AR108" s="2" t="s">
        <v>77</v>
      </c>
      <c r="AS108" s="3" t="s">
        <v>519</v>
      </c>
      <c r="AT108" s="2" t="s">
        <v>77</v>
      </c>
      <c r="AU108" s="2" t="s">
        <v>77</v>
      </c>
      <c r="AV108" s="3" t="s">
        <v>519</v>
      </c>
      <c r="AW108" s="2" t="s">
        <v>94</v>
      </c>
      <c r="AX108" s="2" t="s">
        <v>161</v>
      </c>
      <c r="AY108" s="3" t="s">
        <v>519</v>
      </c>
      <c r="AZ108" s="2" t="s">
        <v>116</v>
      </c>
      <c r="BA108" s="2" t="s">
        <v>77</v>
      </c>
      <c r="BB108" s="3" t="s">
        <v>519</v>
      </c>
      <c r="BC108" s="2" t="s">
        <v>117</v>
      </c>
      <c r="BD108" s="2" t="s">
        <v>77</v>
      </c>
      <c r="BE108" s="3" t="s">
        <v>519</v>
      </c>
      <c r="BF108" s="2" t="s">
        <v>162</v>
      </c>
      <c r="BG108" s="2" t="s">
        <v>77</v>
      </c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hidden="1" customHeight="1" x14ac:dyDescent="0.2">
      <c r="A109" s="3" t="s">
        <v>520</v>
      </c>
      <c r="B109" s="6" t="s">
        <v>493</v>
      </c>
      <c r="C109" s="6" t="s">
        <v>494</v>
      </c>
      <c r="D109" s="3" t="s">
        <v>521</v>
      </c>
      <c r="E109" s="7">
        <v>98</v>
      </c>
      <c r="F109" s="8">
        <v>45</v>
      </c>
      <c r="G109" s="9">
        <v>0.45918367346938777</v>
      </c>
      <c r="H109" s="3" t="s">
        <v>521</v>
      </c>
      <c r="I109" s="7">
        <v>15</v>
      </c>
      <c r="J109" s="2">
        <v>15</v>
      </c>
      <c r="K109" s="3" t="s">
        <v>521</v>
      </c>
      <c r="L109" s="10">
        <v>61</v>
      </c>
      <c r="M109" s="11">
        <v>61</v>
      </c>
      <c r="N109" s="3" t="s">
        <v>521</v>
      </c>
      <c r="O109" s="3" t="s">
        <v>46</v>
      </c>
      <c r="P109" s="2" t="s">
        <v>40</v>
      </c>
      <c r="Q109" s="2" t="s">
        <v>34</v>
      </c>
      <c r="R109" s="3" t="s">
        <v>521</v>
      </c>
      <c r="S109" s="2" t="s">
        <v>137</v>
      </c>
      <c r="T109" s="2" t="s">
        <v>137</v>
      </c>
      <c r="U109" s="3" t="s">
        <v>521</v>
      </c>
      <c r="V109" s="2" t="s">
        <v>198</v>
      </c>
      <c r="W109" s="2" t="s">
        <v>198</v>
      </c>
      <c r="X109" s="3" t="s">
        <v>521</v>
      </c>
      <c r="Y109" s="3" t="s">
        <v>33</v>
      </c>
      <c r="Z109" s="2"/>
      <c r="AA109" s="2" t="s">
        <v>34</v>
      </c>
      <c r="AB109" s="3" t="s">
        <v>521</v>
      </c>
      <c r="AC109" s="2" t="s">
        <v>69</v>
      </c>
      <c r="AD109" s="2" t="s">
        <v>69</v>
      </c>
      <c r="AE109" s="3" t="s">
        <v>521</v>
      </c>
      <c r="AF109" s="3" t="s">
        <v>33</v>
      </c>
      <c r="AG109" s="2" t="s">
        <v>40</v>
      </c>
      <c r="AH109" s="2" t="s">
        <v>34</v>
      </c>
      <c r="AI109" s="3" t="s">
        <v>521</v>
      </c>
      <c r="AJ109" s="3" t="s">
        <v>39</v>
      </c>
      <c r="AK109" s="2" t="s">
        <v>40</v>
      </c>
      <c r="AL109" s="2" t="s">
        <v>34</v>
      </c>
      <c r="AM109" s="3" t="s">
        <v>521</v>
      </c>
      <c r="AN109" s="2" t="s">
        <v>297</v>
      </c>
      <c r="AO109" s="2" t="s">
        <v>297</v>
      </c>
      <c r="AP109" s="3" t="s">
        <v>521</v>
      </c>
      <c r="AQ109" s="2" t="s">
        <v>69</v>
      </c>
      <c r="AR109" s="2" t="s">
        <v>69</v>
      </c>
      <c r="AS109" s="3" t="s">
        <v>521</v>
      </c>
      <c r="AT109" s="2" t="s">
        <v>69</v>
      </c>
      <c r="AU109" s="2" t="s">
        <v>69</v>
      </c>
      <c r="AV109" s="3" t="s">
        <v>521</v>
      </c>
      <c r="AW109" s="2" t="s">
        <v>136</v>
      </c>
      <c r="AX109" s="2" t="s">
        <v>136</v>
      </c>
      <c r="AY109" s="3" t="s">
        <v>521</v>
      </c>
      <c r="AZ109" s="2" t="s">
        <v>69</v>
      </c>
      <c r="BA109" s="2" t="s">
        <v>69</v>
      </c>
      <c r="BB109" s="3" t="s">
        <v>521</v>
      </c>
      <c r="BC109" s="2" t="s">
        <v>69</v>
      </c>
      <c r="BD109" s="2" t="s">
        <v>69</v>
      </c>
      <c r="BE109" s="3" t="s">
        <v>521</v>
      </c>
      <c r="BF109" s="2" t="s">
        <v>69</v>
      </c>
      <c r="BG109" s="2" t="s">
        <v>69</v>
      </c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hidden="1" customHeight="1" x14ac:dyDescent="0.2">
      <c r="A110" s="3" t="s">
        <v>522</v>
      </c>
      <c r="B110" s="6" t="s">
        <v>493</v>
      </c>
      <c r="C110" s="6" t="s">
        <v>494</v>
      </c>
      <c r="D110" s="3" t="s">
        <v>523</v>
      </c>
      <c r="E110" s="7">
        <v>46</v>
      </c>
      <c r="F110" s="8">
        <v>31</v>
      </c>
      <c r="G110" s="9">
        <v>0.67391304347826086</v>
      </c>
      <c r="H110" s="3" t="s">
        <v>523</v>
      </c>
      <c r="I110" s="7">
        <v>15</v>
      </c>
      <c r="J110" s="2">
        <v>15</v>
      </c>
      <c r="K110" s="3" t="s">
        <v>523</v>
      </c>
      <c r="L110" s="10">
        <v>61</v>
      </c>
      <c r="M110" s="11">
        <v>61</v>
      </c>
      <c r="N110" s="3" t="s">
        <v>523</v>
      </c>
      <c r="O110" s="3" t="s">
        <v>46</v>
      </c>
      <c r="P110" s="2" t="s">
        <v>40</v>
      </c>
      <c r="Q110" s="2" t="s">
        <v>34</v>
      </c>
      <c r="R110" s="3" t="s">
        <v>523</v>
      </c>
      <c r="S110" s="2" t="s">
        <v>38</v>
      </c>
      <c r="T110" s="2" t="s">
        <v>38</v>
      </c>
      <c r="U110" s="3" t="s">
        <v>523</v>
      </c>
      <c r="V110" s="2" t="s">
        <v>38</v>
      </c>
      <c r="W110" s="2" t="s">
        <v>38</v>
      </c>
      <c r="X110" s="3" t="s">
        <v>523</v>
      </c>
      <c r="Y110" s="3" t="s">
        <v>33</v>
      </c>
      <c r="Z110" s="2"/>
      <c r="AA110" s="2" t="s">
        <v>34</v>
      </c>
      <c r="AB110" s="3" t="s">
        <v>523</v>
      </c>
      <c r="AC110" s="2" t="s">
        <v>331</v>
      </c>
      <c r="AD110" s="2" t="s">
        <v>331</v>
      </c>
      <c r="AE110" s="3" t="s">
        <v>523</v>
      </c>
      <c r="AF110" s="3" t="s">
        <v>37</v>
      </c>
      <c r="AG110" s="2">
        <v>4</v>
      </c>
      <c r="AH110" s="2" t="s">
        <v>88</v>
      </c>
      <c r="AI110" s="3" t="s">
        <v>523</v>
      </c>
      <c r="AJ110" s="3" t="s">
        <v>39</v>
      </c>
      <c r="AK110" s="2" t="s">
        <v>40</v>
      </c>
      <c r="AL110" s="2" t="s">
        <v>34</v>
      </c>
      <c r="AM110" s="3" t="s">
        <v>523</v>
      </c>
      <c r="AN110" s="2" t="s">
        <v>261</v>
      </c>
      <c r="AO110" s="2" t="s">
        <v>261</v>
      </c>
      <c r="AP110" s="3" t="s">
        <v>523</v>
      </c>
      <c r="AQ110" s="2" t="s">
        <v>461</v>
      </c>
      <c r="AR110" s="2" t="s">
        <v>331</v>
      </c>
      <c r="AS110" s="3" t="s">
        <v>523</v>
      </c>
      <c r="AT110" s="2" t="s">
        <v>169</v>
      </c>
      <c r="AU110" s="2" t="s">
        <v>331</v>
      </c>
      <c r="AV110" s="3" t="s">
        <v>523</v>
      </c>
      <c r="AW110" s="2" t="s">
        <v>82</v>
      </c>
      <c r="AX110" s="2" t="s">
        <v>214</v>
      </c>
      <c r="AY110" s="3" t="s">
        <v>523</v>
      </c>
      <c r="AZ110" s="2" t="s">
        <v>331</v>
      </c>
      <c r="BA110" s="2" t="s">
        <v>331</v>
      </c>
      <c r="BB110" s="3" t="s">
        <v>523</v>
      </c>
      <c r="BC110" s="2" t="s">
        <v>331</v>
      </c>
      <c r="BD110" s="2" t="s">
        <v>331</v>
      </c>
      <c r="BE110" s="3" t="s">
        <v>523</v>
      </c>
      <c r="BF110" s="2" t="s">
        <v>169</v>
      </c>
      <c r="BG110" s="2" t="s">
        <v>331</v>
      </c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hidden="1" customHeight="1" x14ac:dyDescent="0.2">
      <c r="A111" s="3" t="s">
        <v>524</v>
      </c>
      <c r="B111" s="6" t="s">
        <v>493</v>
      </c>
      <c r="C111" s="6" t="s">
        <v>494</v>
      </c>
      <c r="D111" s="3" t="s">
        <v>525</v>
      </c>
      <c r="E111" s="7">
        <v>111</v>
      </c>
      <c r="F111" s="8">
        <v>54</v>
      </c>
      <c r="G111" s="9">
        <v>0.48648648648648651</v>
      </c>
      <c r="H111" s="3" t="s">
        <v>525</v>
      </c>
      <c r="I111" s="7">
        <v>15</v>
      </c>
      <c r="J111" s="2">
        <v>15</v>
      </c>
      <c r="K111" s="3" t="s">
        <v>525</v>
      </c>
      <c r="L111" s="10">
        <v>61</v>
      </c>
      <c r="M111" s="11">
        <v>61</v>
      </c>
      <c r="N111" s="3" t="s">
        <v>525</v>
      </c>
      <c r="O111" s="3" t="s">
        <v>46</v>
      </c>
      <c r="P111" s="2" t="s">
        <v>40</v>
      </c>
      <c r="Q111" s="2" t="s">
        <v>34</v>
      </c>
      <c r="R111" s="3" t="s">
        <v>525</v>
      </c>
      <c r="S111" s="2" t="s">
        <v>210</v>
      </c>
      <c r="T111" s="2" t="s">
        <v>210</v>
      </c>
      <c r="U111" s="3" t="s">
        <v>525</v>
      </c>
      <c r="V111" s="2" t="s">
        <v>138</v>
      </c>
      <c r="W111" s="2" t="s">
        <v>138</v>
      </c>
      <c r="X111" s="3" t="s">
        <v>525</v>
      </c>
      <c r="Y111" s="3" t="s">
        <v>33</v>
      </c>
      <c r="Z111" s="2"/>
      <c r="AA111" s="2" t="s">
        <v>34</v>
      </c>
      <c r="AB111" s="3" t="s">
        <v>525</v>
      </c>
      <c r="AC111" s="2" t="s">
        <v>210</v>
      </c>
      <c r="AD111" s="2" t="s">
        <v>138</v>
      </c>
      <c r="AE111" s="3" t="s">
        <v>525</v>
      </c>
      <c r="AF111" s="3" t="s">
        <v>33</v>
      </c>
      <c r="AG111" s="2" t="s">
        <v>40</v>
      </c>
      <c r="AH111" s="2" t="s">
        <v>34</v>
      </c>
      <c r="AI111" s="3" t="s">
        <v>525</v>
      </c>
      <c r="AJ111" s="3" t="s">
        <v>39</v>
      </c>
      <c r="AK111" s="2" t="s">
        <v>40</v>
      </c>
      <c r="AL111" s="2" t="s">
        <v>34</v>
      </c>
      <c r="AM111" s="3" t="s">
        <v>525</v>
      </c>
      <c r="AN111" s="2" t="s">
        <v>84</v>
      </c>
      <c r="AO111" s="2" t="s">
        <v>84</v>
      </c>
      <c r="AP111" s="3" t="s">
        <v>525</v>
      </c>
      <c r="AQ111" s="2" t="s">
        <v>138</v>
      </c>
      <c r="AR111" s="2" t="s">
        <v>138</v>
      </c>
      <c r="AS111" s="3" t="s">
        <v>525</v>
      </c>
      <c r="AT111" s="2" t="s">
        <v>138</v>
      </c>
      <c r="AU111" s="2" t="s">
        <v>138</v>
      </c>
      <c r="AV111" s="3" t="s">
        <v>525</v>
      </c>
      <c r="AW111" s="2" t="s">
        <v>210</v>
      </c>
      <c r="AX111" s="2" t="s">
        <v>210</v>
      </c>
      <c r="AY111" s="3" t="s">
        <v>525</v>
      </c>
      <c r="AZ111" s="2" t="s">
        <v>138</v>
      </c>
      <c r="BA111" s="2" t="s">
        <v>138</v>
      </c>
      <c r="BB111" s="3" t="s">
        <v>525</v>
      </c>
      <c r="BC111" s="2" t="s">
        <v>138</v>
      </c>
      <c r="BD111" s="2" t="s">
        <v>138</v>
      </c>
      <c r="BE111" s="3" t="s">
        <v>525</v>
      </c>
      <c r="BF111" s="2" t="s">
        <v>138</v>
      </c>
      <c r="BG111" s="2" t="s">
        <v>138</v>
      </c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hidden="1" customHeight="1" x14ac:dyDescent="0.2">
      <c r="A112" s="3" t="s">
        <v>526</v>
      </c>
      <c r="B112" s="6" t="s">
        <v>493</v>
      </c>
      <c r="C112" s="6" t="s">
        <v>494</v>
      </c>
      <c r="D112" s="3" t="s">
        <v>527</v>
      </c>
      <c r="E112" s="7">
        <v>117</v>
      </c>
      <c r="F112" s="8">
        <v>66</v>
      </c>
      <c r="G112" s="9">
        <v>0.5641025641025641</v>
      </c>
      <c r="H112" s="3" t="s">
        <v>527</v>
      </c>
      <c r="I112" s="7">
        <v>15</v>
      </c>
      <c r="J112" s="2">
        <v>15</v>
      </c>
      <c r="K112" s="3" t="s">
        <v>527</v>
      </c>
      <c r="L112" s="10">
        <v>61</v>
      </c>
      <c r="M112" s="11">
        <v>61</v>
      </c>
      <c r="N112" s="3" t="s">
        <v>527</v>
      </c>
      <c r="O112" s="3" t="s">
        <v>46</v>
      </c>
      <c r="P112" s="2" t="s">
        <v>40</v>
      </c>
      <c r="Q112" s="2" t="s">
        <v>34</v>
      </c>
      <c r="R112" s="3" t="s">
        <v>527</v>
      </c>
      <c r="S112" s="2" t="s">
        <v>208</v>
      </c>
      <c r="T112" s="2" t="s">
        <v>208</v>
      </c>
      <c r="U112" s="3" t="s">
        <v>527</v>
      </c>
      <c r="V112" s="2" t="s">
        <v>213</v>
      </c>
      <c r="W112" s="2" t="s">
        <v>213</v>
      </c>
      <c r="X112" s="3" t="s">
        <v>527</v>
      </c>
      <c r="Y112" s="3" t="s">
        <v>33</v>
      </c>
      <c r="Z112" s="2"/>
      <c r="AA112" s="2" t="s">
        <v>34</v>
      </c>
      <c r="AB112" s="3" t="s">
        <v>527</v>
      </c>
      <c r="AC112" s="2" t="s">
        <v>164</v>
      </c>
      <c r="AD112" s="2" t="s">
        <v>166</v>
      </c>
      <c r="AE112" s="3" t="s">
        <v>527</v>
      </c>
      <c r="AF112" s="3" t="s">
        <v>33</v>
      </c>
      <c r="AG112" s="2" t="s">
        <v>40</v>
      </c>
      <c r="AH112" s="2" t="s">
        <v>34</v>
      </c>
      <c r="AI112" s="3" t="s">
        <v>527</v>
      </c>
      <c r="AJ112" s="3" t="s">
        <v>39</v>
      </c>
      <c r="AK112" s="2" t="s">
        <v>40</v>
      </c>
      <c r="AL112" s="2" t="s">
        <v>34</v>
      </c>
      <c r="AM112" s="3" t="s">
        <v>527</v>
      </c>
      <c r="AN112" s="2" t="s">
        <v>230</v>
      </c>
      <c r="AO112" s="2" t="s">
        <v>198</v>
      </c>
      <c r="AP112" s="3" t="s">
        <v>527</v>
      </c>
      <c r="AQ112" s="2" t="s">
        <v>161</v>
      </c>
      <c r="AR112" s="2" t="s">
        <v>166</v>
      </c>
      <c r="AS112" s="3" t="s">
        <v>527</v>
      </c>
      <c r="AT112" s="2" t="s">
        <v>161</v>
      </c>
      <c r="AU112" s="2" t="s">
        <v>166</v>
      </c>
      <c r="AV112" s="3" t="s">
        <v>527</v>
      </c>
      <c r="AW112" s="2" t="s">
        <v>232</v>
      </c>
      <c r="AX112" s="2" t="s">
        <v>232</v>
      </c>
      <c r="AY112" s="3" t="s">
        <v>527</v>
      </c>
      <c r="AZ112" s="2" t="s">
        <v>156</v>
      </c>
      <c r="BA112" s="2" t="s">
        <v>166</v>
      </c>
      <c r="BB112" s="3" t="s">
        <v>527</v>
      </c>
      <c r="BC112" s="2" t="s">
        <v>76</v>
      </c>
      <c r="BD112" s="2" t="s">
        <v>166</v>
      </c>
      <c r="BE112" s="3" t="s">
        <v>527</v>
      </c>
      <c r="BF112" s="2" t="s">
        <v>161</v>
      </c>
      <c r="BG112" s="2" t="s">
        <v>166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hidden="1" customHeight="1" x14ac:dyDescent="0.2">
      <c r="A113" s="3" t="s">
        <v>528</v>
      </c>
      <c r="B113" s="6" t="s">
        <v>493</v>
      </c>
      <c r="C113" s="6" t="s">
        <v>494</v>
      </c>
      <c r="D113" s="3" t="s">
        <v>529</v>
      </c>
      <c r="E113" s="7">
        <v>122</v>
      </c>
      <c r="F113" s="8">
        <v>142</v>
      </c>
      <c r="G113" s="9">
        <v>1.1639344262295082</v>
      </c>
      <c r="H113" s="3" t="s">
        <v>529</v>
      </c>
      <c r="I113" s="7">
        <v>15</v>
      </c>
      <c r="J113" s="2">
        <v>15</v>
      </c>
      <c r="K113" s="3" t="s">
        <v>529</v>
      </c>
      <c r="L113" s="10">
        <v>61</v>
      </c>
      <c r="M113" s="11">
        <v>61</v>
      </c>
      <c r="N113" s="3" t="s">
        <v>529</v>
      </c>
      <c r="O113" s="3" t="s">
        <v>46</v>
      </c>
      <c r="P113" s="2" t="s">
        <v>40</v>
      </c>
      <c r="Q113" s="2" t="s">
        <v>34</v>
      </c>
      <c r="R113" s="3" t="s">
        <v>529</v>
      </c>
      <c r="S113" s="2" t="s">
        <v>183</v>
      </c>
      <c r="T113" s="2" t="s">
        <v>183</v>
      </c>
      <c r="U113" s="3" t="s">
        <v>529</v>
      </c>
      <c r="V113" s="2" t="s">
        <v>238</v>
      </c>
      <c r="W113" s="2" t="s">
        <v>238</v>
      </c>
      <c r="X113" s="3" t="s">
        <v>529</v>
      </c>
      <c r="Y113" s="3" t="s">
        <v>33</v>
      </c>
      <c r="Z113" s="2"/>
      <c r="AA113" s="2" t="s">
        <v>34</v>
      </c>
      <c r="AB113" s="3" t="s">
        <v>529</v>
      </c>
      <c r="AC113" s="2" t="s">
        <v>182</v>
      </c>
      <c r="AD113" s="2" t="s">
        <v>182</v>
      </c>
      <c r="AE113" s="3" t="s">
        <v>529</v>
      </c>
      <c r="AF113" s="3" t="s">
        <v>33</v>
      </c>
      <c r="AG113" s="2" t="s">
        <v>40</v>
      </c>
      <c r="AH113" s="2" t="s">
        <v>34</v>
      </c>
      <c r="AI113" s="3" t="s">
        <v>529</v>
      </c>
      <c r="AJ113" s="3" t="s">
        <v>39</v>
      </c>
      <c r="AK113" s="2" t="s">
        <v>40</v>
      </c>
      <c r="AL113" s="2" t="s">
        <v>34</v>
      </c>
      <c r="AM113" s="3" t="s">
        <v>529</v>
      </c>
      <c r="AN113" s="2" t="s">
        <v>208</v>
      </c>
      <c r="AO113" s="2" t="s">
        <v>208</v>
      </c>
      <c r="AP113" s="3" t="s">
        <v>529</v>
      </c>
      <c r="AQ113" s="2" t="s">
        <v>182</v>
      </c>
      <c r="AR113" s="2" t="s">
        <v>182</v>
      </c>
      <c r="AS113" s="3" t="s">
        <v>529</v>
      </c>
      <c r="AT113" s="2" t="s">
        <v>182</v>
      </c>
      <c r="AU113" s="2" t="s">
        <v>182</v>
      </c>
      <c r="AV113" s="3" t="s">
        <v>529</v>
      </c>
      <c r="AW113" s="2" t="s">
        <v>348</v>
      </c>
      <c r="AX113" s="2" t="s">
        <v>348</v>
      </c>
      <c r="AY113" s="3" t="s">
        <v>529</v>
      </c>
      <c r="AZ113" s="2" t="s">
        <v>181</v>
      </c>
      <c r="BA113" s="2" t="s">
        <v>182</v>
      </c>
      <c r="BB113" s="3" t="s">
        <v>529</v>
      </c>
      <c r="BC113" s="2" t="s">
        <v>182</v>
      </c>
      <c r="BD113" s="2" t="s">
        <v>182</v>
      </c>
      <c r="BE113" s="3" t="s">
        <v>529</v>
      </c>
      <c r="BF113" s="2" t="s">
        <v>182</v>
      </c>
      <c r="BG113" s="2" t="s">
        <v>182</v>
      </c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hidden="1" customHeight="1" x14ac:dyDescent="0.2">
      <c r="A114" s="3" t="s">
        <v>530</v>
      </c>
      <c r="B114" s="6" t="s">
        <v>493</v>
      </c>
      <c r="C114" s="6" t="s">
        <v>494</v>
      </c>
      <c r="D114" s="3" t="s">
        <v>531</v>
      </c>
      <c r="E114" s="7">
        <v>116</v>
      </c>
      <c r="F114" s="8">
        <v>57</v>
      </c>
      <c r="G114" s="9">
        <v>0.49137931034482757</v>
      </c>
      <c r="H114" s="3" t="s">
        <v>531</v>
      </c>
      <c r="I114" s="7">
        <v>15</v>
      </c>
      <c r="J114" s="2">
        <v>15</v>
      </c>
      <c r="K114" s="3" t="s">
        <v>531</v>
      </c>
      <c r="L114" s="10">
        <v>61</v>
      </c>
      <c r="M114" s="11">
        <v>61</v>
      </c>
      <c r="N114" s="3" t="s">
        <v>531</v>
      </c>
      <c r="O114" s="3" t="s">
        <v>46</v>
      </c>
      <c r="P114" s="2" t="s">
        <v>40</v>
      </c>
      <c r="Q114" s="2" t="s">
        <v>34</v>
      </c>
      <c r="R114" s="3" t="s">
        <v>531</v>
      </c>
      <c r="S114" s="2" t="s">
        <v>250</v>
      </c>
      <c r="T114" s="2" t="s">
        <v>250</v>
      </c>
      <c r="U114" s="3" t="s">
        <v>531</v>
      </c>
      <c r="V114" s="2" t="s">
        <v>210</v>
      </c>
      <c r="W114" s="2" t="s">
        <v>210</v>
      </c>
      <c r="X114" s="3" t="s">
        <v>531</v>
      </c>
      <c r="Y114" s="3" t="s">
        <v>33</v>
      </c>
      <c r="Z114" s="2"/>
      <c r="AA114" s="2" t="s">
        <v>34</v>
      </c>
      <c r="AB114" s="3" t="s">
        <v>531</v>
      </c>
      <c r="AC114" s="2" t="s">
        <v>341</v>
      </c>
      <c r="AD114" s="2" t="s">
        <v>92</v>
      </c>
      <c r="AE114" s="3" t="s">
        <v>531</v>
      </c>
      <c r="AF114" s="3" t="s">
        <v>37</v>
      </c>
      <c r="AG114" s="2">
        <v>4</v>
      </c>
      <c r="AH114" s="2" t="s">
        <v>88</v>
      </c>
      <c r="AI114" s="3" t="s">
        <v>531</v>
      </c>
      <c r="AJ114" s="3" t="s">
        <v>39</v>
      </c>
      <c r="AK114" s="2" t="s">
        <v>40</v>
      </c>
      <c r="AL114" s="2" t="s">
        <v>34</v>
      </c>
      <c r="AM114" s="3" t="s">
        <v>531</v>
      </c>
      <c r="AN114" s="2" t="s">
        <v>128</v>
      </c>
      <c r="AO114" s="2" t="s">
        <v>128</v>
      </c>
      <c r="AP114" s="3" t="s">
        <v>531</v>
      </c>
      <c r="AQ114" s="2" t="s">
        <v>250</v>
      </c>
      <c r="AR114" s="2" t="s">
        <v>92</v>
      </c>
      <c r="AS114" s="3" t="s">
        <v>531</v>
      </c>
      <c r="AT114" s="2" t="s">
        <v>341</v>
      </c>
      <c r="AU114" s="2" t="s">
        <v>92</v>
      </c>
      <c r="AV114" s="3" t="s">
        <v>531</v>
      </c>
      <c r="AW114" s="2" t="s">
        <v>209</v>
      </c>
      <c r="AX114" s="2" t="s">
        <v>210</v>
      </c>
      <c r="AY114" s="3" t="s">
        <v>531</v>
      </c>
      <c r="AZ114" s="2" t="s">
        <v>250</v>
      </c>
      <c r="BA114" s="2" t="s">
        <v>92</v>
      </c>
      <c r="BB114" s="3" t="s">
        <v>531</v>
      </c>
      <c r="BC114" s="2" t="s">
        <v>250</v>
      </c>
      <c r="BD114" s="2" t="s">
        <v>92</v>
      </c>
      <c r="BE114" s="3" t="s">
        <v>531</v>
      </c>
      <c r="BF114" s="2" t="s">
        <v>250</v>
      </c>
      <c r="BG114" s="2" t="s">
        <v>92</v>
      </c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hidden="1" customHeight="1" x14ac:dyDescent="0.2">
      <c r="A115" s="3" t="s">
        <v>532</v>
      </c>
      <c r="B115" s="6" t="s">
        <v>493</v>
      </c>
      <c r="C115" s="6" t="s">
        <v>494</v>
      </c>
      <c r="D115" s="3" t="s">
        <v>533</v>
      </c>
      <c r="E115" s="7">
        <v>59</v>
      </c>
      <c r="F115" s="8">
        <v>25</v>
      </c>
      <c r="G115" s="9">
        <v>0.42372881355932202</v>
      </c>
      <c r="H115" s="3" t="s">
        <v>533</v>
      </c>
      <c r="I115" s="7">
        <v>15</v>
      </c>
      <c r="J115" s="2">
        <v>15</v>
      </c>
      <c r="K115" s="3" t="s">
        <v>533</v>
      </c>
      <c r="L115" s="10">
        <v>61</v>
      </c>
      <c r="M115" s="11">
        <v>61</v>
      </c>
      <c r="N115" s="3" t="s">
        <v>533</v>
      </c>
      <c r="O115" s="3" t="s">
        <v>46</v>
      </c>
      <c r="P115" s="2" t="s">
        <v>40</v>
      </c>
      <c r="Q115" s="2" t="s">
        <v>34</v>
      </c>
      <c r="R115" s="3" t="s">
        <v>533</v>
      </c>
      <c r="S115" s="2" t="s">
        <v>82</v>
      </c>
      <c r="T115" s="2" t="s">
        <v>82</v>
      </c>
      <c r="U115" s="3" t="s">
        <v>533</v>
      </c>
      <c r="V115" s="2" t="s">
        <v>82</v>
      </c>
      <c r="W115" s="2" t="s">
        <v>82</v>
      </c>
      <c r="X115" s="3" t="s">
        <v>533</v>
      </c>
      <c r="Y115" s="3" t="s">
        <v>33</v>
      </c>
      <c r="Z115" s="2"/>
      <c r="AA115" s="2" t="s">
        <v>34</v>
      </c>
      <c r="AB115" s="3" t="s">
        <v>533</v>
      </c>
      <c r="AC115" s="2" t="s">
        <v>82</v>
      </c>
      <c r="AD115" s="2" t="s">
        <v>82</v>
      </c>
      <c r="AE115" s="3" t="s">
        <v>533</v>
      </c>
      <c r="AF115" s="3" t="s">
        <v>33</v>
      </c>
      <c r="AG115" s="2" t="s">
        <v>40</v>
      </c>
      <c r="AH115" s="2" t="s">
        <v>34</v>
      </c>
      <c r="AI115" s="3" t="s">
        <v>533</v>
      </c>
      <c r="AJ115" s="3" t="s">
        <v>39</v>
      </c>
      <c r="AK115" s="2" t="s">
        <v>40</v>
      </c>
      <c r="AL115" s="2" t="s">
        <v>34</v>
      </c>
      <c r="AM115" s="3" t="s">
        <v>533</v>
      </c>
      <c r="AN115" s="2" t="s">
        <v>89</v>
      </c>
      <c r="AO115" s="2" t="s">
        <v>89</v>
      </c>
      <c r="AP115" s="3" t="s">
        <v>533</v>
      </c>
      <c r="AQ115" s="2" t="s">
        <v>82</v>
      </c>
      <c r="AR115" s="2" t="s">
        <v>82</v>
      </c>
      <c r="AS115" s="3" t="s">
        <v>533</v>
      </c>
      <c r="AT115" s="2" t="s">
        <v>82</v>
      </c>
      <c r="AU115" s="2" t="s">
        <v>82</v>
      </c>
      <c r="AV115" s="3" t="s">
        <v>533</v>
      </c>
      <c r="AW115" s="2" t="s">
        <v>265</v>
      </c>
      <c r="AX115" s="2" t="s">
        <v>265</v>
      </c>
      <c r="AY115" s="3" t="s">
        <v>533</v>
      </c>
      <c r="AZ115" s="2" t="s">
        <v>82</v>
      </c>
      <c r="BA115" s="2" t="s">
        <v>82</v>
      </c>
      <c r="BB115" s="3" t="s">
        <v>533</v>
      </c>
      <c r="BC115" s="2" t="s">
        <v>82</v>
      </c>
      <c r="BD115" s="2" t="s">
        <v>82</v>
      </c>
      <c r="BE115" s="3" t="s">
        <v>533</v>
      </c>
      <c r="BF115" s="2" t="s">
        <v>82</v>
      </c>
      <c r="BG115" s="2" t="s">
        <v>82</v>
      </c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hidden="1" customHeight="1" x14ac:dyDescent="0.2">
      <c r="A116" s="3" t="s">
        <v>534</v>
      </c>
      <c r="B116" s="6" t="s">
        <v>493</v>
      </c>
      <c r="C116" s="6" t="s">
        <v>494</v>
      </c>
      <c r="D116" s="3" t="s">
        <v>535</v>
      </c>
      <c r="E116" s="7">
        <v>61</v>
      </c>
      <c r="F116" s="8">
        <v>29</v>
      </c>
      <c r="G116" s="9">
        <v>0.47540983606557374</v>
      </c>
      <c r="H116" s="3" t="s">
        <v>535</v>
      </c>
      <c r="I116" s="7">
        <v>15</v>
      </c>
      <c r="J116" s="2">
        <v>15</v>
      </c>
      <c r="K116" s="3" t="s">
        <v>535</v>
      </c>
      <c r="L116" s="10">
        <v>61</v>
      </c>
      <c r="M116" s="11">
        <v>61</v>
      </c>
      <c r="N116" s="3" t="s">
        <v>535</v>
      </c>
      <c r="O116" s="3" t="s">
        <v>46</v>
      </c>
      <c r="P116" s="2" t="s">
        <v>40</v>
      </c>
      <c r="Q116" s="2" t="s">
        <v>34</v>
      </c>
      <c r="R116" s="3" t="s">
        <v>535</v>
      </c>
      <c r="S116" s="2" t="s">
        <v>84</v>
      </c>
      <c r="T116" s="2" t="s">
        <v>84</v>
      </c>
      <c r="U116" s="3" t="s">
        <v>535</v>
      </c>
      <c r="V116" s="2" t="s">
        <v>214</v>
      </c>
      <c r="W116" s="2" t="s">
        <v>214</v>
      </c>
      <c r="X116" s="3" t="s">
        <v>535</v>
      </c>
      <c r="Y116" s="3" t="s">
        <v>33</v>
      </c>
      <c r="Z116" s="2"/>
      <c r="AA116" s="2" t="s">
        <v>34</v>
      </c>
      <c r="AB116" s="3" t="s">
        <v>535</v>
      </c>
      <c r="AC116" s="2" t="s">
        <v>461</v>
      </c>
      <c r="AD116" s="2" t="s">
        <v>461</v>
      </c>
      <c r="AE116" s="3" t="s">
        <v>535</v>
      </c>
      <c r="AF116" s="3" t="s">
        <v>37</v>
      </c>
      <c r="AG116" s="2">
        <v>4</v>
      </c>
      <c r="AH116" s="2" t="s">
        <v>88</v>
      </c>
      <c r="AI116" s="3" t="s">
        <v>535</v>
      </c>
      <c r="AJ116" s="3" t="s">
        <v>39</v>
      </c>
      <c r="AK116" s="2" t="s">
        <v>40</v>
      </c>
      <c r="AL116" s="2" t="s">
        <v>34</v>
      </c>
      <c r="AM116" s="3" t="s">
        <v>535</v>
      </c>
      <c r="AN116" s="2" t="s">
        <v>288</v>
      </c>
      <c r="AO116" s="2" t="s">
        <v>288</v>
      </c>
      <c r="AP116" s="3" t="s">
        <v>535</v>
      </c>
      <c r="AQ116" s="2" t="s">
        <v>461</v>
      </c>
      <c r="AR116" s="2" t="s">
        <v>461</v>
      </c>
      <c r="AS116" s="3" t="s">
        <v>535</v>
      </c>
      <c r="AT116" s="2" t="s">
        <v>461</v>
      </c>
      <c r="AU116" s="2" t="s">
        <v>461</v>
      </c>
      <c r="AV116" s="3" t="s">
        <v>535</v>
      </c>
      <c r="AW116" s="2" t="s">
        <v>84</v>
      </c>
      <c r="AX116" s="2" t="s">
        <v>84</v>
      </c>
      <c r="AY116" s="3" t="s">
        <v>535</v>
      </c>
      <c r="AZ116" s="2" t="s">
        <v>461</v>
      </c>
      <c r="BA116" s="2" t="s">
        <v>461</v>
      </c>
      <c r="BB116" s="3" t="s">
        <v>535</v>
      </c>
      <c r="BC116" s="2" t="s">
        <v>461</v>
      </c>
      <c r="BD116" s="2" t="s">
        <v>461</v>
      </c>
      <c r="BE116" s="3" t="s">
        <v>535</v>
      </c>
      <c r="BF116" s="2" t="s">
        <v>461</v>
      </c>
      <c r="BG116" s="2" t="s">
        <v>461</v>
      </c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hidden="1" customHeight="1" x14ac:dyDescent="0.2">
      <c r="A117" s="3" t="s">
        <v>536</v>
      </c>
      <c r="B117" s="6" t="s">
        <v>493</v>
      </c>
      <c r="C117" s="6" t="s">
        <v>494</v>
      </c>
      <c r="D117" s="3" t="s">
        <v>537</v>
      </c>
      <c r="E117" s="7">
        <v>95</v>
      </c>
      <c r="F117" s="8">
        <v>42</v>
      </c>
      <c r="G117" s="9">
        <v>0.44210526315789472</v>
      </c>
      <c r="H117" s="3" t="s">
        <v>537</v>
      </c>
      <c r="I117" s="7">
        <v>15</v>
      </c>
      <c r="J117" s="2">
        <v>15</v>
      </c>
      <c r="K117" s="3" t="s">
        <v>537</v>
      </c>
      <c r="L117" s="10">
        <v>61</v>
      </c>
      <c r="M117" s="11">
        <v>61</v>
      </c>
      <c r="N117" s="3" t="s">
        <v>537</v>
      </c>
      <c r="O117" s="3" t="s">
        <v>46</v>
      </c>
      <c r="P117" s="2" t="s">
        <v>40</v>
      </c>
      <c r="Q117" s="2" t="s">
        <v>34</v>
      </c>
      <c r="R117" s="3" t="s">
        <v>537</v>
      </c>
      <c r="S117" s="2" t="s">
        <v>538</v>
      </c>
      <c r="T117" s="2" t="s">
        <v>63</v>
      </c>
      <c r="U117" s="3" t="s">
        <v>537</v>
      </c>
      <c r="V117" s="2" t="s">
        <v>70</v>
      </c>
      <c r="W117" s="2" t="s">
        <v>215</v>
      </c>
      <c r="X117" s="3" t="s">
        <v>537</v>
      </c>
      <c r="Y117" s="3" t="s">
        <v>33</v>
      </c>
      <c r="Z117" s="2"/>
      <c r="AA117" s="2" t="s">
        <v>34</v>
      </c>
      <c r="AB117" s="3" t="s">
        <v>537</v>
      </c>
      <c r="AC117" s="2" t="s">
        <v>64</v>
      </c>
      <c r="AD117" s="2" t="s">
        <v>213</v>
      </c>
      <c r="AE117" s="3" t="s">
        <v>537</v>
      </c>
      <c r="AF117" s="3" t="s">
        <v>33</v>
      </c>
      <c r="AG117" s="2" t="s">
        <v>40</v>
      </c>
      <c r="AH117" s="2" t="s">
        <v>34</v>
      </c>
      <c r="AI117" s="3" t="s">
        <v>537</v>
      </c>
      <c r="AJ117" s="3" t="s">
        <v>39</v>
      </c>
      <c r="AK117" s="2" t="s">
        <v>40</v>
      </c>
      <c r="AL117" s="2" t="s">
        <v>34</v>
      </c>
      <c r="AM117" s="3" t="s">
        <v>537</v>
      </c>
      <c r="AN117" s="2" t="s">
        <v>170</v>
      </c>
      <c r="AO117" s="2" t="s">
        <v>170</v>
      </c>
      <c r="AP117" s="3" t="s">
        <v>537</v>
      </c>
      <c r="AQ117" s="2" t="s">
        <v>137</v>
      </c>
      <c r="AR117" s="2" t="s">
        <v>213</v>
      </c>
      <c r="AS117" s="3" t="s">
        <v>537</v>
      </c>
      <c r="AT117" s="2" t="s">
        <v>213</v>
      </c>
      <c r="AU117" s="2" t="s">
        <v>213</v>
      </c>
      <c r="AV117" s="3" t="s">
        <v>537</v>
      </c>
      <c r="AW117" s="2" t="s">
        <v>215</v>
      </c>
      <c r="AX117" s="2" t="s">
        <v>198</v>
      </c>
      <c r="AY117" s="3" t="s">
        <v>537</v>
      </c>
      <c r="AZ117" s="2" t="s">
        <v>137</v>
      </c>
      <c r="BA117" s="2" t="s">
        <v>213</v>
      </c>
      <c r="BB117" s="3" t="s">
        <v>537</v>
      </c>
      <c r="BC117" s="2" t="s">
        <v>64</v>
      </c>
      <c r="BD117" s="2" t="s">
        <v>213</v>
      </c>
      <c r="BE117" s="3" t="s">
        <v>537</v>
      </c>
      <c r="BF117" s="2" t="s">
        <v>137</v>
      </c>
      <c r="BG117" s="2" t="s">
        <v>213</v>
      </c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hidden="1" customHeight="1" x14ac:dyDescent="0.2">
      <c r="A118" s="3" t="s">
        <v>539</v>
      </c>
      <c r="B118" s="6" t="s">
        <v>493</v>
      </c>
      <c r="C118" s="6" t="s">
        <v>494</v>
      </c>
      <c r="D118" s="3" t="s">
        <v>540</v>
      </c>
      <c r="E118" s="7">
        <v>62</v>
      </c>
      <c r="F118" s="8">
        <v>29</v>
      </c>
      <c r="G118" s="9">
        <v>0.46774193548387094</v>
      </c>
      <c r="H118" s="3" t="s">
        <v>540</v>
      </c>
      <c r="I118" s="7">
        <v>15</v>
      </c>
      <c r="J118" s="2">
        <v>15</v>
      </c>
      <c r="K118" s="3" t="s">
        <v>540</v>
      </c>
      <c r="L118" s="10">
        <v>61</v>
      </c>
      <c r="M118" s="11">
        <v>61</v>
      </c>
      <c r="N118" s="3" t="s">
        <v>540</v>
      </c>
      <c r="O118" s="3" t="s">
        <v>46</v>
      </c>
      <c r="P118" s="2" t="s">
        <v>40</v>
      </c>
      <c r="Q118" s="2" t="s">
        <v>34</v>
      </c>
      <c r="R118" s="3" t="s">
        <v>540</v>
      </c>
      <c r="S118" s="2" t="s">
        <v>214</v>
      </c>
      <c r="T118" s="2" t="s">
        <v>214</v>
      </c>
      <c r="U118" s="3" t="s">
        <v>540</v>
      </c>
      <c r="V118" s="2" t="s">
        <v>214</v>
      </c>
      <c r="W118" s="2" t="s">
        <v>214</v>
      </c>
      <c r="X118" s="3" t="s">
        <v>540</v>
      </c>
      <c r="Y118" s="3" t="s">
        <v>33</v>
      </c>
      <c r="Z118" s="2"/>
      <c r="AA118" s="2" t="s">
        <v>34</v>
      </c>
      <c r="AB118" s="3" t="s">
        <v>540</v>
      </c>
      <c r="AC118" s="2" t="s">
        <v>84</v>
      </c>
      <c r="AD118" s="2" t="s">
        <v>461</v>
      </c>
      <c r="AE118" s="3" t="s">
        <v>540</v>
      </c>
      <c r="AF118" s="3" t="s">
        <v>33</v>
      </c>
      <c r="AG118" s="2" t="s">
        <v>40</v>
      </c>
      <c r="AH118" s="2" t="s">
        <v>34</v>
      </c>
      <c r="AI118" s="3" t="s">
        <v>540</v>
      </c>
      <c r="AJ118" s="3" t="s">
        <v>39</v>
      </c>
      <c r="AK118" s="2" t="s">
        <v>40</v>
      </c>
      <c r="AL118" s="2" t="s">
        <v>34</v>
      </c>
      <c r="AM118" s="3" t="s">
        <v>540</v>
      </c>
      <c r="AN118" s="2" t="s">
        <v>306</v>
      </c>
      <c r="AO118" s="2" t="s">
        <v>128</v>
      </c>
      <c r="AP118" s="3" t="s">
        <v>540</v>
      </c>
      <c r="AQ118" s="2" t="s">
        <v>461</v>
      </c>
      <c r="AR118" s="2" t="s">
        <v>461</v>
      </c>
      <c r="AS118" s="3" t="s">
        <v>540</v>
      </c>
      <c r="AT118" s="2" t="s">
        <v>461</v>
      </c>
      <c r="AU118" s="2" t="s">
        <v>461</v>
      </c>
      <c r="AV118" s="3" t="s">
        <v>540</v>
      </c>
      <c r="AW118" s="2" t="s">
        <v>82</v>
      </c>
      <c r="AX118" s="2" t="s">
        <v>82</v>
      </c>
      <c r="AY118" s="3" t="s">
        <v>540</v>
      </c>
      <c r="AZ118" s="2" t="s">
        <v>461</v>
      </c>
      <c r="BA118" s="2" t="s">
        <v>461</v>
      </c>
      <c r="BB118" s="3" t="s">
        <v>540</v>
      </c>
      <c r="BC118" s="2" t="s">
        <v>461</v>
      </c>
      <c r="BD118" s="2" t="s">
        <v>461</v>
      </c>
      <c r="BE118" s="3" t="s">
        <v>540</v>
      </c>
      <c r="BF118" s="2" t="s">
        <v>461</v>
      </c>
      <c r="BG118" s="2" t="s">
        <v>461</v>
      </c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hidden="1" customHeight="1" x14ac:dyDescent="0.2">
      <c r="A119" s="3" t="s">
        <v>541</v>
      </c>
      <c r="B119" s="6" t="s">
        <v>493</v>
      </c>
      <c r="C119" s="6" t="s">
        <v>494</v>
      </c>
      <c r="D119" s="3" t="s">
        <v>542</v>
      </c>
      <c r="E119" s="7">
        <v>76</v>
      </c>
      <c r="F119" s="8">
        <v>47</v>
      </c>
      <c r="G119" s="9">
        <v>0.61842105263157898</v>
      </c>
      <c r="H119" s="3" t="s">
        <v>542</v>
      </c>
      <c r="I119" s="7">
        <v>15</v>
      </c>
      <c r="J119" s="2">
        <v>15</v>
      </c>
      <c r="K119" s="3" t="s">
        <v>542</v>
      </c>
      <c r="L119" s="10">
        <v>61</v>
      </c>
      <c r="M119" s="11">
        <v>61</v>
      </c>
      <c r="N119" s="3" t="s">
        <v>542</v>
      </c>
      <c r="O119" s="3" t="s">
        <v>46</v>
      </c>
      <c r="P119" s="2" t="s">
        <v>40</v>
      </c>
      <c r="Q119" s="2" t="s">
        <v>34</v>
      </c>
      <c r="R119" s="3" t="s">
        <v>542</v>
      </c>
      <c r="S119" s="2" t="s">
        <v>198</v>
      </c>
      <c r="T119" s="2" t="s">
        <v>136</v>
      </c>
      <c r="U119" s="3" t="s">
        <v>542</v>
      </c>
      <c r="V119" s="2" t="s">
        <v>84</v>
      </c>
      <c r="W119" s="2" t="s">
        <v>461</v>
      </c>
      <c r="X119" s="3" t="s">
        <v>542</v>
      </c>
      <c r="Y119" s="3" t="s">
        <v>33</v>
      </c>
      <c r="Z119" s="2"/>
      <c r="AA119" s="2" t="s">
        <v>34</v>
      </c>
      <c r="AB119" s="3" t="s">
        <v>542</v>
      </c>
      <c r="AC119" s="2" t="s">
        <v>137</v>
      </c>
      <c r="AD119" s="2" t="s">
        <v>232</v>
      </c>
      <c r="AE119" s="3" t="s">
        <v>542</v>
      </c>
      <c r="AF119" s="3" t="s">
        <v>37</v>
      </c>
      <c r="AG119" s="2">
        <v>4</v>
      </c>
      <c r="AH119" s="2" t="s">
        <v>88</v>
      </c>
      <c r="AI119" s="3" t="s">
        <v>542</v>
      </c>
      <c r="AJ119" s="3" t="s">
        <v>39</v>
      </c>
      <c r="AK119" s="2" t="s">
        <v>40</v>
      </c>
      <c r="AL119" s="2" t="s">
        <v>34</v>
      </c>
      <c r="AM119" s="3" t="s">
        <v>542</v>
      </c>
      <c r="AN119" s="2" t="s">
        <v>213</v>
      </c>
      <c r="AO119" s="2" t="s">
        <v>68</v>
      </c>
      <c r="AP119" s="3" t="s">
        <v>542</v>
      </c>
      <c r="AQ119" s="2" t="s">
        <v>213</v>
      </c>
      <c r="AR119" s="2" t="s">
        <v>232</v>
      </c>
      <c r="AS119" s="3" t="s">
        <v>542</v>
      </c>
      <c r="AT119" s="2" t="s">
        <v>137</v>
      </c>
      <c r="AU119" s="2" t="s">
        <v>232</v>
      </c>
      <c r="AV119" s="3" t="s">
        <v>542</v>
      </c>
      <c r="AW119" s="2" t="s">
        <v>64</v>
      </c>
      <c r="AX119" s="2" t="s">
        <v>64</v>
      </c>
      <c r="AY119" s="3" t="s">
        <v>542</v>
      </c>
      <c r="AZ119" s="2" t="s">
        <v>213</v>
      </c>
      <c r="BA119" s="2" t="s">
        <v>232</v>
      </c>
      <c r="BB119" s="3" t="s">
        <v>542</v>
      </c>
      <c r="BC119" s="2" t="s">
        <v>69</v>
      </c>
      <c r="BD119" s="2" t="s">
        <v>232</v>
      </c>
      <c r="BE119" s="3" t="s">
        <v>542</v>
      </c>
      <c r="BF119" s="2" t="s">
        <v>68</v>
      </c>
      <c r="BG119" s="2" t="s">
        <v>232</v>
      </c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hidden="1" customHeight="1" x14ac:dyDescent="0.2">
      <c r="A120" s="3" t="s">
        <v>543</v>
      </c>
      <c r="B120" s="6" t="s">
        <v>493</v>
      </c>
      <c r="C120" s="6" t="s">
        <v>494</v>
      </c>
      <c r="D120" s="3" t="s">
        <v>544</v>
      </c>
      <c r="E120" s="7">
        <v>110</v>
      </c>
      <c r="F120" s="8">
        <v>117</v>
      </c>
      <c r="G120" s="9">
        <v>1.0636363636363637</v>
      </c>
      <c r="H120" s="3" t="s">
        <v>544</v>
      </c>
      <c r="I120" s="7">
        <v>15</v>
      </c>
      <c r="J120" s="2">
        <v>15</v>
      </c>
      <c r="K120" s="3" t="s">
        <v>544</v>
      </c>
      <c r="L120" s="10">
        <v>61</v>
      </c>
      <c r="M120" s="11">
        <v>61</v>
      </c>
      <c r="N120" s="3" t="s">
        <v>544</v>
      </c>
      <c r="O120" s="3" t="s">
        <v>46</v>
      </c>
      <c r="P120" s="2" t="s">
        <v>40</v>
      </c>
      <c r="Q120" s="2" t="s">
        <v>34</v>
      </c>
      <c r="R120" s="3" t="s">
        <v>544</v>
      </c>
      <c r="S120" s="2" t="s">
        <v>429</v>
      </c>
      <c r="T120" s="2" t="s">
        <v>429</v>
      </c>
      <c r="U120" s="3" t="s">
        <v>544</v>
      </c>
      <c r="V120" s="2" t="s">
        <v>118</v>
      </c>
      <c r="W120" s="2" t="s">
        <v>118</v>
      </c>
      <c r="X120" s="3" t="s">
        <v>544</v>
      </c>
      <c r="Y120" s="3" t="s">
        <v>33</v>
      </c>
      <c r="Z120" s="2"/>
      <c r="AA120" s="2" t="s">
        <v>34</v>
      </c>
      <c r="AB120" s="3" t="s">
        <v>544</v>
      </c>
      <c r="AC120" s="2" t="s">
        <v>143</v>
      </c>
      <c r="AD120" s="2" t="s">
        <v>143</v>
      </c>
      <c r="AE120" s="3" t="s">
        <v>544</v>
      </c>
      <c r="AF120" s="3" t="s">
        <v>33</v>
      </c>
      <c r="AG120" s="2" t="s">
        <v>40</v>
      </c>
      <c r="AH120" s="2" t="s">
        <v>34</v>
      </c>
      <c r="AI120" s="3" t="s">
        <v>544</v>
      </c>
      <c r="AJ120" s="3" t="s">
        <v>39</v>
      </c>
      <c r="AK120" s="2" t="s">
        <v>40</v>
      </c>
      <c r="AL120" s="2" t="s">
        <v>34</v>
      </c>
      <c r="AM120" s="3" t="s">
        <v>544</v>
      </c>
      <c r="AN120" s="2" t="s">
        <v>136</v>
      </c>
      <c r="AO120" s="2" t="s">
        <v>136</v>
      </c>
      <c r="AP120" s="3" t="s">
        <v>544</v>
      </c>
      <c r="AQ120" s="2" t="s">
        <v>143</v>
      </c>
      <c r="AR120" s="2" t="s">
        <v>143</v>
      </c>
      <c r="AS120" s="3" t="s">
        <v>544</v>
      </c>
      <c r="AT120" s="2" t="s">
        <v>143</v>
      </c>
      <c r="AU120" s="2" t="s">
        <v>143</v>
      </c>
      <c r="AV120" s="3" t="s">
        <v>544</v>
      </c>
      <c r="AW120" s="2" t="s">
        <v>260</v>
      </c>
      <c r="AX120" s="2" t="s">
        <v>144</v>
      </c>
      <c r="AY120" s="3" t="s">
        <v>544</v>
      </c>
      <c r="AZ120" s="2" t="s">
        <v>429</v>
      </c>
      <c r="BA120" s="2" t="s">
        <v>143</v>
      </c>
      <c r="BB120" s="3" t="s">
        <v>544</v>
      </c>
      <c r="BC120" s="2" t="s">
        <v>143</v>
      </c>
      <c r="BD120" s="2" t="s">
        <v>143</v>
      </c>
      <c r="BE120" s="3" t="s">
        <v>544</v>
      </c>
      <c r="BF120" s="2" t="s">
        <v>143</v>
      </c>
      <c r="BG120" s="2" t="s">
        <v>143</v>
      </c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hidden="1" customHeight="1" x14ac:dyDescent="0.2">
      <c r="A121" s="3" t="s">
        <v>545</v>
      </c>
      <c r="B121" s="6" t="s">
        <v>493</v>
      </c>
      <c r="C121" s="6" t="s">
        <v>494</v>
      </c>
      <c r="D121" s="3" t="s">
        <v>546</v>
      </c>
      <c r="E121" s="7">
        <v>46</v>
      </c>
      <c r="F121" s="8">
        <v>19</v>
      </c>
      <c r="G121" s="9">
        <v>0.41304347826086957</v>
      </c>
      <c r="H121" s="3" t="s">
        <v>546</v>
      </c>
      <c r="I121" s="7">
        <v>14</v>
      </c>
      <c r="J121" s="2">
        <v>15</v>
      </c>
      <c r="K121" s="3" t="s">
        <v>546</v>
      </c>
      <c r="L121" s="10">
        <v>61</v>
      </c>
      <c r="M121" s="11">
        <v>61</v>
      </c>
      <c r="N121" s="3" t="s">
        <v>546</v>
      </c>
      <c r="O121" s="3" t="s">
        <v>46</v>
      </c>
      <c r="P121" s="2" t="s">
        <v>40</v>
      </c>
      <c r="Q121" s="2" t="s">
        <v>34</v>
      </c>
      <c r="R121" s="3" t="s">
        <v>546</v>
      </c>
      <c r="S121" s="2" t="s">
        <v>41</v>
      </c>
      <c r="T121" s="2" t="s">
        <v>41</v>
      </c>
      <c r="U121" s="3" t="s">
        <v>546</v>
      </c>
      <c r="V121" s="2" t="s">
        <v>57</v>
      </c>
      <c r="W121" s="2" t="s">
        <v>57</v>
      </c>
      <c r="X121" s="3" t="s">
        <v>546</v>
      </c>
      <c r="Y121" s="3" t="s">
        <v>33</v>
      </c>
      <c r="Z121" s="2"/>
      <c r="AA121" s="2" t="s">
        <v>34</v>
      </c>
      <c r="AB121" s="3" t="s">
        <v>546</v>
      </c>
      <c r="AC121" s="2" t="s">
        <v>290</v>
      </c>
      <c r="AD121" s="2" t="s">
        <v>290</v>
      </c>
      <c r="AE121" s="3" t="s">
        <v>546</v>
      </c>
      <c r="AF121" s="3" t="s">
        <v>37</v>
      </c>
      <c r="AG121" s="2">
        <v>3</v>
      </c>
      <c r="AH121" s="2" t="s">
        <v>66</v>
      </c>
      <c r="AI121" s="3" t="s">
        <v>546</v>
      </c>
      <c r="AJ121" s="3" t="s">
        <v>39</v>
      </c>
      <c r="AK121" s="2" t="s">
        <v>40</v>
      </c>
      <c r="AL121" s="2" t="s">
        <v>34</v>
      </c>
      <c r="AM121" s="3" t="s">
        <v>546</v>
      </c>
      <c r="AN121" s="2" t="s">
        <v>50</v>
      </c>
      <c r="AO121" s="2" t="s">
        <v>50</v>
      </c>
      <c r="AP121" s="3" t="s">
        <v>546</v>
      </c>
      <c r="AQ121" s="2" t="s">
        <v>290</v>
      </c>
      <c r="AR121" s="2" t="s">
        <v>290</v>
      </c>
      <c r="AS121" s="3" t="s">
        <v>546</v>
      </c>
      <c r="AT121" s="2" t="s">
        <v>290</v>
      </c>
      <c r="AU121" s="2" t="s">
        <v>290</v>
      </c>
      <c r="AV121" s="3" t="s">
        <v>546</v>
      </c>
      <c r="AW121" s="2" t="s">
        <v>57</v>
      </c>
      <c r="AX121" s="2" t="s">
        <v>57</v>
      </c>
      <c r="AY121" s="3" t="s">
        <v>546</v>
      </c>
      <c r="AZ121" s="2" t="s">
        <v>290</v>
      </c>
      <c r="BA121" s="2" t="s">
        <v>290</v>
      </c>
      <c r="BB121" s="3" t="s">
        <v>546</v>
      </c>
      <c r="BC121" s="2" t="s">
        <v>290</v>
      </c>
      <c r="BD121" s="2" t="s">
        <v>290</v>
      </c>
      <c r="BE121" s="3" t="s">
        <v>546</v>
      </c>
      <c r="BF121" s="2" t="s">
        <v>290</v>
      </c>
      <c r="BG121" s="2" t="s">
        <v>290</v>
      </c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hidden="1" customHeight="1" x14ac:dyDescent="0.2">
      <c r="A122" s="3" t="s">
        <v>547</v>
      </c>
      <c r="B122" s="6" t="s">
        <v>493</v>
      </c>
      <c r="C122" s="6" t="s">
        <v>494</v>
      </c>
      <c r="D122" s="3" t="s">
        <v>548</v>
      </c>
      <c r="E122" s="7">
        <v>89</v>
      </c>
      <c r="F122" s="8">
        <v>40</v>
      </c>
      <c r="G122" s="9">
        <v>0.449438202247191</v>
      </c>
      <c r="H122" s="3" t="s">
        <v>548</v>
      </c>
      <c r="I122" s="7">
        <v>15</v>
      </c>
      <c r="J122" s="2">
        <v>15</v>
      </c>
      <c r="K122" s="3" t="s">
        <v>548</v>
      </c>
      <c r="L122" s="10">
        <v>61</v>
      </c>
      <c r="M122" s="11">
        <v>61</v>
      </c>
      <c r="N122" s="3" t="s">
        <v>548</v>
      </c>
      <c r="O122" s="3" t="s">
        <v>46</v>
      </c>
      <c r="P122" s="2" t="s">
        <v>40</v>
      </c>
      <c r="Q122" s="2" t="s">
        <v>34</v>
      </c>
      <c r="R122" s="3" t="s">
        <v>548</v>
      </c>
      <c r="S122" s="2" t="s">
        <v>331</v>
      </c>
      <c r="T122" s="2" t="s">
        <v>331</v>
      </c>
      <c r="U122" s="3" t="s">
        <v>548</v>
      </c>
      <c r="V122" s="2" t="s">
        <v>265</v>
      </c>
      <c r="W122" s="2" t="s">
        <v>265</v>
      </c>
      <c r="X122" s="3" t="s">
        <v>548</v>
      </c>
      <c r="Y122" s="3" t="s">
        <v>33</v>
      </c>
      <c r="Z122" s="2"/>
      <c r="AA122" s="2" t="s">
        <v>34</v>
      </c>
      <c r="AB122" s="3" t="s">
        <v>548</v>
      </c>
      <c r="AC122" s="2" t="s">
        <v>64</v>
      </c>
      <c r="AD122" s="2" t="s">
        <v>64</v>
      </c>
      <c r="AE122" s="3" t="s">
        <v>548</v>
      </c>
      <c r="AF122" s="3" t="s">
        <v>33</v>
      </c>
      <c r="AG122" s="2" t="s">
        <v>40</v>
      </c>
      <c r="AH122" s="2" t="s">
        <v>34</v>
      </c>
      <c r="AI122" s="3" t="s">
        <v>548</v>
      </c>
      <c r="AJ122" s="3" t="s">
        <v>39</v>
      </c>
      <c r="AK122" s="2" t="s">
        <v>40</v>
      </c>
      <c r="AL122" s="2" t="s">
        <v>34</v>
      </c>
      <c r="AM122" s="3" t="s">
        <v>548</v>
      </c>
      <c r="AN122" s="2" t="s">
        <v>306</v>
      </c>
      <c r="AO122" s="2" t="s">
        <v>306</v>
      </c>
      <c r="AP122" s="3" t="s">
        <v>548</v>
      </c>
      <c r="AQ122" s="2" t="s">
        <v>64</v>
      </c>
      <c r="AR122" s="2" t="s">
        <v>64</v>
      </c>
      <c r="AS122" s="3" t="s">
        <v>548</v>
      </c>
      <c r="AT122" s="2" t="s">
        <v>64</v>
      </c>
      <c r="AU122" s="2" t="s">
        <v>64</v>
      </c>
      <c r="AV122" s="3" t="s">
        <v>548</v>
      </c>
      <c r="AW122" s="2" t="s">
        <v>82</v>
      </c>
      <c r="AX122" s="2" t="s">
        <v>82</v>
      </c>
      <c r="AY122" s="3" t="s">
        <v>548</v>
      </c>
      <c r="AZ122" s="2" t="s">
        <v>136</v>
      </c>
      <c r="BA122" s="2" t="s">
        <v>64</v>
      </c>
      <c r="BB122" s="3" t="s">
        <v>548</v>
      </c>
      <c r="BC122" s="2" t="s">
        <v>163</v>
      </c>
      <c r="BD122" s="2" t="s">
        <v>64</v>
      </c>
      <c r="BE122" s="3" t="s">
        <v>548</v>
      </c>
      <c r="BF122" s="2" t="s">
        <v>64</v>
      </c>
      <c r="BG122" s="2" t="s">
        <v>64</v>
      </c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hidden="1" customHeight="1" x14ac:dyDescent="0.2">
      <c r="A123" s="3" t="s">
        <v>549</v>
      </c>
      <c r="B123" s="6" t="s">
        <v>493</v>
      </c>
      <c r="C123" s="6" t="s">
        <v>494</v>
      </c>
      <c r="D123" s="3" t="s">
        <v>550</v>
      </c>
      <c r="E123" s="7">
        <v>191</v>
      </c>
      <c r="F123" s="8">
        <v>79</v>
      </c>
      <c r="G123" s="9">
        <v>0.41361256544502617</v>
      </c>
      <c r="H123" s="3" t="s">
        <v>550</v>
      </c>
      <c r="I123" s="7">
        <v>15</v>
      </c>
      <c r="J123" s="2">
        <v>15</v>
      </c>
      <c r="K123" s="3" t="s">
        <v>550</v>
      </c>
      <c r="L123" s="10">
        <v>61</v>
      </c>
      <c r="M123" s="11">
        <v>61</v>
      </c>
      <c r="N123" s="3" t="s">
        <v>550</v>
      </c>
      <c r="O123" s="3" t="s">
        <v>46</v>
      </c>
      <c r="P123" s="2" t="s">
        <v>40</v>
      </c>
      <c r="Q123" s="2" t="s">
        <v>34</v>
      </c>
      <c r="R123" s="3" t="s">
        <v>550</v>
      </c>
      <c r="S123" s="2" t="s">
        <v>77</v>
      </c>
      <c r="T123" s="2" t="s">
        <v>77</v>
      </c>
      <c r="U123" s="3" t="s">
        <v>550</v>
      </c>
      <c r="V123" s="2" t="s">
        <v>75</v>
      </c>
      <c r="W123" s="2" t="s">
        <v>75</v>
      </c>
      <c r="X123" s="3" t="s">
        <v>550</v>
      </c>
      <c r="Y123" s="3" t="s">
        <v>33</v>
      </c>
      <c r="Z123" s="2"/>
      <c r="AA123" s="2" t="s">
        <v>34</v>
      </c>
      <c r="AB123" s="3" t="s">
        <v>550</v>
      </c>
      <c r="AC123" s="2" t="s">
        <v>158</v>
      </c>
      <c r="AD123" s="2" t="s">
        <v>158</v>
      </c>
      <c r="AE123" s="3" t="s">
        <v>550</v>
      </c>
      <c r="AF123" s="3" t="s">
        <v>33</v>
      </c>
      <c r="AG123" s="2" t="s">
        <v>40</v>
      </c>
      <c r="AH123" s="2" t="s">
        <v>34</v>
      </c>
      <c r="AI123" s="3" t="s">
        <v>550</v>
      </c>
      <c r="AJ123" s="3" t="s">
        <v>39</v>
      </c>
      <c r="AK123" s="2" t="s">
        <v>40</v>
      </c>
      <c r="AL123" s="2" t="s">
        <v>34</v>
      </c>
      <c r="AM123" s="3" t="s">
        <v>550</v>
      </c>
      <c r="AN123" s="2" t="s">
        <v>198</v>
      </c>
      <c r="AO123" s="2" t="s">
        <v>198</v>
      </c>
      <c r="AP123" s="3" t="s">
        <v>550</v>
      </c>
      <c r="AQ123" s="2" t="s">
        <v>158</v>
      </c>
      <c r="AR123" s="2" t="s">
        <v>158</v>
      </c>
      <c r="AS123" s="3" t="s">
        <v>550</v>
      </c>
      <c r="AT123" s="2" t="s">
        <v>158</v>
      </c>
      <c r="AU123" s="2" t="s">
        <v>158</v>
      </c>
      <c r="AV123" s="3" t="s">
        <v>550</v>
      </c>
      <c r="AW123" s="2" t="s">
        <v>162</v>
      </c>
      <c r="AX123" s="2" t="s">
        <v>162</v>
      </c>
      <c r="AY123" s="3" t="s">
        <v>550</v>
      </c>
      <c r="AZ123" s="2" t="s">
        <v>158</v>
      </c>
      <c r="BA123" s="2" t="s">
        <v>158</v>
      </c>
      <c r="BB123" s="3" t="s">
        <v>550</v>
      </c>
      <c r="BC123" s="2" t="s">
        <v>155</v>
      </c>
      <c r="BD123" s="2" t="s">
        <v>158</v>
      </c>
      <c r="BE123" s="3" t="s">
        <v>550</v>
      </c>
      <c r="BF123" s="2" t="s">
        <v>158</v>
      </c>
      <c r="BG123" s="2" t="s">
        <v>158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hidden="1" customHeight="1" x14ac:dyDescent="0.2">
      <c r="A124" s="3" t="s">
        <v>551</v>
      </c>
      <c r="B124" s="6" t="s">
        <v>493</v>
      </c>
      <c r="C124" s="6" t="s">
        <v>494</v>
      </c>
      <c r="D124" s="3" t="s">
        <v>552</v>
      </c>
      <c r="E124" s="7">
        <v>137</v>
      </c>
      <c r="F124" s="8">
        <v>71</v>
      </c>
      <c r="G124" s="9">
        <v>0.51824817518248179</v>
      </c>
      <c r="H124" s="3" t="s">
        <v>552</v>
      </c>
      <c r="I124" s="7">
        <v>15</v>
      </c>
      <c r="J124" s="2">
        <v>15</v>
      </c>
      <c r="K124" s="3" t="s">
        <v>552</v>
      </c>
      <c r="L124" s="10">
        <v>61</v>
      </c>
      <c r="M124" s="11">
        <v>61</v>
      </c>
      <c r="N124" s="3" t="s">
        <v>552</v>
      </c>
      <c r="O124" s="3" t="s">
        <v>46</v>
      </c>
      <c r="P124" s="2" t="s">
        <v>40</v>
      </c>
      <c r="Q124" s="2" t="s">
        <v>34</v>
      </c>
      <c r="R124" s="3" t="s">
        <v>552</v>
      </c>
      <c r="S124" s="2" t="s">
        <v>126</v>
      </c>
      <c r="T124" s="2" t="s">
        <v>126</v>
      </c>
      <c r="U124" s="3" t="s">
        <v>552</v>
      </c>
      <c r="V124" s="2" t="s">
        <v>92</v>
      </c>
      <c r="W124" s="2" t="s">
        <v>92</v>
      </c>
      <c r="X124" s="3" t="s">
        <v>552</v>
      </c>
      <c r="Y124" s="3" t="s">
        <v>33</v>
      </c>
      <c r="Z124" s="2"/>
      <c r="AA124" s="2" t="s">
        <v>34</v>
      </c>
      <c r="AB124" s="3" t="s">
        <v>552</v>
      </c>
      <c r="AC124" s="2" t="s">
        <v>165</v>
      </c>
      <c r="AD124" s="2" t="s">
        <v>116</v>
      </c>
      <c r="AE124" s="3" t="s">
        <v>552</v>
      </c>
      <c r="AF124" s="3" t="s">
        <v>33</v>
      </c>
      <c r="AG124" s="2" t="s">
        <v>40</v>
      </c>
      <c r="AH124" s="2" t="s">
        <v>34</v>
      </c>
      <c r="AI124" s="3" t="s">
        <v>552</v>
      </c>
      <c r="AJ124" s="3" t="s">
        <v>39</v>
      </c>
      <c r="AK124" s="2" t="s">
        <v>40</v>
      </c>
      <c r="AL124" s="2" t="s">
        <v>34</v>
      </c>
      <c r="AM124" s="3" t="s">
        <v>552</v>
      </c>
      <c r="AN124" s="2" t="s">
        <v>230</v>
      </c>
      <c r="AO124" s="2" t="s">
        <v>70</v>
      </c>
      <c r="AP124" s="3" t="s">
        <v>552</v>
      </c>
      <c r="AQ124" s="2" t="s">
        <v>135</v>
      </c>
      <c r="AR124" s="2" t="s">
        <v>116</v>
      </c>
      <c r="AS124" s="3" t="s">
        <v>552</v>
      </c>
      <c r="AT124" s="2" t="s">
        <v>126</v>
      </c>
      <c r="AU124" s="2" t="s">
        <v>116</v>
      </c>
      <c r="AV124" s="3" t="s">
        <v>552</v>
      </c>
      <c r="AW124" s="2" t="s">
        <v>94</v>
      </c>
      <c r="AX124" s="2" t="s">
        <v>161</v>
      </c>
      <c r="AY124" s="3" t="s">
        <v>552</v>
      </c>
      <c r="AZ124" s="2" t="s">
        <v>165</v>
      </c>
      <c r="BA124" s="2" t="s">
        <v>116</v>
      </c>
      <c r="BB124" s="3" t="s">
        <v>552</v>
      </c>
      <c r="BC124" s="2" t="s">
        <v>126</v>
      </c>
      <c r="BD124" s="2" t="s">
        <v>116</v>
      </c>
      <c r="BE124" s="3" t="s">
        <v>552</v>
      </c>
      <c r="BF124" s="2" t="s">
        <v>126</v>
      </c>
      <c r="BG124" s="2" t="s">
        <v>116</v>
      </c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hidden="1" customHeight="1" x14ac:dyDescent="0.2">
      <c r="A125" s="3" t="s">
        <v>553</v>
      </c>
      <c r="B125" s="6" t="s">
        <v>493</v>
      </c>
      <c r="C125" s="6" t="s">
        <v>494</v>
      </c>
      <c r="D125" s="3" t="s">
        <v>554</v>
      </c>
      <c r="E125" s="7">
        <v>116</v>
      </c>
      <c r="F125" s="8">
        <v>47</v>
      </c>
      <c r="G125" s="9">
        <v>0.40517241379310343</v>
      </c>
      <c r="H125" s="3" t="s">
        <v>554</v>
      </c>
      <c r="I125" s="7">
        <v>15</v>
      </c>
      <c r="J125" s="2">
        <v>15</v>
      </c>
      <c r="K125" s="3" t="s">
        <v>554</v>
      </c>
      <c r="L125" s="10">
        <v>61</v>
      </c>
      <c r="M125" s="11">
        <v>61</v>
      </c>
      <c r="N125" s="3" t="s">
        <v>554</v>
      </c>
      <c r="O125" s="3" t="s">
        <v>46</v>
      </c>
      <c r="P125" s="2" t="s">
        <v>40</v>
      </c>
      <c r="Q125" s="2" t="s">
        <v>34</v>
      </c>
      <c r="R125" s="3" t="s">
        <v>554</v>
      </c>
      <c r="S125" s="2" t="s">
        <v>65</v>
      </c>
      <c r="T125" s="2" t="s">
        <v>65</v>
      </c>
      <c r="U125" s="3" t="s">
        <v>554</v>
      </c>
      <c r="V125" s="2" t="s">
        <v>64</v>
      </c>
      <c r="W125" s="2" t="s">
        <v>64</v>
      </c>
      <c r="X125" s="3" t="s">
        <v>554</v>
      </c>
      <c r="Y125" s="3" t="s">
        <v>33</v>
      </c>
      <c r="Z125" s="2"/>
      <c r="AA125" s="2" t="s">
        <v>34</v>
      </c>
      <c r="AB125" s="3" t="s">
        <v>554</v>
      </c>
      <c r="AC125" s="2" t="s">
        <v>232</v>
      </c>
      <c r="AD125" s="2" t="s">
        <v>232</v>
      </c>
      <c r="AE125" s="3" t="s">
        <v>554</v>
      </c>
      <c r="AF125" s="3" t="s">
        <v>33</v>
      </c>
      <c r="AG125" s="2" t="s">
        <v>40</v>
      </c>
      <c r="AH125" s="2" t="s">
        <v>34</v>
      </c>
      <c r="AI125" s="3" t="s">
        <v>554</v>
      </c>
      <c r="AJ125" s="3" t="s">
        <v>39</v>
      </c>
      <c r="AK125" s="2" t="s">
        <v>40</v>
      </c>
      <c r="AL125" s="2" t="s">
        <v>34</v>
      </c>
      <c r="AM125" s="3" t="s">
        <v>554</v>
      </c>
      <c r="AN125" s="2" t="s">
        <v>89</v>
      </c>
      <c r="AO125" s="2" t="s">
        <v>89</v>
      </c>
      <c r="AP125" s="3" t="s">
        <v>554</v>
      </c>
      <c r="AQ125" s="2" t="s">
        <v>232</v>
      </c>
      <c r="AR125" s="2" t="s">
        <v>232</v>
      </c>
      <c r="AS125" s="3" t="s">
        <v>554</v>
      </c>
      <c r="AT125" s="2" t="s">
        <v>232</v>
      </c>
      <c r="AU125" s="2" t="s">
        <v>232</v>
      </c>
      <c r="AV125" s="3" t="s">
        <v>554</v>
      </c>
      <c r="AW125" s="2" t="s">
        <v>68</v>
      </c>
      <c r="AX125" s="2" t="s">
        <v>68</v>
      </c>
      <c r="AY125" s="3" t="s">
        <v>554</v>
      </c>
      <c r="AZ125" s="2" t="s">
        <v>232</v>
      </c>
      <c r="BA125" s="2" t="s">
        <v>232</v>
      </c>
      <c r="BB125" s="3" t="s">
        <v>554</v>
      </c>
      <c r="BC125" s="2" t="s">
        <v>232</v>
      </c>
      <c r="BD125" s="2" t="s">
        <v>232</v>
      </c>
      <c r="BE125" s="3" t="s">
        <v>554</v>
      </c>
      <c r="BF125" s="2" t="s">
        <v>232</v>
      </c>
      <c r="BG125" s="2" t="s">
        <v>232</v>
      </c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hidden="1" customHeight="1" x14ac:dyDescent="0.2">
      <c r="A126" s="3" t="s">
        <v>555</v>
      </c>
      <c r="B126" s="6" t="s">
        <v>493</v>
      </c>
      <c r="C126" s="6" t="s">
        <v>494</v>
      </c>
      <c r="D126" s="3" t="s">
        <v>556</v>
      </c>
      <c r="E126" s="7">
        <v>118</v>
      </c>
      <c r="F126" s="8">
        <v>49</v>
      </c>
      <c r="G126" s="9">
        <v>0.4152542372881356</v>
      </c>
      <c r="H126" s="3" t="s">
        <v>556</v>
      </c>
      <c r="I126" s="7">
        <v>15</v>
      </c>
      <c r="J126" s="2">
        <v>15</v>
      </c>
      <c r="K126" s="3" t="s">
        <v>556</v>
      </c>
      <c r="L126" s="10">
        <v>61</v>
      </c>
      <c r="M126" s="11">
        <v>61</v>
      </c>
      <c r="N126" s="3" t="s">
        <v>556</v>
      </c>
      <c r="O126" s="3" t="s">
        <v>46</v>
      </c>
      <c r="P126" s="2" t="s">
        <v>40</v>
      </c>
      <c r="Q126" s="2" t="s">
        <v>34</v>
      </c>
      <c r="R126" s="3" t="s">
        <v>556</v>
      </c>
      <c r="S126" s="2" t="s">
        <v>137</v>
      </c>
      <c r="T126" s="2" t="s">
        <v>213</v>
      </c>
      <c r="U126" s="3" t="s">
        <v>556</v>
      </c>
      <c r="V126" s="2" t="s">
        <v>214</v>
      </c>
      <c r="W126" s="2" t="s">
        <v>266</v>
      </c>
      <c r="X126" s="3" t="s">
        <v>556</v>
      </c>
      <c r="Y126" s="3" t="s">
        <v>33</v>
      </c>
      <c r="Z126" s="2"/>
      <c r="AA126" s="2" t="s">
        <v>34</v>
      </c>
      <c r="AB126" s="3" t="s">
        <v>556</v>
      </c>
      <c r="AC126" s="2" t="s">
        <v>232</v>
      </c>
      <c r="AD126" s="2" t="s">
        <v>231</v>
      </c>
      <c r="AE126" s="3" t="s">
        <v>556</v>
      </c>
      <c r="AF126" s="3" t="s">
        <v>33</v>
      </c>
      <c r="AG126" s="2" t="s">
        <v>40</v>
      </c>
      <c r="AH126" s="2" t="s">
        <v>34</v>
      </c>
      <c r="AI126" s="3" t="s">
        <v>556</v>
      </c>
      <c r="AJ126" s="3" t="s">
        <v>39</v>
      </c>
      <c r="AK126" s="2" t="s">
        <v>40</v>
      </c>
      <c r="AL126" s="2" t="s">
        <v>34</v>
      </c>
      <c r="AM126" s="3" t="s">
        <v>556</v>
      </c>
      <c r="AN126" s="2" t="s">
        <v>289</v>
      </c>
      <c r="AO126" s="2" t="s">
        <v>290</v>
      </c>
      <c r="AP126" s="3" t="s">
        <v>556</v>
      </c>
      <c r="AQ126" s="2" t="s">
        <v>318</v>
      </c>
      <c r="AR126" s="2" t="s">
        <v>231</v>
      </c>
      <c r="AS126" s="3" t="s">
        <v>556</v>
      </c>
      <c r="AT126" s="2" t="s">
        <v>318</v>
      </c>
      <c r="AU126" s="2" t="s">
        <v>231</v>
      </c>
      <c r="AV126" s="3" t="s">
        <v>556</v>
      </c>
      <c r="AW126" s="2" t="s">
        <v>163</v>
      </c>
      <c r="AX126" s="2" t="s">
        <v>137</v>
      </c>
      <c r="AY126" s="3" t="s">
        <v>556</v>
      </c>
      <c r="AZ126" s="2" t="s">
        <v>65</v>
      </c>
      <c r="BA126" s="2" t="s">
        <v>231</v>
      </c>
      <c r="BB126" s="3" t="s">
        <v>556</v>
      </c>
      <c r="BC126" s="2" t="s">
        <v>69</v>
      </c>
      <c r="BD126" s="2" t="s">
        <v>231</v>
      </c>
      <c r="BE126" s="3" t="s">
        <v>556</v>
      </c>
      <c r="BF126" s="2" t="s">
        <v>232</v>
      </c>
      <c r="BG126" s="2" t="s">
        <v>231</v>
      </c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hidden="1" customHeight="1" x14ac:dyDescent="0.2">
      <c r="A127" s="3" t="s">
        <v>557</v>
      </c>
      <c r="B127" s="3" t="s">
        <v>366</v>
      </c>
      <c r="C127" s="6" t="s">
        <v>558</v>
      </c>
      <c r="D127" s="3" t="s">
        <v>559</v>
      </c>
      <c r="E127" s="7">
        <v>1313</v>
      </c>
      <c r="F127" s="8">
        <v>1175</v>
      </c>
      <c r="G127" s="9">
        <v>0.89489718202589486</v>
      </c>
      <c r="H127" s="3" t="s">
        <v>559</v>
      </c>
      <c r="I127" s="7">
        <v>15</v>
      </c>
      <c r="J127" s="2">
        <v>15</v>
      </c>
      <c r="K127" s="3" t="s">
        <v>559</v>
      </c>
      <c r="L127" s="10">
        <v>61</v>
      </c>
      <c r="M127" s="11">
        <v>61</v>
      </c>
      <c r="N127" s="3" t="s">
        <v>559</v>
      </c>
      <c r="O127" s="3" t="s">
        <v>46</v>
      </c>
      <c r="P127" s="2" t="s">
        <v>40</v>
      </c>
      <c r="Q127" s="2" t="s">
        <v>34</v>
      </c>
      <c r="R127" s="3" t="s">
        <v>559</v>
      </c>
      <c r="S127" s="2" t="s">
        <v>560</v>
      </c>
      <c r="T127" s="2" t="s">
        <v>561</v>
      </c>
      <c r="U127" s="3" t="s">
        <v>559</v>
      </c>
      <c r="V127" s="2" t="s">
        <v>562</v>
      </c>
      <c r="W127" s="2" t="s">
        <v>563</v>
      </c>
      <c r="X127" s="3" t="s">
        <v>559</v>
      </c>
      <c r="Y127" s="3" t="s">
        <v>33</v>
      </c>
      <c r="Z127" s="2"/>
      <c r="AA127" s="2" t="s">
        <v>34</v>
      </c>
      <c r="AB127" s="3" t="s">
        <v>559</v>
      </c>
      <c r="AC127" s="2" t="s">
        <v>564</v>
      </c>
      <c r="AD127" s="2" t="s">
        <v>565</v>
      </c>
      <c r="AE127" s="3" t="s">
        <v>559</v>
      </c>
      <c r="AF127" s="3" t="s">
        <v>37</v>
      </c>
      <c r="AG127" s="2">
        <v>3</v>
      </c>
      <c r="AH127" s="2" t="s">
        <v>66</v>
      </c>
      <c r="AI127" s="3" t="s">
        <v>559</v>
      </c>
      <c r="AJ127" s="3" t="s">
        <v>39</v>
      </c>
      <c r="AK127" s="2" t="s">
        <v>40</v>
      </c>
      <c r="AL127" s="2" t="s">
        <v>34</v>
      </c>
      <c r="AM127" s="3" t="s">
        <v>559</v>
      </c>
      <c r="AN127" s="2" t="s">
        <v>331</v>
      </c>
      <c r="AO127" s="2" t="s">
        <v>136</v>
      </c>
      <c r="AP127" s="3" t="s">
        <v>559</v>
      </c>
      <c r="AQ127" s="2" t="s">
        <v>566</v>
      </c>
      <c r="AR127" s="2" t="s">
        <v>565</v>
      </c>
      <c r="AS127" s="3" t="s">
        <v>559</v>
      </c>
      <c r="AT127" s="2" t="s">
        <v>567</v>
      </c>
      <c r="AU127" s="2" t="s">
        <v>565</v>
      </c>
      <c r="AV127" s="3" t="s">
        <v>559</v>
      </c>
      <c r="AW127" s="2" t="s">
        <v>568</v>
      </c>
      <c r="AX127" s="2" t="s">
        <v>569</v>
      </c>
      <c r="AY127" s="3" t="s">
        <v>559</v>
      </c>
      <c r="AZ127" s="2" t="s">
        <v>570</v>
      </c>
      <c r="BA127" s="2" t="s">
        <v>565</v>
      </c>
      <c r="BB127" s="3" t="s">
        <v>559</v>
      </c>
      <c r="BC127" s="2" t="s">
        <v>571</v>
      </c>
      <c r="BD127" s="2" t="s">
        <v>565</v>
      </c>
      <c r="BE127" s="3" t="s">
        <v>559</v>
      </c>
      <c r="BF127" s="2" t="s">
        <v>572</v>
      </c>
      <c r="BG127" s="2" t="s">
        <v>565</v>
      </c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hidden="1" customHeight="1" x14ac:dyDescent="0.2">
      <c r="A128" s="3" t="s">
        <v>573</v>
      </c>
      <c r="B128" s="3" t="s">
        <v>574</v>
      </c>
      <c r="C128" s="6" t="s">
        <v>558</v>
      </c>
      <c r="D128" s="3" t="s">
        <v>575</v>
      </c>
      <c r="E128" s="7">
        <v>152</v>
      </c>
      <c r="F128" s="8">
        <v>70</v>
      </c>
      <c r="G128" s="9">
        <v>0.46052631578947367</v>
      </c>
      <c r="H128" s="3" t="s">
        <v>575</v>
      </c>
      <c r="I128" s="7">
        <v>15</v>
      </c>
      <c r="J128" s="2">
        <v>15</v>
      </c>
      <c r="K128" s="3" t="s">
        <v>575</v>
      </c>
      <c r="L128" s="10">
        <v>56</v>
      </c>
      <c r="M128" s="11">
        <v>61</v>
      </c>
      <c r="N128" s="3" t="s">
        <v>575</v>
      </c>
      <c r="O128" s="3" t="s">
        <v>46</v>
      </c>
      <c r="P128" s="2" t="s">
        <v>40</v>
      </c>
      <c r="Q128" s="2" t="s">
        <v>34</v>
      </c>
      <c r="R128" s="3" t="s">
        <v>575</v>
      </c>
      <c r="S128" s="2" t="s">
        <v>66</v>
      </c>
      <c r="T128" s="2" t="s">
        <v>66</v>
      </c>
      <c r="U128" s="3" t="s">
        <v>575</v>
      </c>
      <c r="V128" s="2" t="s">
        <v>66</v>
      </c>
      <c r="W128" s="2" t="s">
        <v>66</v>
      </c>
      <c r="X128" s="3" t="s">
        <v>575</v>
      </c>
      <c r="Y128" s="3" t="s">
        <v>33</v>
      </c>
      <c r="Z128" s="2"/>
      <c r="AA128" s="2" t="s">
        <v>34</v>
      </c>
      <c r="AB128" s="3" t="s">
        <v>575</v>
      </c>
      <c r="AC128" s="2" t="s">
        <v>125</v>
      </c>
      <c r="AD128" s="2" t="s">
        <v>126</v>
      </c>
      <c r="AE128" s="3" t="s">
        <v>575</v>
      </c>
      <c r="AF128" s="3" t="s">
        <v>33</v>
      </c>
      <c r="AG128" s="2" t="s">
        <v>40</v>
      </c>
      <c r="AH128" s="2" t="s">
        <v>34</v>
      </c>
      <c r="AI128" s="3" t="s">
        <v>575</v>
      </c>
      <c r="AJ128" s="3" t="s">
        <v>39</v>
      </c>
      <c r="AK128" s="2" t="s">
        <v>40</v>
      </c>
      <c r="AL128" s="2" t="s">
        <v>34</v>
      </c>
      <c r="AM128" s="3" t="s">
        <v>575</v>
      </c>
      <c r="AN128" s="2" t="s">
        <v>49</v>
      </c>
      <c r="AO128" s="2" t="s">
        <v>49</v>
      </c>
      <c r="AP128" s="3" t="s">
        <v>575</v>
      </c>
      <c r="AQ128" s="2" t="s">
        <v>165</v>
      </c>
      <c r="AR128" s="2" t="s">
        <v>126</v>
      </c>
      <c r="AS128" s="3" t="s">
        <v>575</v>
      </c>
      <c r="AT128" s="2" t="s">
        <v>165</v>
      </c>
      <c r="AU128" s="2" t="s">
        <v>126</v>
      </c>
      <c r="AV128" s="3" t="s">
        <v>575</v>
      </c>
      <c r="AW128" s="2" t="s">
        <v>94</v>
      </c>
      <c r="AX128" s="2" t="s">
        <v>94</v>
      </c>
      <c r="AY128" s="3" t="s">
        <v>575</v>
      </c>
      <c r="AZ128" s="2" t="s">
        <v>135</v>
      </c>
      <c r="BA128" s="2" t="s">
        <v>126</v>
      </c>
      <c r="BB128" s="3" t="s">
        <v>575</v>
      </c>
      <c r="BC128" s="2" t="s">
        <v>165</v>
      </c>
      <c r="BD128" s="2" t="s">
        <v>126</v>
      </c>
      <c r="BE128" s="3" t="s">
        <v>575</v>
      </c>
      <c r="BF128" s="2" t="s">
        <v>135</v>
      </c>
      <c r="BG128" s="2" t="s">
        <v>126</v>
      </c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hidden="1" customHeight="1" x14ac:dyDescent="0.2">
      <c r="A129" s="3" t="s">
        <v>576</v>
      </c>
      <c r="B129" s="3" t="s">
        <v>292</v>
      </c>
      <c r="C129" s="6" t="s">
        <v>558</v>
      </c>
      <c r="D129" s="3" t="s">
        <v>577</v>
      </c>
      <c r="E129" s="7">
        <v>245</v>
      </c>
      <c r="F129" s="8">
        <v>130</v>
      </c>
      <c r="G129" s="9">
        <v>0.53061224489795922</v>
      </c>
      <c r="H129" s="3" t="s">
        <v>577</v>
      </c>
      <c r="I129" s="7">
        <v>15</v>
      </c>
      <c r="J129" s="2">
        <v>15</v>
      </c>
      <c r="K129" s="3" t="s">
        <v>577</v>
      </c>
      <c r="L129" s="10">
        <v>43</v>
      </c>
      <c r="M129" s="11">
        <v>61</v>
      </c>
      <c r="N129" s="3" t="s">
        <v>577</v>
      </c>
      <c r="O129" s="3" t="s">
        <v>46</v>
      </c>
      <c r="P129" s="2" t="s">
        <v>40</v>
      </c>
      <c r="Q129" s="2" t="s">
        <v>34</v>
      </c>
      <c r="R129" s="3" t="s">
        <v>577</v>
      </c>
      <c r="S129" s="2" t="s">
        <v>221</v>
      </c>
      <c r="T129" s="2" t="s">
        <v>143</v>
      </c>
      <c r="U129" s="3" t="s">
        <v>577</v>
      </c>
      <c r="V129" s="2" t="s">
        <v>175</v>
      </c>
      <c r="W129" s="2" t="s">
        <v>115</v>
      </c>
      <c r="X129" s="3" t="s">
        <v>577</v>
      </c>
      <c r="Y129" s="3" t="s">
        <v>33</v>
      </c>
      <c r="Z129" s="2"/>
      <c r="AA129" s="2" t="s">
        <v>34</v>
      </c>
      <c r="AB129" s="3" t="s">
        <v>577</v>
      </c>
      <c r="AC129" s="2" t="s">
        <v>351</v>
      </c>
      <c r="AD129" s="2" t="s">
        <v>237</v>
      </c>
      <c r="AE129" s="3" t="s">
        <v>577</v>
      </c>
      <c r="AF129" s="3" t="s">
        <v>37</v>
      </c>
      <c r="AG129" s="2">
        <v>3</v>
      </c>
      <c r="AH129" s="2" t="s">
        <v>66</v>
      </c>
      <c r="AI129" s="3" t="s">
        <v>577</v>
      </c>
      <c r="AJ129" s="3" t="s">
        <v>39</v>
      </c>
      <c r="AK129" s="2" t="s">
        <v>40</v>
      </c>
      <c r="AL129" s="2" t="s">
        <v>34</v>
      </c>
      <c r="AM129" s="3" t="s">
        <v>577</v>
      </c>
      <c r="AN129" s="2" t="s">
        <v>147</v>
      </c>
      <c r="AO129" s="2" t="s">
        <v>224</v>
      </c>
      <c r="AP129" s="3" t="s">
        <v>577</v>
      </c>
      <c r="AQ129" s="2" t="s">
        <v>240</v>
      </c>
      <c r="AR129" s="2" t="s">
        <v>237</v>
      </c>
      <c r="AS129" s="3" t="s">
        <v>577</v>
      </c>
      <c r="AT129" s="2" t="s">
        <v>237</v>
      </c>
      <c r="AU129" s="2" t="s">
        <v>237</v>
      </c>
      <c r="AV129" s="3" t="s">
        <v>577</v>
      </c>
      <c r="AW129" s="2" t="s">
        <v>132</v>
      </c>
      <c r="AX129" s="2" t="s">
        <v>131</v>
      </c>
      <c r="AY129" s="3" t="s">
        <v>577</v>
      </c>
      <c r="AZ129" s="2" t="s">
        <v>247</v>
      </c>
      <c r="BA129" s="2" t="s">
        <v>237</v>
      </c>
      <c r="BB129" s="3" t="s">
        <v>577</v>
      </c>
      <c r="BC129" s="2" t="s">
        <v>246</v>
      </c>
      <c r="BD129" s="2" t="s">
        <v>237</v>
      </c>
      <c r="BE129" s="3" t="s">
        <v>577</v>
      </c>
      <c r="BF129" s="2" t="s">
        <v>151</v>
      </c>
      <c r="BG129" s="2" t="s">
        <v>237</v>
      </c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hidden="1" customHeight="1" x14ac:dyDescent="0.2">
      <c r="A130" s="3" t="s">
        <v>578</v>
      </c>
      <c r="B130" s="3" t="s">
        <v>477</v>
      </c>
      <c r="C130" s="6" t="s">
        <v>558</v>
      </c>
      <c r="D130" s="3" t="s">
        <v>579</v>
      </c>
      <c r="E130" s="7">
        <v>189</v>
      </c>
      <c r="F130" s="8">
        <v>79</v>
      </c>
      <c r="G130" s="9">
        <v>0.41798941798941797</v>
      </c>
      <c r="H130" s="3" t="s">
        <v>579</v>
      </c>
      <c r="I130" s="7">
        <v>14</v>
      </c>
      <c r="J130" s="2">
        <v>15</v>
      </c>
      <c r="K130" s="3" t="s">
        <v>579</v>
      </c>
      <c r="L130" s="10">
        <v>41</v>
      </c>
      <c r="M130" s="11">
        <v>61</v>
      </c>
      <c r="N130" s="3" t="s">
        <v>579</v>
      </c>
      <c r="O130" s="3" t="s">
        <v>46</v>
      </c>
      <c r="P130" s="2" t="s">
        <v>40</v>
      </c>
      <c r="Q130" s="2" t="s">
        <v>34</v>
      </c>
      <c r="R130" s="3" t="s">
        <v>579</v>
      </c>
      <c r="S130" s="2" t="s">
        <v>92</v>
      </c>
      <c r="T130" s="2" t="s">
        <v>93</v>
      </c>
      <c r="U130" s="3" t="s">
        <v>579</v>
      </c>
      <c r="V130" s="2" t="s">
        <v>213</v>
      </c>
      <c r="W130" s="2" t="s">
        <v>71</v>
      </c>
      <c r="X130" s="3" t="s">
        <v>579</v>
      </c>
      <c r="Y130" s="3" t="s">
        <v>33</v>
      </c>
      <c r="Z130" s="2"/>
      <c r="AA130" s="2" t="s">
        <v>34</v>
      </c>
      <c r="AB130" s="3" t="s">
        <v>579</v>
      </c>
      <c r="AC130" s="2" t="s">
        <v>76</v>
      </c>
      <c r="AD130" s="2" t="s">
        <v>158</v>
      </c>
      <c r="AE130" s="3" t="s">
        <v>579</v>
      </c>
      <c r="AF130" s="3" t="s">
        <v>37</v>
      </c>
      <c r="AG130" s="2">
        <v>3</v>
      </c>
      <c r="AH130" s="2" t="s">
        <v>66</v>
      </c>
      <c r="AI130" s="3" t="s">
        <v>579</v>
      </c>
      <c r="AJ130" s="3" t="s">
        <v>39</v>
      </c>
      <c r="AK130" s="2" t="s">
        <v>40</v>
      </c>
      <c r="AL130" s="2" t="s">
        <v>34</v>
      </c>
      <c r="AM130" s="3" t="s">
        <v>579</v>
      </c>
      <c r="AN130" s="2" t="s">
        <v>67</v>
      </c>
      <c r="AO130" s="2" t="s">
        <v>95</v>
      </c>
      <c r="AP130" s="3" t="s">
        <v>579</v>
      </c>
      <c r="AQ130" s="2" t="s">
        <v>117</v>
      </c>
      <c r="AR130" s="2" t="s">
        <v>158</v>
      </c>
      <c r="AS130" s="3" t="s">
        <v>579</v>
      </c>
      <c r="AT130" s="2" t="s">
        <v>126</v>
      </c>
      <c r="AU130" s="2" t="s">
        <v>158</v>
      </c>
      <c r="AV130" s="3" t="s">
        <v>579</v>
      </c>
      <c r="AW130" s="2" t="s">
        <v>250</v>
      </c>
      <c r="AX130" s="2" t="s">
        <v>156</v>
      </c>
      <c r="AY130" s="3" t="s">
        <v>579</v>
      </c>
      <c r="AZ130" s="2" t="s">
        <v>76</v>
      </c>
      <c r="BA130" s="2" t="s">
        <v>158</v>
      </c>
      <c r="BB130" s="3" t="s">
        <v>579</v>
      </c>
      <c r="BC130" s="2" t="s">
        <v>117</v>
      </c>
      <c r="BD130" s="2" t="s">
        <v>158</v>
      </c>
      <c r="BE130" s="3" t="s">
        <v>579</v>
      </c>
      <c r="BF130" s="2" t="s">
        <v>166</v>
      </c>
      <c r="BG130" s="2" t="s">
        <v>158</v>
      </c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hidden="1" customHeight="1" x14ac:dyDescent="0.2">
      <c r="A131" s="3" t="s">
        <v>580</v>
      </c>
      <c r="B131" s="3" t="s">
        <v>574</v>
      </c>
      <c r="C131" s="6" t="s">
        <v>558</v>
      </c>
      <c r="D131" s="3" t="s">
        <v>581</v>
      </c>
      <c r="E131" s="7">
        <v>189</v>
      </c>
      <c r="F131" s="8">
        <v>85</v>
      </c>
      <c r="G131" s="9">
        <v>0.44973544973544971</v>
      </c>
      <c r="H131" s="3" t="s">
        <v>581</v>
      </c>
      <c r="I131" s="7">
        <v>15</v>
      </c>
      <c r="J131" s="2">
        <v>15</v>
      </c>
      <c r="K131" s="3" t="s">
        <v>581</v>
      </c>
      <c r="L131" s="10">
        <v>61</v>
      </c>
      <c r="M131" s="11">
        <v>61</v>
      </c>
      <c r="N131" s="3" t="s">
        <v>581</v>
      </c>
      <c r="O131" s="3" t="s">
        <v>46</v>
      </c>
      <c r="P131" s="2" t="s">
        <v>40</v>
      </c>
      <c r="Q131" s="2" t="s">
        <v>34</v>
      </c>
      <c r="R131" s="3" t="s">
        <v>581</v>
      </c>
      <c r="S131" s="2" t="s">
        <v>71</v>
      </c>
      <c r="T131" s="2" t="s">
        <v>231</v>
      </c>
      <c r="U131" s="3" t="s">
        <v>581</v>
      </c>
      <c r="V131" s="2" t="s">
        <v>215</v>
      </c>
      <c r="W131" s="2" t="s">
        <v>538</v>
      </c>
      <c r="X131" s="3" t="s">
        <v>581</v>
      </c>
      <c r="Y131" s="3" t="s">
        <v>33</v>
      </c>
      <c r="Z131" s="2"/>
      <c r="AA131" s="2" t="s">
        <v>34</v>
      </c>
      <c r="AB131" s="3" t="s">
        <v>581</v>
      </c>
      <c r="AC131" s="2" t="s">
        <v>156</v>
      </c>
      <c r="AD131" s="2" t="s">
        <v>383</v>
      </c>
      <c r="AE131" s="3" t="s">
        <v>581</v>
      </c>
      <c r="AF131" s="3" t="s">
        <v>37</v>
      </c>
      <c r="AG131" s="2">
        <v>2</v>
      </c>
      <c r="AH131" s="2" t="s">
        <v>64</v>
      </c>
      <c r="AI131" s="3" t="s">
        <v>581</v>
      </c>
      <c r="AJ131" s="3" t="s">
        <v>39</v>
      </c>
      <c r="AK131" s="2" t="s">
        <v>40</v>
      </c>
      <c r="AL131" s="2" t="s">
        <v>34</v>
      </c>
      <c r="AM131" s="3" t="s">
        <v>581</v>
      </c>
      <c r="AN131" s="2" t="s">
        <v>95</v>
      </c>
      <c r="AO131" s="2" t="s">
        <v>245</v>
      </c>
      <c r="AP131" s="3" t="s">
        <v>581</v>
      </c>
      <c r="AQ131" s="2" t="s">
        <v>162</v>
      </c>
      <c r="AR131" s="2" t="s">
        <v>383</v>
      </c>
      <c r="AS131" s="3" t="s">
        <v>581</v>
      </c>
      <c r="AT131" s="2" t="s">
        <v>77</v>
      </c>
      <c r="AU131" s="2" t="s">
        <v>383</v>
      </c>
      <c r="AV131" s="3" t="s">
        <v>581</v>
      </c>
      <c r="AW131" s="2" t="s">
        <v>156</v>
      </c>
      <c r="AX131" s="2" t="s">
        <v>76</v>
      </c>
      <c r="AY131" s="3" t="s">
        <v>581</v>
      </c>
      <c r="AZ131" s="2" t="s">
        <v>76</v>
      </c>
      <c r="BA131" s="2" t="s">
        <v>383</v>
      </c>
      <c r="BB131" s="3" t="s">
        <v>581</v>
      </c>
      <c r="BC131" s="2" t="s">
        <v>75</v>
      </c>
      <c r="BD131" s="2" t="s">
        <v>383</v>
      </c>
      <c r="BE131" s="3" t="s">
        <v>581</v>
      </c>
      <c r="BF131" s="2" t="s">
        <v>125</v>
      </c>
      <c r="BG131" s="2" t="s">
        <v>383</v>
      </c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hidden="1" customHeight="1" x14ac:dyDescent="0.2">
      <c r="A132" s="3" t="s">
        <v>582</v>
      </c>
      <c r="B132" s="3" t="s">
        <v>98</v>
      </c>
      <c r="C132" s="6" t="s">
        <v>558</v>
      </c>
      <c r="D132" s="3" t="s">
        <v>583</v>
      </c>
      <c r="E132" s="7">
        <v>112</v>
      </c>
      <c r="F132" s="8">
        <v>46</v>
      </c>
      <c r="G132" s="9">
        <v>0.4107142857142857</v>
      </c>
      <c r="H132" s="3" t="s">
        <v>583</v>
      </c>
      <c r="I132" s="7">
        <v>14</v>
      </c>
      <c r="J132" s="2">
        <v>15</v>
      </c>
      <c r="K132" s="3" t="s">
        <v>583</v>
      </c>
      <c r="L132" s="10">
        <v>50</v>
      </c>
      <c r="M132" s="11">
        <v>61</v>
      </c>
      <c r="N132" s="3" t="s">
        <v>583</v>
      </c>
      <c r="O132" s="3" t="s">
        <v>46</v>
      </c>
      <c r="P132" s="2" t="s">
        <v>40</v>
      </c>
      <c r="Q132" s="2" t="s">
        <v>34</v>
      </c>
      <c r="R132" s="3" t="s">
        <v>583</v>
      </c>
      <c r="S132" s="2" t="s">
        <v>230</v>
      </c>
      <c r="T132" s="2" t="s">
        <v>215</v>
      </c>
      <c r="U132" s="3" t="s">
        <v>583</v>
      </c>
      <c r="V132" s="2" t="s">
        <v>38</v>
      </c>
      <c r="W132" s="2" t="s">
        <v>127</v>
      </c>
      <c r="X132" s="3" t="s">
        <v>583</v>
      </c>
      <c r="Y132" s="3" t="s">
        <v>33</v>
      </c>
      <c r="Z132" s="2"/>
      <c r="AA132" s="2" t="s">
        <v>34</v>
      </c>
      <c r="AB132" s="3" t="s">
        <v>583</v>
      </c>
      <c r="AC132" s="2" t="s">
        <v>68</v>
      </c>
      <c r="AD132" s="2" t="s">
        <v>65</v>
      </c>
      <c r="AE132" s="3" t="s">
        <v>583</v>
      </c>
      <c r="AF132" s="3" t="s">
        <v>37</v>
      </c>
      <c r="AG132" s="2">
        <v>3</v>
      </c>
      <c r="AH132" s="2" t="s">
        <v>66</v>
      </c>
      <c r="AI132" s="3" t="s">
        <v>583</v>
      </c>
      <c r="AJ132" s="3" t="s">
        <v>39</v>
      </c>
      <c r="AK132" s="2" t="s">
        <v>40</v>
      </c>
      <c r="AL132" s="2" t="s">
        <v>34</v>
      </c>
      <c r="AM132" s="3" t="s">
        <v>583</v>
      </c>
      <c r="AN132" s="2" t="s">
        <v>245</v>
      </c>
      <c r="AO132" s="2" t="s">
        <v>245</v>
      </c>
      <c r="AP132" s="3" t="s">
        <v>583</v>
      </c>
      <c r="AQ132" s="2" t="s">
        <v>71</v>
      </c>
      <c r="AR132" s="2" t="s">
        <v>65</v>
      </c>
      <c r="AS132" s="3" t="s">
        <v>583</v>
      </c>
      <c r="AT132" s="2" t="s">
        <v>71</v>
      </c>
      <c r="AU132" s="2" t="s">
        <v>65</v>
      </c>
      <c r="AV132" s="3" t="s">
        <v>583</v>
      </c>
      <c r="AW132" s="2" t="s">
        <v>198</v>
      </c>
      <c r="AX132" s="2" t="s">
        <v>538</v>
      </c>
      <c r="AY132" s="3" t="s">
        <v>583</v>
      </c>
      <c r="AZ132" s="2" t="s">
        <v>163</v>
      </c>
      <c r="BA132" s="2" t="s">
        <v>65</v>
      </c>
      <c r="BB132" s="3" t="s">
        <v>583</v>
      </c>
      <c r="BC132" s="2" t="s">
        <v>69</v>
      </c>
      <c r="BD132" s="2" t="s">
        <v>65</v>
      </c>
      <c r="BE132" s="3" t="s">
        <v>583</v>
      </c>
      <c r="BF132" s="2" t="s">
        <v>213</v>
      </c>
      <c r="BG132" s="2" t="s">
        <v>65</v>
      </c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hidden="1" customHeight="1" x14ac:dyDescent="0.2">
      <c r="A133" s="3" t="s">
        <v>584</v>
      </c>
      <c r="B133" s="3" t="s">
        <v>73</v>
      </c>
      <c r="C133" s="6" t="s">
        <v>558</v>
      </c>
      <c r="D133" s="3" t="s">
        <v>585</v>
      </c>
      <c r="E133" s="7">
        <v>267</v>
      </c>
      <c r="F133" s="8">
        <v>113</v>
      </c>
      <c r="G133" s="9">
        <v>0.42322097378277151</v>
      </c>
      <c r="H133" s="3" t="s">
        <v>585</v>
      </c>
      <c r="I133" s="7">
        <v>15</v>
      </c>
      <c r="J133" s="2">
        <v>15</v>
      </c>
      <c r="K133" s="3" t="s">
        <v>585</v>
      </c>
      <c r="L133" s="10">
        <v>47</v>
      </c>
      <c r="M133" s="11">
        <v>61</v>
      </c>
      <c r="N133" s="3" t="s">
        <v>585</v>
      </c>
      <c r="O133" s="3" t="s">
        <v>46</v>
      </c>
      <c r="P133" s="2" t="s">
        <v>40</v>
      </c>
      <c r="Q133" s="2" t="s">
        <v>34</v>
      </c>
      <c r="R133" s="3" t="s">
        <v>585</v>
      </c>
      <c r="S133" s="2" t="s">
        <v>383</v>
      </c>
      <c r="T133" s="2" t="s">
        <v>140</v>
      </c>
      <c r="U133" s="3" t="s">
        <v>585</v>
      </c>
      <c r="V133" s="2" t="s">
        <v>368</v>
      </c>
      <c r="W133" s="2" t="s">
        <v>368</v>
      </c>
      <c r="X133" s="3" t="s">
        <v>585</v>
      </c>
      <c r="Y133" s="3" t="s">
        <v>33</v>
      </c>
      <c r="Z133" s="2"/>
      <c r="AA133" s="2" t="s">
        <v>34</v>
      </c>
      <c r="AB133" s="3" t="s">
        <v>585</v>
      </c>
      <c r="AC133" s="2" t="s">
        <v>321</v>
      </c>
      <c r="AD133" s="2" t="s">
        <v>221</v>
      </c>
      <c r="AE133" s="3" t="s">
        <v>585</v>
      </c>
      <c r="AF133" s="3" t="s">
        <v>37</v>
      </c>
      <c r="AG133" s="2">
        <v>2</v>
      </c>
      <c r="AH133" s="2" t="s">
        <v>64</v>
      </c>
      <c r="AI133" s="3" t="s">
        <v>585</v>
      </c>
      <c r="AJ133" s="3" t="s">
        <v>39</v>
      </c>
      <c r="AK133" s="2" t="s">
        <v>40</v>
      </c>
      <c r="AL133" s="2" t="s">
        <v>34</v>
      </c>
      <c r="AM133" s="3" t="s">
        <v>585</v>
      </c>
      <c r="AN133" s="2" t="s">
        <v>288</v>
      </c>
      <c r="AO133" s="2" t="s">
        <v>78</v>
      </c>
      <c r="AP133" s="3" t="s">
        <v>585</v>
      </c>
      <c r="AQ133" s="2" t="s">
        <v>150</v>
      </c>
      <c r="AR133" s="2" t="s">
        <v>221</v>
      </c>
      <c r="AS133" s="3" t="s">
        <v>585</v>
      </c>
      <c r="AT133" s="2" t="s">
        <v>118</v>
      </c>
      <c r="AU133" s="2" t="s">
        <v>221</v>
      </c>
      <c r="AV133" s="3" t="s">
        <v>585</v>
      </c>
      <c r="AW133" s="2" t="s">
        <v>370</v>
      </c>
      <c r="AX133" s="2" t="s">
        <v>370</v>
      </c>
      <c r="AY133" s="3" t="s">
        <v>585</v>
      </c>
      <c r="AZ133" s="2" t="s">
        <v>144</v>
      </c>
      <c r="BA133" s="2" t="s">
        <v>221</v>
      </c>
      <c r="BB133" s="3" t="s">
        <v>585</v>
      </c>
      <c r="BC133" s="2" t="s">
        <v>121</v>
      </c>
      <c r="BD133" s="2" t="s">
        <v>221</v>
      </c>
      <c r="BE133" s="3" t="s">
        <v>585</v>
      </c>
      <c r="BF133" s="2" t="s">
        <v>119</v>
      </c>
      <c r="BG133" s="2" t="s">
        <v>221</v>
      </c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hidden="1" customHeight="1" x14ac:dyDescent="0.2">
      <c r="A134" s="3" t="s">
        <v>586</v>
      </c>
      <c r="B134" s="3" t="s">
        <v>299</v>
      </c>
      <c r="C134" s="6" t="s">
        <v>558</v>
      </c>
      <c r="D134" s="3" t="s">
        <v>587</v>
      </c>
      <c r="E134" s="7">
        <v>202</v>
      </c>
      <c r="F134" s="8">
        <v>109</v>
      </c>
      <c r="G134" s="9">
        <v>0.53960396039603964</v>
      </c>
      <c r="H134" s="3" t="s">
        <v>587</v>
      </c>
      <c r="I134" s="7">
        <v>15</v>
      </c>
      <c r="J134" s="2">
        <v>15</v>
      </c>
      <c r="K134" s="3" t="s">
        <v>587</v>
      </c>
      <c r="L134" s="10">
        <v>39</v>
      </c>
      <c r="M134" s="11">
        <v>61</v>
      </c>
      <c r="N134" s="3" t="s">
        <v>587</v>
      </c>
      <c r="O134" s="3" t="s">
        <v>46</v>
      </c>
      <c r="P134" s="2" t="s">
        <v>40</v>
      </c>
      <c r="Q134" s="2" t="s">
        <v>34</v>
      </c>
      <c r="R134" s="3" t="s">
        <v>587</v>
      </c>
      <c r="S134" s="2" t="s">
        <v>368</v>
      </c>
      <c r="T134" s="2" t="s">
        <v>259</v>
      </c>
      <c r="U134" s="3" t="s">
        <v>587</v>
      </c>
      <c r="V134" s="2" t="s">
        <v>156</v>
      </c>
      <c r="W134" s="2" t="s">
        <v>76</v>
      </c>
      <c r="X134" s="3" t="s">
        <v>587</v>
      </c>
      <c r="Y134" s="3" t="s">
        <v>33</v>
      </c>
      <c r="Z134" s="2"/>
      <c r="AA134" s="2" t="s">
        <v>34</v>
      </c>
      <c r="AB134" s="3" t="s">
        <v>587</v>
      </c>
      <c r="AC134" s="2" t="s">
        <v>130</v>
      </c>
      <c r="AD134" s="2" t="s">
        <v>150</v>
      </c>
      <c r="AE134" s="3" t="s">
        <v>587</v>
      </c>
      <c r="AF134" s="3" t="s">
        <v>85</v>
      </c>
      <c r="AG134" s="2" t="s">
        <v>40</v>
      </c>
      <c r="AH134" s="2" t="s">
        <v>86</v>
      </c>
      <c r="AI134" s="3" t="s">
        <v>587</v>
      </c>
      <c r="AJ134" s="3" t="s">
        <v>87</v>
      </c>
      <c r="AK134" s="2">
        <v>4</v>
      </c>
      <c r="AL134" s="2" t="s">
        <v>88</v>
      </c>
      <c r="AM134" s="3" t="s">
        <v>587</v>
      </c>
      <c r="AN134" s="2" t="s">
        <v>83</v>
      </c>
      <c r="AO134" s="2" t="s">
        <v>57</v>
      </c>
      <c r="AP134" s="3" t="s">
        <v>587</v>
      </c>
      <c r="AQ134" s="2" t="s">
        <v>149</v>
      </c>
      <c r="AR134" s="2" t="s">
        <v>150</v>
      </c>
      <c r="AS134" s="3" t="s">
        <v>587</v>
      </c>
      <c r="AT134" s="2" t="s">
        <v>130</v>
      </c>
      <c r="AU134" s="2" t="s">
        <v>150</v>
      </c>
      <c r="AV134" s="3" t="s">
        <v>587</v>
      </c>
      <c r="AW134" s="2" t="s">
        <v>157</v>
      </c>
      <c r="AX134" s="2" t="s">
        <v>368</v>
      </c>
      <c r="AY134" s="3" t="s">
        <v>587</v>
      </c>
      <c r="AZ134" s="2" t="s">
        <v>115</v>
      </c>
      <c r="BA134" s="2" t="s">
        <v>150</v>
      </c>
      <c r="BB134" s="3" t="s">
        <v>587</v>
      </c>
      <c r="BC134" s="2" t="s">
        <v>375</v>
      </c>
      <c r="BD134" s="2" t="s">
        <v>150</v>
      </c>
      <c r="BE134" s="3" t="s">
        <v>587</v>
      </c>
      <c r="BF134" s="2" t="s">
        <v>115</v>
      </c>
      <c r="BG134" s="2" t="s">
        <v>150</v>
      </c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hidden="1" customHeight="1" x14ac:dyDescent="0.2">
      <c r="A135" s="3" t="s">
        <v>588</v>
      </c>
      <c r="B135" s="3" t="s">
        <v>469</v>
      </c>
      <c r="C135" s="6" t="s">
        <v>558</v>
      </c>
      <c r="D135" s="3" t="s">
        <v>589</v>
      </c>
      <c r="E135" s="7">
        <v>119</v>
      </c>
      <c r="F135" s="8">
        <v>56</v>
      </c>
      <c r="G135" s="9">
        <v>0.47058823529411764</v>
      </c>
      <c r="H135" s="3" t="s">
        <v>589</v>
      </c>
      <c r="I135" s="7">
        <v>15</v>
      </c>
      <c r="J135" s="2">
        <v>15</v>
      </c>
      <c r="K135" s="3" t="s">
        <v>589</v>
      </c>
      <c r="L135" s="10">
        <v>52</v>
      </c>
      <c r="M135" s="11">
        <v>61</v>
      </c>
      <c r="N135" s="3" t="s">
        <v>589</v>
      </c>
      <c r="O135" s="3" t="s">
        <v>46</v>
      </c>
      <c r="P135" s="2" t="s">
        <v>40</v>
      </c>
      <c r="Q135" s="2" t="s">
        <v>34</v>
      </c>
      <c r="R135" s="3" t="s">
        <v>589</v>
      </c>
      <c r="S135" s="2" t="s">
        <v>65</v>
      </c>
      <c r="T135" s="2" t="s">
        <v>232</v>
      </c>
      <c r="U135" s="3" t="s">
        <v>589</v>
      </c>
      <c r="V135" s="2" t="s">
        <v>169</v>
      </c>
      <c r="W135" s="2" t="s">
        <v>169</v>
      </c>
      <c r="X135" s="3" t="s">
        <v>589</v>
      </c>
      <c r="Y135" s="3" t="s">
        <v>33</v>
      </c>
      <c r="Z135" s="2"/>
      <c r="AA135" s="2" t="s">
        <v>34</v>
      </c>
      <c r="AB135" s="3" t="s">
        <v>589</v>
      </c>
      <c r="AC135" s="2" t="s">
        <v>210</v>
      </c>
      <c r="AD135" s="2" t="s">
        <v>250</v>
      </c>
      <c r="AE135" s="3" t="s">
        <v>589</v>
      </c>
      <c r="AF135" s="3" t="s">
        <v>37</v>
      </c>
      <c r="AG135" s="2">
        <v>3</v>
      </c>
      <c r="AH135" s="2" t="s">
        <v>66</v>
      </c>
      <c r="AI135" s="3" t="s">
        <v>589</v>
      </c>
      <c r="AJ135" s="3" t="s">
        <v>87</v>
      </c>
      <c r="AK135" s="2">
        <v>4</v>
      </c>
      <c r="AL135" s="2" t="s">
        <v>88</v>
      </c>
      <c r="AM135" s="3" t="s">
        <v>589</v>
      </c>
      <c r="AN135" s="2" t="s">
        <v>95</v>
      </c>
      <c r="AO135" s="2" t="s">
        <v>95</v>
      </c>
      <c r="AP135" s="3" t="s">
        <v>589</v>
      </c>
      <c r="AQ135" s="2" t="s">
        <v>216</v>
      </c>
      <c r="AR135" s="2" t="s">
        <v>250</v>
      </c>
      <c r="AS135" s="3" t="s">
        <v>589</v>
      </c>
      <c r="AT135" s="2" t="s">
        <v>138</v>
      </c>
      <c r="AU135" s="2" t="s">
        <v>250</v>
      </c>
      <c r="AV135" s="3" t="s">
        <v>589</v>
      </c>
      <c r="AW135" s="2" t="s">
        <v>64</v>
      </c>
      <c r="AX135" s="2" t="s">
        <v>213</v>
      </c>
      <c r="AY135" s="3" t="s">
        <v>589</v>
      </c>
      <c r="AZ135" s="2" t="s">
        <v>210</v>
      </c>
      <c r="BA135" s="2" t="s">
        <v>250</v>
      </c>
      <c r="BB135" s="3" t="s">
        <v>589</v>
      </c>
      <c r="BC135" s="2" t="s">
        <v>216</v>
      </c>
      <c r="BD135" s="2" t="s">
        <v>250</v>
      </c>
      <c r="BE135" s="3" t="s">
        <v>589</v>
      </c>
      <c r="BF135" s="2" t="s">
        <v>216</v>
      </c>
      <c r="BG135" s="2" t="s">
        <v>250</v>
      </c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hidden="1" customHeight="1" x14ac:dyDescent="0.2">
      <c r="A136" s="3" t="s">
        <v>590</v>
      </c>
      <c r="B136" s="3" t="s">
        <v>346</v>
      </c>
      <c r="C136" s="6" t="s">
        <v>558</v>
      </c>
      <c r="D136" s="3" t="s">
        <v>591</v>
      </c>
      <c r="E136" s="7">
        <v>123</v>
      </c>
      <c r="F136" s="8">
        <v>81</v>
      </c>
      <c r="G136" s="9">
        <v>0.65853658536585369</v>
      </c>
      <c r="H136" s="3" t="s">
        <v>591</v>
      </c>
      <c r="I136" s="7">
        <v>14</v>
      </c>
      <c r="J136" s="2">
        <v>15</v>
      </c>
      <c r="K136" s="3" t="s">
        <v>591</v>
      </c>
      <c r="L136" s="10">
        <v>30</v>
      </c>
      <c r="M136" s="11">
        <v>61</v>
      </c>
      <c r="N136" s="3" t="s">
        <v>591</v>
      </c>
      <c r="O136" s="3" t="s">
        <v>46</v>
      </c>
      <c r="P136" s="2" t="s">
        <v>40</v>
      </c>
      <c r="Q136" s="2" t="s">
        <v>34</v>
      </c>
      <c r="R136" s="3" t="s">
        <v>591</v>
      </c>
      <c r="S136" s="2" t="s">
        <v>94</v>
      </c>
      <c r="T136" s="2" t="s">
        <v>164</v>
      </c>
      <c r="U136" s="3" t="s">
        <v>591</v>
      </c>
      <c r="V136" s="2" t="s">
        <v>71</v>
      </c>
      <c r="W136" s="2" t="s">
        <v>232</v>
      </c>
      <c r="X136" s="3" t="s">
        <v>591</v>
      </c>
      <c r="Y136" s="3" t="s">
        <v>33</v>
      </c>
      <c r="Z136" s="2"/>
      <c r="AA136" s="2" t="s">
        <v>34</v>
      </c>
      <c r="AB136" s="3" t="s">
        <v>591</v>
      </c>
      <c r="AC136" s="2" t="s">
        <v>117</v>
      </c>
      <c r="AD136" s="2" t="s">
        <v>88</v>
      </c>
      <c r="AE136" s="3" t="s">
        <v>591</v>
      </c>
      <c r="AF136" s="3" t="s">
        <v>37</v>
      </c>
      <c r="AG136" s="2">
        <v>4</v>
      </c>
      <c r="AH136" s="2" t="s">
        <v>88</v>
      </c>
      <c r="AI136" s="3" t="s">
        <v>591</v>
      </c>
      <c r="AJ136" s="3" t="s">
        <v>39</v>
      </c>
      <c r="AK136" s="2" t="s">
        <v>40</v>
      </c>
      <c r="AL136" s="2" t="s">
        <v>34</v>
      </c>
      <c r="AM136" s="3" t="s">
        <v>591</v>
      </c>
      <c r="AN136" s="2" t="s">
        <v>50</v>
      </c>
      <c r="AO136" s="2" t="s">
        <v>245</v>
      </c>
      <c r="AP136" s="3" t="s">
        <v>591</v>
      </c>
      <c r="AQ136" s="2" t="s">
        <v>279</v>
      </c>
      <c r="AR136" s="2" t="s">
        <v>157</v>
      </c>
      <c r="AS136" s="3" t="s">
        <v>591</v>
      </c>
      <c r="AT136" s="2" t="s">
        <v>188</v>
      </c>
      <c r="AU136" s="2" t="s">
        <v>157</v>
      </c>
      <c r="AV136" s="3" t="s">
        <v>591</v>
      </c>
      <c r="AW136" s="2" t="s">
        <v>93</v>
      </c>
      <c r="AX136" s="2" t="s">
        <v>93</v>
      </c>
      <c r="AY136" s="3" t="s">
        <v>591</v>
      </c>
      <c r="AZ136" s="2" t="s">
        <v>77</v>
      </c>
      <c r="BA136" s="2" t="s">
        <v>157</v>
      </c>
      <c r="BB136" s="3" t="s">
        <v>591</v>
      </c>
      <c r="BC136" s="2" t="s">
        <v>155</v>
      </c>
      <c r="BD136" s="2" t="s">
        <v>157</v>
      </c>
      <c r="BE136" s="3" t="s">
        <v>591</v>
      </c>
      <c r="BF136" s="2" t="s">
        <v>279</v>
      </c>
      <c r="BG136" s="2" t="s">
        <v>157</v>
      </c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hidden="1" customHeight="1" x14ac:dyDescent="0.2">
      <c r="A137" s="3" t="s">
        <v>592</v>
      </c>
      <c r="B137" s="3" t="s">
        <v>333</v>
      </c>
      <c r="C137" s="6" t="s">
        <v>558</v>
      </c>
      <c r="D137" s="3" t="s">
        <v>593</v>
      </c>
      <c r="E137" s="7">
        <v>86</v>
      </c>
      <c r="F137" s="8">
        <v>38</v>
      </c>
      <c r="G137" s="9">
        <v>0.44186046511627908</v>
      </c>
      <c r="H137" s="3" t="s">
        <v>593</v>
      </c>
      <c r="I137" s="7">
        <v>15</v>
      </c>
      <c r="J137" s="2">
        <v>15</v>
      </c>
      <c r="K137" s="3" t="s">
        <v>593</v>
      </c>
      <c r="L137" s="10">
        <v>48</v>
      </c>
      <c r="M137" s="11">
        <v>61</v>
      </c>
      <c r="N137" s="3" t="s">
        <v>593</v>
      </c>
      <c r="O137" s="3" t="s">
        <v>46</v>
      </c>
      <c r="P137" s="2" t="s">
        <v>40</v>
      </c>
      <c r="Q137" s="2" t="s">
        <v>34</v>
      </c>
      <c r="R137" s="3" t="s">
        <v>593</v>
      </c>
      <c r="S137" s="2" t="s">
        <v>70</v>
      </c>
      <c r="T137" s="2" t="s">
        <v>70</v>
      </c>
      <c r="U137" s="3" t="s">
        <v>593</v>
      </c>
      <c r="V137" s="2" t="s">
        <v>331</v>
      </c>
      <c r="W137" s="2" t="s">
        <v>230</v>
      </c>
      <c r="X137" s="3" t="s">
        <v>593</v>
      </c>
      <c r="Y137" s="3" t="s">
        <v>33</v>
      </c>
      <c r="Z137" s="2"/>
      <c r="AA137" s="2" t="s">
        <v>34</v>
      </c>
      <c r="AB137" s="3" t="s">
        <v>593</v>
      </c>
      <c r="AC137" s="2" t="s">
        <v>136</v>
      </c>
      <c r="AD137" s="2" t="s">
        <v>136</v>
      </c>
      <c r="AE137" s="3" t="s">
        <v>593</v>
      </c>
      <c r="AF137" s="3" t="s">
        <v>37</v>
      </c>
      <c r="AG137" s="2">
        <v>3</v>
      </c>
      <c r="AH137" s="2" t="s">
        <v>66</v>
      </c>
      <c r="AI137" s="3" t="s">
        <v>593</v>
      </c>
      <c r="AJ137" s="3" t="s">
        <v>39</v>
      </c>
      <c r="AK137" s="2" t="s">
        <v>40</v>
      </c>
      <c r="AL137" s="2" t="s">
        <v>34</v>
      </c>
      <c r="AM137" s="3" t="s">
        <v>593</v>
      </c>
      <c r="AN137" s="2">
        <v>1</v>
      </c>
      <c r="AO137" s="2">
        <v>1</v>
      </c>
      <c r="AP137" s="3" t="s">
        <v>593</v>
      </c>
      <c r="AQ137" s="2" t="s">
        <v>63</v>
      </c>
      <c r="AR137" s="2" t="s">
        <v>136</v>
      </c>
      <c r="AS137" s="3" t="s">
        <v>593</v>
      </c>
      <c r="AT137" s="2" t="s">
        <v>136</v>
      </c>
      <c r="AU137" s="2" t="s">
        <v>136</v>
      </c>
      <c r="AV137" s="3" t="s">
        <v>593</v>
      </c>
      <c r="AW137" s="2" t="s">
        <v>215</v>
      </c>
      <c r="AX137" s="2" t="s">
        <v>215</v>
      </c>
      <c r="AY137" s="3" t="s">
        <v>593</v>
      </c>
      <c r="AZ137" s="2" t="s">
        <v>136</v>
      </c>
      <c r="BA137" s="2" t="s">
        <v>136</v>
      </c>
      <c r="BB137" s="3" t="s">
        <v>593</v>
      </c>
      <c r="BC137" s="2" t="s">
        <v>136</v>
      </c>
      <c r="BD137" s="2" t="s">
        <v>136</v>
      </c>
      <c r="BE137" s="3" t="s">
        <v>593</v>
      </c>
      <c r="BF137" s="2" t="s">
        <v>136</v>
      </c>
      <c r="BG137" s="2" t="s">
        <v>136</v>
      </c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hidden="1" customHeight="1" x14ac:dyDescent="0.2">
      <c r="A138" s="3" t="s">
        <v>594</v>
      </c>
      <c r="B138" s="3" t="s">
        <v>73</v>
      </c>
      <c r="C138" s="6" t="s">
        <v>558</v>
      </c>
      <c r="D138" s="3" t="s">
        <v>595</v>
      </c>
      <c r="E138" s="7">
        <v>114</v>
      </c>
      <c r="F138" s="8">
        <v>165</v>
      </c>
      <c r="G138" s="9">
        <v>1.4473684210526316</v>
      </c>
      <c r="H138" s="3" t="s">
        <v>595</v>
      </c>
      <c r="I138" s="7">
        <v>15</v>
      </c>
      <c r="J138" s="2">
        <v>15</v>
      </c>
      <c r="K138" s="3" t="s">
        <v>595</v>
      </c>
      <c r="L138" s="10">
        <v>46</v>
      </c>
      <c r="M138" s="11">
        <v>61</v>
      </c>
      <c r="N138" s="3" t="s">
        <v>595</v>
      </c>
      <c r="O138" s="3" t="s">
        <v>46</v>
      </c>
      <c r="P138" s="2" t="s">
        <v>40</v>
      </c>
      <c r="Q138" s="2" t="s">
        <v>34</v>
      </c>
      <c r="R138" s="3" t="s">
        <v>595</v>
      </c>
      <c r="S138" s="2" t="s">
        <v>150</v>
      </c>
      <c r="T138" s="2" t="s">
        <v>176</v>
      </c>
      <c r="U138" s="3" t="s">
        <v>595</v>
      </c>
      <c r="V138" s="2" t="s">
        <v>126</v>
      </c>
      <c r="W138" s="2" t="s">
        <v>155</v>
      </c>
      <c r="X138" s="3" t="s">
        <v>595</v>
      </c>
      <c r="Y138" s="3" t="s">
        <v>33</v>
      </c>
      <c r="Z138" s="2"/>
      <c r="AA138" s="2" t="s">
        <v>34</v>
      </c>
      <c r="AB138" s="3" t="s">
        <v>595</v>
      </c>
      <c r="AC138" s="2" t="s">
        <v>145</v>
      </c>
      <c r="AD138" s="2" t="s">
        <v>349</v>
      </c>
      <c r="AE138" s="3" t="s">
        <v>595</v>
      </c>
      <c r="AF138" s="3" t="s">
        <v>37</v>
      </c>
      <c r="AG138" s="2">
        <v>3</v>
      </c>
      <c r="AH138" s="2" t="s">
        <v>66</v>
      </c>
      <c r="AI138" s="3" t="s">
        <v>595</v>
      </c>
      <c r="AJ138" s="3" t="s">
        <v>39</v>
      </c>
      <c r="AK138" s="2" t="s">
        <v>40</v>
      </c>
      <c r="AL138" s="2" t="s">
        <v>34</v>
      </c>
      <c r="AM138" s="3" t="s">
        <v>595</v>
      </c>
      <c r="AN138" s="2" t="s">
        <v>288</v>
      </c>
      <c r="AO138" s="2" t="s">
        <v>261</v>
      </c>
      <c r="AP138" s="3" t="s">
        <v>595</v>
      </c>
      <c r="AQ138" s="2" t="s">
        <v>186</v>
      </c>
      <c r="AR138" s="2" t="s">
        <v>349</v>
      </c>
      <c r="AS138" s="3" t="s">
        <v>595</v>
      </c>
      <c r="AT138" s="2" t="s">
        <v>180</v>
      </c>
      <c r="AU138" s="2" t="s">
        <v>349</v>
      </c>
      <c r="AV138" s="3" t="s">
        <v>595</v>
      </c>
      <c r="AW138" s="2" t="s">
        <v>370</v>
      </c>
      <c r="AX138" s="2" t="s">
        <v>369</v>
      </c>
      <c r="AY138" s="3" t="s">
        <v>595</v>
      </c>
      <c r="AZ138" s="2" t="s">
        <v>351</v>
      </c>
      <c r="BA138" s="2" t="s">
        <v>349</v>
      </c>
      <c r="BB138" s="3" t="s">
        <v>595</v>
      </c>
      <c r="BC138" s="2" t="s">
        <v>181</v>
      </c>
      <c r="BD138" s="2" t="s">
        <v>349</v>
      </c>
      <c r="BE138" s="3" t="s">
        <v>595</v>
      </c>
      <c r="BF138" s="2" t="s">
        <v>180</v>
      </c>
      <c r="BG138" s="2" t="s">
        <v>349</v>
      </c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hidden="1" customHeight="1" x14ac:dyDescent="0.2">
      <c r="A139" s="3" t="s">
        <v>596</v>
      </c>
      <c r="B139" s="3" t="s">
        <v>299</v>
      </c>
      <c r="C139" s="6" t="s">
        <v>558</v>
      </c>
      <c r="D139" s="3" t="s">
        <v>597</v>
      </c>
      <c r="E139" s="7">
        <v>198</v>
      </c>
      <c r="F139" s="8">
        <v>103</v>
      </c>
      <c r="G139" s="9">
        <v>0.52020202020202022</v>
      </c>
      <c r="H139" s="3" t="s">
        <v>597</v>
      </c>
      <c r="I139" s="7">
        <v>15</v>
      </c>
      <c r="J139" s="2">
        <v>15</v>
      </c>
      <c r="K139" s="3" t="s">
        <v>597</v>
      </c>
      <c r="L139" s="10">
        <v>44</v>
      </c>
      <c r="M139" s="11">
        <v>61</v>
      </c>
      <c r="N139" s="3" t="s">
        <v>597</v>
      </c>
      <c r="O139" s="3" t="s">
        <v>46</v>
      </c>
      <c r="P139" s="2" t="s">
        <v>40</v>
      </c>
      <c r="Q139" s="2" t="s">
        <v>34</v>
      </c>
      <c r="R139" s="3" t="s">
        <v>597</v>
      </c>
      <c r="S139" s="2" t="s">
        <v>116</v>
      </c>
      <c r="T139" s="2" t="s">
        <v>162</v>
      </c>
      <c r="U139" s="3" t="s">
        <v>597</v>
      </c>
      <c r="V139" s="2" t="s">
        <v>92</v>
      </c>
      <c r="W139" s="2" t="s">
        <v>92</v>
      </c>
      <c r="X139" s="3" t="s">
        <v>597</v>
      </c>
      <c r="Y139" s="3" t="s">
        <v>33</v>
      </c>
      <c r="Z139" s="2"/>
      <c r="AA139" s="2" t="s">
        <v>34</v>
      </c>
      <c r="AB139" s="3" t="s">
        <v>597</v>
      </c>
      <c r="AC139" s="2" t="s">
        <v>327</v>
      </c>
      <c r="AD139" s="2" t="s">
        <v>321</v>
      </c>
      <c r="AE139" s="3" t="s">
        <v>597</v>
      </c>
      <c r="AF139" s="3" t="s">
        <v>85</v>
      </c>
      <c r="AG139" s="2" t="s">
        <v>40</v>
      </c>
      <c r="AH139" s="2" t="s">
        <v>86</v>
      </c>
      <c r="AI139" s="3" t="s">
        <v>597</v>
      </c>
      <c r="AJ139" s="3" t="s">
        <v>39</v>
      </c>
      <c r="AK139" s="2" t="s">
        <v>40</v>
      </c>
      <c r="AL139" s="2" t="s">
        <v>34</v>
      </c>
      <c r="AM139" s="3" t="s">
        <v>597</v>
      </c>
      <c r="AN139" s="2" t="s">
        <v>245</v>
      </c>
      <c r="AO139" s="2" t="s">
        <v>245</v>
      </c>
      <c r="AP139" s="3" t="s">
        <v>597</v>
      </c>
      <c r="AQ139" s="2" t="s">
        <v>369</v>
      </c>
      <c r="AR139" s="2" t="s">
        <v>321</v>
      </c>
      <c r="AS139" s="3" t="s">
        <v>597</v>
      </c>
      <c r="AT139" s="2" t="s">
        <v>114</v>
      </c>
      <c r="AU139" s="2" t="s">
        <v>321</v>
      </c>
      <c r="AV139" s="3" t="s">
        <v>597</v>
      </c>
      <c r="AW139" s="2" t="s">
        <v>126</v>
      </c>
      <c r="AX139" s="2" t="s">
        <v>116</v>
      </c>
      <c r="AY139" s="3" t="s">
        <v>597</v>
      </c>
      <c r="AZ139" s="2" t="s">
        <v>129</v>
      </c>
      <c r="BA139" s="2" t="s">
        <v>321</v>
      </c>
      <c r="BB139" s="3" t="s">
        <v>597</v>
      </c>
      <c r="BC139" s="2" t="s">
        <v>120</v>
      </c>
      <c r="BD139" s="2" t="s">
        <v>321</v>
      </c>
      <c r="BE139" s="3" t="s">
        <v>597</v>
      </c>
      <c r="BF139" s="2" t="s">
        <v>369</v>
      </c>
      <c r="BG139" s="2" t="s">
        <v>321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hidden="1" customHeight="1" x14ac:dyDescent="0.2">
      <c r="A140" s="3" t="s">
        <v>598</v>
      </c>
      <c r="B140" s="3" t="s">
        <v>314</v>
      </c>
      <c r="C140" s="6" t="s">
        <v>558</v>
      </c>
      <c r="D140" s="3" t="s">
        <v>599</v>
      </c>
      <c r="E140" s="7">
        <v>215</v>
      </c>
      <c r="F140" s="8">
        <v>98</v>
      </c>
      <c r="G140" s="9">
        <v>0.45581395348837211</v>
      </c>
      <c r="H140" s="3" t="s">
        <v>599</v>
      </c>
      <c r="I140" s="7">
        <v>15</v>
      </c>
      <c r="J140" s="2">
        <v>15</v>
      </c>
      <c r="K140" s="3" t="s">
        <v>599</v>
      </c>
      <c r="L140" s="10">
        <v>44</v>
      </c>
      <c r="M140" s="11">
        <v>61</v>
      </c>
      <c r="N140" s="3" t="s">
        <v>599</v>
      </c>
      <c r="O140" s="3" t="s">
        <v>46</v>
      </c>
      <c r="P140" s="2" t="s">
        <v>40</v>
      </c>
      <c r="Q140" s="2" t="s">
        <v>34</v>
      </c>
      <c r="R140" s="3" t="s">
        <v>599</v>
      </c>
      <c r="S140" s="2" t="s">
        <v>117</v>
      </c>
      <c r="T140" s="2" t="s">
        <v>158</v>
      </c>
      <c r="U140" s="3" t="s">
        <v>599</v>
      </c>
      <c r="V140" s="2" t="s">
        <v>250</v>
      </c>
      <c r="W140" s="2" t="s">
        <v>156</v>
      </c>
      <c r="X140" s="3" t="s">
        <v>599</v>
      </c>
      <c r="Y140" s="3" t="s">
        <v>33</v>
      </c>
      <c r="Z140" s="2"/>
      <c r="AA140" s="2" t="s">
        <v>34</v>
      </c>
      <c r="AB140" s="3" t="s">
        <v>599</v>
      </c>
      <c r="AC140" s="2" t="s">
        <v>157</v>
      </c>
      <c r="AD140" s="2" t="s">
        <v>175</v>
      </c>
      <c r="AE140" s="3" t="s">
        <v>599</v>
      </c>
      <c r="AF140" s="3" t="s">
        <v>85</v>
      </c>
      <c r="AG140" s="2" t="s">
        <v>40</v>
      </c>
      <c r="AH140" s="2" t="s">
        <v>86</v>
      </c>
      <c r="AI140" s="3" t="s">
        <v>599</v>
      </c>
      <c r="AJ140" s="3" t="s">
        <v>39</v>
      </c>
      <c r="AK140" s="2" t="s">
        <v>40</v>
      </c>
      <c r="AL140" s="2" t="s">
        <v>34</v>
      </c>
      <c r="AM140" s="3" t="s">
        <v>599</v>
      </c>
      <c r="AN140" s="2">
        <v>1</v>
      </c>
      <c r="AO140" s="2">
        <v>1</v>
      </c>
      <c r="AP140" s="3" t="s">
        <v>599</v>
      </c>
      <c r="AQ140" s="2" t="s">
        <v>259</v>
      </c>
      <c r="AR140" s="2" t="s">
        <v>175</v>
      </c>
      <c r="AS140" s="3" t="s">
        <v>599</v>
      </c>
      <c r="AT140" s="2" t="s">
        <v>129</v>
      </c>
      <c r="AU140" s="2" t="s">
        <v>175</v>
      </c>
      <c r="AV140" s="3" t="s">
        <v>599</v>
      </c>
      <c r="AW140" s="2" t="s">
        <v>165</v>
      </c>
      <c r="AX140" s="2" t="s">
        <v>162</v>
      </c>
      <c r="AY140" s="3" t="s">
        <v>599</v>
      </c>
      <c r="AZ140" s="2" t="s">
        <v>370</v>
      </c>
      <c r="BA140" s="2" t="s">
        <v>175</v>
      </c>
      <c r="BB140" s="3" t="s">
        <v>599</v>
      </c>
      <c r="BC140" s="2" t="s">
        <v>280</v>
      </c>
      <c r="BD140" s="2" t="s">
        <v>175</v>
      </c>
      <c r="BE140" s="3" t="s">
        <v>599</v>
      </c>
      <c r="BF140" s="2" t="s">
        <v>139</v>
      </c>
      <c r="BG140" s="2" t="s">
        <v>175</v>
      </c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hidden="1" customHeight="1" x14ac:dyDescent="0.2">
      <c r="A141" s="3" t="s">
        <v>600</v>
      </c>
      <c r="B141" s="3" t="s">
        <v>325</v>
      </c>
      <c r="C141" s="6" t="s">
        <v>558</v>
      </c>
      <c r="D141" s="3" t="s">
        <v>601</v>
      </c>
      <c r="E141" s="7">
        <v>150</v>
      </c>
      <c r="F141" s="8">
        <v>62</v>
      </c>
      <c r="G141" s="9">
        <v>0.41333333333333333</v>
      </c>
      <c r="H141" s="3" t="s">
        <v>601</v>
      </c>
      <c r="I141" s="7">
        <v>15</v>
      </c>
      <c r="J141" s="2">
        <v>15</v>
      </c>
      <c r="K141" s="3" t="s">
        <v>601</v>
      </c>
      <c r="L141" s="10">
        <v>47</v>
      </c>
      <c r="M141" s="11">
        <v>61</v>
      </c>
      <c r="N141" s="3" t="s">
        <v>601</v>
      </c>
      <c r="O141" s="3" t="s">
        <v>46</v>
      </c>
      <c r="P141" s="2" t="s">
        <v>40</v>
      </c>
      <c r="Q141" s="2" t="s">
        <v>34</v>
      </c>
      <c r="R141" s="3" t="s">
        <v>601</v>
      </c>
      <c r="S141" s="2" t="s">
        <v>213</v>
      </c>
      <c r="T141" s="2" t="s">
        <v>213</v>
      </c>
      <c r="U141" s="3" t="s">
        <v>601</v>
      </c>
      <c r="V141" s="2" t="s">
        <v>266</v>
      </c>
      <c r="W141" s="2" t="s">
        <v>461</v>
      </c>
      <c r="X141" s="3" t="s">
        <v>601</v>
      </c>
      <c r="Y141" s="3" t="s">
        <v>33</v>
      </c>
      <c r="Z141" s="2"/>
      <c r="AA141" s="2" t="s">
        <v>34</v>
      </c>
      <c r="AB141" s="3" t="s">
        <v>601</v>
      </c>
      <c r="AC141" s="2" t="s">
        <v>341</v>
      </c>
      <c r="AD141" s="2" t="s">
        <v>94</v>
      </c>
      <c r="AE141" s="3" t="s">
        <v>601</v>
      </c>
      <c r="AF141" s="3" t="s">
        <v>37</v>
      </c>
      <c r="AG141" s="2">
        <v>3</v>
      </c>
      <c r="AH141" s="2" t="s">
        <v>66</v>
      </c>
      <c r="AI141" s="3" t="s">
        <v>601</v>
      </c>
      <c r="AJ141" s="3" t="s">
        <v>39</v>
      </c>
      <c r="AK141" s="2" t="s">
        <v>40</v>
      </c>
      <c r="AL141" s="2" t="s">
        <v>34</v>
      </c>
      <c r="AM141" s="3" t="s">
        <v>601</v>
      </c>
      <c r="AN141" s="2" t="s">
        <v>78</v>
      </c>
      <c r="AO141" s="2" t="s">
        <v>78</v>
      </c>
      <c r="AP141" s="3" t="s">
        <v>601</v>
      </c>
      <c r="AQ141" s="2" t="s">
        <v>156</v>
      </c>
      <c r="AR141" s="2" t="s">
        <v>94</v>
      </c>
      <c r="AS141" s="3" t="s">
        <v>601</v>
      </c>
      <c r="AT141" s="2" t="s">
        <v>94</v>
      </c>
      <c r="AU141" s="2" t="s">
        <v>94</v>
      </c>
      <c r="AV141" s="3" t="s">
        <v>601</v>
      </c>
      <c r="AW141" s="2" t="s">
        <v>64</v>
      </c>
      <c r="AX141" s="2" t="s">
        <v>64</v>
      </c>
      <c r="AY141" s="3" t="s">
        <v>601</v>
      </c>
      <c r="AZ141" s="2" t="s">
        <v>96</v>
      </c>
      <c r="BA141" s="2" t="s">
        <v>94</v>
      </c>
      <c r="BB141" s="3" t="s">
        <v>601</v>
      </c>
      <c r="BC141" s="2" t="s">
        <v>341</v>
      </c>
      <c r="BD141" s="2" t="s">
        <v>94</v>
      </c>
      <c r="BE141" s="3" t="s">
        <v>601</v>
      </c>
      <c r="BF141" s="2" t="s">
        <v>210</v>
      </c>
      <c r="BG141" s="2" t="s">
        <v>94</v>
      </c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hidden="1" customHeight="1" x14ac:dyDescent="0.2">
      <c r="A142" s="3" t="s">
        <v>602</v>
      </c>
      <c r="B142" s="3" t="s">
        <v>314</v>
      </c>
      <c r="C142" s="6" t="s">
        <v>558</v>
      </c>
      <c r="D142" s="3" t="s">
        <v>603</v>
      </c>
      <c r="E142" s="7">
        <v>71</v>
      </c>
      <c r="F142" s="8">
        <v>33</v>
      </c>
      <c r="G142" s="9">
        <v>0.46478873239436619</v>
      </c>
      <c r="H142" s="3" t="s">
        <v>603</v>
      </c>
      <c r="I142" s="7">
        <v>15</v>
      </c>
      <c r="J142" s="2">
        <v>15</v>
      </c>
      <c r="K142" s="3" t="s">
        <v>603</v>
      </c>
      <c r="L142" s="10">
        <v>37</v>
      </c>
      <c r="M142" s="11">
        <v>61</v>
      </c>
      <c r="N142" s="3" t="s">
        <v>603</v>
      </c>
      <c r="O142" s="3" t="s">
        <v>46</v>
      </c>
      <c r="P142" s="2" t="s">
        <v>40</v>
      </c>
      <c r="Q142" s="2" t="s">
        <v>34</v>
      </c>
      <c r="R142" s="3" t="s">
        <v>603</v>
      </c>
      <c r="S142" s="2" t="s">
        <v>169</v>
      </c>
      <c r="T142" s="2" t="s">
        <v>331</v>
      </c>
      <c r="U142" s="3" t="s">
        <v>603</v>
      </c>
      <c r="V142" s="2" t="s">
        <v>41</v>
      </c>
      <c r="W142" s="2" t="s">
        <v>289</v>
      </c>
      <c r="X142" s="3" t="s">
        <v>603</v>
      </c>
      <c r="Y142" s="3" t="s">
        <v>33</v>
      </c>
      <c r="Z142" s="2"/>
      <c r="AA142" s="2" t="s">
        <v>34</v>
      </c>
      <c r="AB142" s="3" t="s">
        <v>603</v>
      </c>
      <c r="AC142" s="2" t="s">
        <v>70</v>
      </c>
      <c r="AD142" s="2" t="s">
        <v>70</v>
      </c>
      <c r="AE142" s="3" t="s">
        <v>603</v>
      </c>
      <c r="AF142" s="3" t="s">
        <v>37</v>
      </c>
      <c r="AG142" s="2">
        <v>3</v>
      </c>
      <c r="AH142" s="2" t="s">
        <v>66</v>
      </c>
      <c r="AI142" s="3" t="s">
        <v>603</v>
      </c>
      <c r="AJ142" s="3" t="s">
        <v>39</v>
      </c>
      <c r="AK142" s="2" t="s">
        <v>40</v>
      </c>
      <c r="AL142" s="2" t="s">
        <v>34</v>
      </c>
      <c r="AM142" s="3" t="s">
        <v>603</v>
      </c>
      <c r="AN142" s="2" t="s">
        <v>67</v>
      </c>
      <c r="AO142" s="2" t="s">
        <v>95</v>
      </c>
      <c r="AP142" s="3" t="s">
        <v>603</v>
      </c>
      <c r="AQ142" s="2" t="s">
        <v>84</v>
      </c>
      <c r="AR142" s="2" t="s">
        <v>70</v>
      </c>
      <c r="AS142" s="3" t="s">
        <v>603</v>
      </c>
      <c r="AT142" s="2" t="s">
        <v>230</v>
      </c>
      <c r="AU142" s="2" t="s">
        <v>70</v>
      </c>
      <c r="AV142" s="3" t="s">
        <v>603</v>
      </c>
      <c r="AW142" s="2" t="s">
        <v>461</v>
      </c>
      <c r="AX142" s="2" t="s">
        <v>169</v>
      </c>
      <c r="AY142" s="3" t="s">
        <v>603</v>
      </c>
      <c r="AZ142" s="2" t="s">
        <v>230</v>
      </c>
      <c r="BA142" s="2" t="s">
        <v>70</v>
      </c>
      <c r="BB142" s="3" t="s">
        <v>603</v>
      </c>
      <c r="BC142" s="2" t="s">
        <v>70</v>
      </c>
      <c r="BD142" s="2" t="s">
        <v>70</v>
      </c>
      <c r="BE142" s="3" t="s">
        <v>603</v>
      </c>
      <c r="BF142" s="2" t="s">
        <v>70</v>
      </c>
      <c r="BG142" s="2" t="s">
        <v>70</v>
      </c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hidden="1" customHeight="1" x14ac:dyDescent="0.2">
      <c r="A143" s="3" t="s">
        <v>604</v>
      </c>
      <c r="B143" s="3" t="s">
        <v>98</v>
      </c>
      <c r="C143" s="6" t="s">
        <v>558</v>
      </c>
      <c r="D143" s="3" t="s">
        <v>605</v>
      </c>
      <c r="E143" s="7">
        <v>313</v>
      </c>
      <c r="F143" s="8">
        <v>126</v>
      </c>
      <c r="G143" s="9">
        <v>0.402555910543131</v>
      </c>
      <c r="H143" s="3" t="s">
        <v>605</v>
      </c>
      <c r="I143" s="7">
        <v>15</v>
      </c>
      <c r="J143" s="2">
        <v>15</v>
      </c>
      <c r="K143" s="3" t="s">
        <v>605</v>
      </c>
      <c r="L143" s="10">
        <v>39</v>
      </c>
      <c r="M143" s="11">
        <v>61</v>
      </c>
      <c r="N143" s="3" t="s">
        <v>605</v>
      </c>
      <c r="O143" s="3" t="s">
        <v>46</v>
      </c>
      <c r="P143" s="2" t="s">
        <v>40</v>
      </c>
      <c r="Q143" s="2" t="s">
        <v>34</v>
      </c>
      <c r="R143" s="3" t="s">
        <v>605</v>
      </c>
      <c r="S143" s="2" t="s">
        <v>368</v>
      </c>
      <c r="T143" s="2" t="s">
        <v>140</v>
      </c>
      <c r="U143" s="3" t="s">
        <v>605</v>
      </c>
      <c r="V143" s="2" t="s">
        <v>164</v>
      </c>
      <c r="W143" s="2" t="s">
        <v>125</v>
      </c>
      <c r="X143" s="3" t="s">
        <v>605</v>
      </c>
      <c r="Y143" s="3" t="s">
        <v>33</v>
      </c>
      <c r="Z143" s="2"/>
      <c r="AA143" s="2" t="s">
        <v>34</v>
      </c>
      <c r="AB143" s="3" t="s">
        <v>605</v>
      </c>
      <c r="AC143" s="2" t="s">
        <v>143</v>
      </c>
      <c r="AD143" s="2" t="s">
        <v>146</v>
      </c>
      <c r="AE143" s="3" t="s">
        <v>605</v>
      </c>
      <c r="AF143" s="3" t="s">
        <v>37</v>
      </c>
      <c r="AG143" s="2">
        <v>3</v>
      </c>
      <c r="AH143" s="2" t="s">
        <v>66</v>
      </c>
      <c r="AI143" s="3" t="s">
        <v>605</v>
      </c>
      <c r="AJ143" s="3" t="s">
        <v>39</v>
      </c>
      <c r="AK143" s="2" t="s">
        <v>40</v>
      </c>
      <c r="AL143" s="2" t="s">
        <v>34</v>
      </c>
      <c r="AM143" s="3" t="s">
        <v>605</v>
      </c>
      <c r="AN143" s="2" t="s">
        <v>224</v>
      </c>
      <c r="AO143" s="2" t="s">
        <v>297</v>
      </c>
      <c r="AP143" s="3" t="s">
        <v>605</v>
      </c>
      <c r="AQ143" s="2" t="s">
        <v>186</v>
      </c>
      <c r="AR143" s="2" t="s">
        <v>146</v>
      </c>
      <c r="AS143" s="3" t="s">
        <v>605</v>
      </c>
      <c r="AT143" s="2" t="s">
        <v>151</v>
      </c>
      <c r="AU143" s="2" t="s">
        <v>146</v>
      </c>
      <c r="AV143" s="3" t="s">
        <v>605</v>
      </c>
      <c r="AW143" s="2" t="s">
        <v>383</v>
      </c>
      <c r="AX143" s="2" t="s">
        <v>383</v>
      </c>
      <c r="AY143" s="3" t="s">
        <v>605</v>
      </c>
      <c r="AZ143" s="2" t="s">
        <v>247</v>
      </c>
      <c r="BA143" s="2" t="s">
        <v>146</v>
      </c>
      <c r="BB143" s="3" t="s">
        <v>605</v>
      </c>
      <c r="BC143" s="2" t="s">
        <v>186</v>
      </c>
      <c r="BD143" s="2" t="s">
        <v>146</v>
      </c>
      <c r="BE143" s="3" t="s">
        <v>605</v>
      </c>
      <c r="BF143" s="2" t="s">
        <v>247</v>
      </c>
      <c r="BG143" s="2" t="s">
        <v>146</v>
      </c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hidden="1" customHeight="1" x14ac:dyDescent="0.2">
      <c r="A144" s="3" t="s">
        <v>606</v>
      </c>
      <c r="B144" s="3" t="s">
        <v>607</v>
      </c>
      <c r="C144" s="6" t="s">
        <v>558</v>
      </c>
      <c r="D144" s="3" t="s">
        <v>608</v>
      </c>
      <c r="E144" s="7">
        <v>218</v>
      </c>
      <c r="F144" s="8">
        <v>89</v>
      </c>
      <c r="G144" s="9">
        <v>0.40825688073394495</v>
      </c>
      <c r="H144" s="3" t="s">
        <v>608</v>
      </c>
      <c r="I144" s="7">
        <v>14</v>
      </c>
      <c r="J144" s="2">
        <v>15</v>
      </c>
      <c r="K144" s="3" t="s">
        <v>608</v>
      </c>
      <c r="L144" s="10">
        <v>33</v>
      </c>
      <c r="M144" s="11">
        <v>61</v>
      </c>
      <c r="N144" s="3" t="s">
        <v>608</v>
      </c>
      <c r="O144" s="3" t="s">
        <v>46</v>
      </c>
      <c r="P144" s="2" t="s">
        <v>40</v>
      </c>
      <c r="Q144" s="2" t="s">
        <v>34</v>
      </c>
      <c r="R144" s="3" t="s">
        <v>608</v>
      </c>
      <c r="S144" s="2" t="s">
        <v>216</v>
      </c>
      <c r="T144" s="2" t="s">
        <v>156</v>
      </c>
      <c r="U144" s="3" t="s">
        <v>608</v>
      </c>
      <c r="V144" s="2" t="s">
        <v>63</v>
      </c>
      <c r="W144" s="2" t="s">
        <v>213</v>
      </c>
      <c r="X144" s="3" t="s">
        <v>608</v>
      </c>
      <c r="Y144" s="3" t="s">
        <v>33</v>
      </c>
      <c r="Z144" s="2"/>
      <c r="AA144" s="2" t="s">
        <v>34</v>
      </c>
      <c r="AB144" s="3" t="s">
        <v>608</v>
      </c>
      <c r="AC144" s="2" t="s">
        <v>75</v>
      </c>
      <c r="AD144" s="2" t="s">
        <v>139</v>
      </c>
      <c r="AE144" s="3" t="s">
        <v>608</v>
      </c>
      <c r="AF144" s="3" t="s">
        <v>37</v>
      </c>
      <c r="AG144" s="2">
        <v>2</v>
      </c>
      <c r="AH144" s="2" t="s">
        <v>64</v>
      </c>
      <c r="AI144" s="3" t="s">
        <v>608</v>
      </c>
      <c r="AJ144" s="3" t="s">
        <v>39</v>
      </c>
      <c r="AK144" s="2" t="s">
        <v>40</v>
      </c>
      <c r="AL144" s="2" t="s">
        <v>34</v>
      </c>
      <c r="AM144" s="3" t="s">
        <v>608</v>
      </c>
      <c r="AN144" s="2" t="s">
        <v>245</v>
      </c>
      <c r="AO144" s="2" t="s">
        <v>261</v>
      </c>
      <c r="AP144" s="3" t="s">
        <v>608</v>
      </c>
      <c r="AQ144" s="2" t="s">
        <v>88</v>
      </c>
      <c r="AR144" s="2" t="s">
        <v>139</v>
      </c>
      <c r="AS144" s="3" t="s">
        <v>608</v>
      </c>
      <c r="AT144" s="2" t="s">
        <v>383</v>
      </c>
      <c r="AU144" s="2" t="s">
        <v>139</v>
      </c>
      <c r="AV144" s="3" t="s">
        <v>608</v>
      </c>
      <c r="AW144" s="2" t="s">
        <v>250</v>
      </c>
      <c r="AX144" s="2" t="s">
        <v>92</v>
      </c>
      <c r="AY144" s="3" t="s">
        <v>608</v>
      </c>
      <c r="AZ144" s="2" t="s">
        <v>75</v>
      </c>
      <c r="BA144" s="2" t="s">
        <v>139</v>
      </c>
      <c r="BB144" s="3" t="s">
        <v>608</v>
      </c>
      <c r="BC144" s="2" t="s">
        <v>157</v>
      </c>
      <c r="BD144" s="2" t="s">
        <v>139</v>
      </c>
      <c r="BE144" s="3" t="s">
        <v>608</v>
      </c>
      <c r="BF144" s="2" t="s">
        <v>162</v>
      </c>
      <c r="BG144" s="2" t="s">
        <v>139</v>
      </c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hidden="1" customHeight="1" x14ac:dyDescent="0.2">
      <c r="A145" s="3" t="s">
        <v>609</v>
      </c>
      <c r="B145" s="3" t="s">
        <v>73</v>
      </c>
      <c r="C145" s="6" t="s">
        <v>558</v>
      </c>
      <c r="D145" s="3" t="s">
        <v>610</v>
      </c>
      <c r="E145" s="7">
        <v>515</v>
      </c>
      <c r="F145" s="8">
        <v>377</v>
      </c>
      <c r="G145" s="9">
        <v>0.73203883495145627</v>
      </c>
      <c r="H145" s="3" t="s">
        <v>610</v>
      </c>
      <c r="I145" s="7">
        <v>15</v>
      </c>
      <c r="J145" s="2">
        <v>15</v>
      </c>
      <c r="K145" s="3" t="s">
        <v>610</v>
      </c>
      <c r="L145" s="10">
        <v>51</v>
      </c>
      <c r="M145" s="11">
        <v>61</v>
      </c>
      <c r="N145" s="3" t="s">
        <v>610</v>
      </c>
      <c r="O145" s="3" t="s">
        <v>27</v>
      </c>
      <c r="P145" s="2">
        <v>3</v>
      </c>
      <c r="Q145" s="2" t="s">
        <v>28</v>
      </c>
      <c r="R145" s="3" t="s">
        <v>610</v>
      </c>
      <c r="S145" s="2" t="s">
        <v>438</v>
      </c>
      <c r="T145" s="2" t="s">
        <v>611</v>
      </c>
      <c r="U145" s="3" t="s">
        <v>610</v>
      </c>
      <c r="V145" s="2" t="s">
        <v>410</v>
      </c>
      <c r="W145" s="2" t="s">
        <v>612</v>
      </c>
      <c r="X145" s="3" t="s">
        <v>610</v>
      </c>
      <c r="Y145" s="3" t="s">
        <v>33</v>
      </c>
      <c r="Z145" s="2"/>
      <c r="AA145" s="2" t="s">
        <v>34</v>
      </c>
      <c r="AB145" s="3" t="s">
        <v>610</v>
      </c>
      <c r="AC145" s="2" t="s">
        <v>613</v>
      </c>
      <c r="AD145" s="2" t="s">
        <v>614</v>
      </c>
      <c r="AE145" s="3" t="s">
        <v>610</v>
      </c>
      <c r="AF145" s="3" t="s">
        <v>37</v>
      </c>
      <c r="AG145" s="2">
        <v>4</v>
      </c>
      <c r="AH145" s="2" t="s">
        <v>88</v>
      </c>
      <c r="AI145" s="3" t="s">
        <v>610</v>
      </c>
      <c r="AJ145" s="3" t="s">
        <v>39</v>
      </c>
      <c r="AK145" s="2" t="s">
        <v>40</v>
      </c>
      <c r="AL145" s="2" t="s">
        <v>34</v>
      </c>
      <c r="AM145" s="3" t="s">
        <v>610</v>
      </c>
      <c r="AN145" s="2" t="s">
        <v>105</v>
      </c>
      <c r="AO145" s="2" t="s">
        <v>83</v>
      </c>
      <c r="AP145" s="3" t="s">
        <v>610</v>
      </c>
      <c r="AQ145" s="2" t="s">
        <v>615</v>
      </c>
      <c r="AR145" s="2" t="s">
        <v>614</v>
      </c>
      <c r="AS145" s="3" t="s">
        <v>610</v>
      </c>
      <c r="AT145" s="2" t="s">
        <v>616</v>
      </c>
      <c r="AU145" s="2" t="s">
        <v>614</v>
      </c>
      <c r="AV145" s="3" t="s">
        <v>610</v>
      </c>
      <c r="AW145" s="2" t="s">
        <v>43</v>
      </c>
      <c r="AX145" s="2" t="s">
        <v>617</v>
      </c>
      <c r="AY145" s="3" t="s">
        <v>610</v>
      </c>
      <c r="AZ145" s="2" t="s">
        <v>618</v>
      </c>
      <c r="BA145" s="2" t="s">
        <v>614</v>
      </c>
      <c r="BB145" s="3" t="s">
        <v>610</v>
      </c>
      <c r="BC145" s="2" t="s">
        <v>619</v>
      </c>
      <c r="BD145" s="2" t="s">
        <v>614</v>
      </c>
      <c r="BE145" s="3" t="s">
        <v>610</v>
      </c>
      <c r="BF145" s="2" t="s">
        <v>620</v>
      </c>
      <c r="BG145" s="2" t="s">
        <v>614</v>
      </c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hidden="1" customHeight="1" x14ac:dyDescent="0.2">
      <c r="A146" s="3" t="s">
        <v>621</v>
      </c>
      <c r="B146" s="3" t="s">
        <v>314</v>
      </c>
      <c r="C146" s="6" t="s">
        <v>558</v>
      </c>
      <c r="D146" s="3" t="s">
        <v>622</v>
      </c>
      <c r="E146" s="7">
        <v>164</v>
      </c>
      <c r="F146" s="8">
        <v>77</v>
      </c>
      <c r="G146" s="9">
        <v>0.46951219512195119</v>
      </c>
      <c r="H146" s="3" t="s">
        <v>622</v>
      </c>
      <c r="I146" s="7">
        <v>15</v>
      </c>
      <c r="J146" s="2">
        <v>15</v>
      </c>
      <c r="K146" s="3" t="s">
        <v>622</v>
      </c>
      <c r="L146" s="10">
        <v>24</v>
      </c>
      <c r="M146" s="11">
        <v>61</v>
      </c>
      <c r="N146" s="3" t="s">
        <v>622</v>
      </c>
      <c r="O146" s="3" t="s">
        <v>46</v>
      </c>
      <c r="P146" s="2" t="s">
        <v>40</v>
      </c>
      <c r="Q146" s="2" t="s">
        <v>34</v>
      </c>
      <c r="R146" s="3" t="s">
        <v>622</v>
      </c>
      <c r="S146" s="2" t="s">
        <v>137</v>
      </c>
      <c r="T146" s="2" t="s">
        <v>69</v>
      </c>
      <c r="U146" s="3" t="s">
        <v>622</v>
      </c>
      <c r="V146" s="2" t="s">
        <v>331</v>
      </c>
      <c r="W146" s="2" t="s">
        <v>215</v>
      </c>
      <c r="X146" s="3" t="s">
        <v>622</v>
      </c>
      <c r="Y146" s="3" t="s">
        <v>33</v>
      </c>
      <c r="Z146" s="2"/>
      <c r="AA146" s="2" t="s">
        <v>34</v>
      </c>
      <c r="AB146" s="3" t="s">
        <v>622</v>
      </c>
      <c r="AC146" s="2" t="s">
        <v>96</v>
      </c>
      <c r="AD146" s="2" t="s">
        <v>188</v>
      </c>
      <c r="AE146" s="3" t="s">
        <v>622</v>
      </c>
      <c r="AF146" s="3" t="s">
        <v>37</v>
      </c>
      <c r="AG146" s="2">
        <v>4</v>
      </c>
      <c r="AH146" s="2" t="s">
        <v>88</v>
      </c>
      <c r="AI146" s="3" t="s">
        <v>622</v>
      </c>
      <c r="AJ146" s="3" t="s">
        <v>39</v>
      </c>
      <c r="AK146" s="2" t="s">
        <v>40</v>
      </c>
      <c r="AL146" s="2" t="s">
        <v>34</v>
      </c>
      <c r="AM146" s="3" t="s">
        <v>622</v>
      </c>
      <c r="AN146" s="2" t="s">
        <v>49</v>
      </c>
      <c r="AO146" s="2" t="s">
        <v>49</v>
      </c>
      <c r="AP146" s="3" t="s">
        <v>622</v>
      </c>
      <c r="AQ146" s="2" t="s">
        <v>126</v>
      </c>
      <c r="AR146" s="2" t="s">
        <v>188</v>
      </c>
      <c r="AS146" s="3" t="s">
        <v>622</v>
      </c>
      <c r="AT146" s="2" t="s">
        <v>75</v>
      </c>
      <c r="AU146" s="2" t="s">
        <v>188</v>
      </c>
      <c r="AV146" s="3" t="s">
        <v>622</v>
      </c>
      <c r="AW146" s="2" t="s">
        <v>138</v>
      </c>
      <c r="AX146" s="2" t="s">
        <v>341</v>
      </c>
      <c r="AY146" s="3" t="s">
        <v>622</v>
      </c>
      <c r="AZ146" s="2" t="s">
        <v>164</v>
      </c>
      <c r="BA146" s="2" t="s">
        <v>188</v>
      </c>
      <c r="BB146" s="3" t="s">
        <v>622</v>
      </c>
      <c r="BC146" s="2" t="s">
        <v>166</v>
      </c>
      <c r="BD146" s="2" t="s">
        <v>188</v>
      </c>
      <c r="BE146" s="3" t="s">
        <v>622</v>
      </c>
      <c r="BF146" s="2" t="s">
        <v>75</v>
      </c>
      <c r="BG146" s="2" t="s">
        <v>188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hidden="1" customHeight="1" x14ac:dyDescent="0.2">
      <c r="A147" s="3" t="s">
        <v>623</v>
      </c>
      <c r="B147" s="3" t="s">
        <v>387</v>
      </c>
      <c r="C147" s="6" t="s">
        <v>558</v>
      </c>
      <c r="D147" s="3" t="s">
        <v>624</v>
      </c>
      <c r="E147" s="7">
        <v>271</v>
      </c>
      <c r="F147" s="8">
        <v>120</v>
      </c>
      <c r="G147" s="9">
        <v>0.44280442804428044</v>
      </c>
      <c r="H147" s="3" t="s">
        <v>624</v>
      </c>
      <c r="I147" s="7">
        <v>14</v>
      </c>
      <c r="J147" s="2">
        <v>15</v>
      </c>
      <c r="K147" s="3" t="s">
        <v>624</v>
      </c>
      <c r="L147" s="10">
        <v>46</v>
      </c>
      <c r="M147" s="11">
        <v>61</v>
      </c>
      <c r="N147" s="3" t="s">
        <v>624</v>
      </c>
      <c r="O147" s="3" t="s">
        <v>46</v>
      </c>
      <c r="P147" s="2" t="s">
        <v>40</v>
      </c>
      <c r="Q147" s="2" t="s">
        <v>34</v>
      </c>
      <c r="R147" s="3" t="s">
        <v>624</v>
      </c>
      <c r="S147" s="2" t="s">
        <v>126</v>
      </c>
      <c r="T147" s="2" t="s">
        <v>75</v>
      </c>
      <c r="U147" s="3" t="s">
        <v>624</v>
      </c>
      <c r="V147" s="2" t="s">
        <v>71</v>
      </c>
      <c r="W147" s="2" t="s">
        <v>69</v>
      </c>
      <c r="X147" s="3" t="s">
        <v>624</v>
      </c>
      <c r="Y147" s="3" t="s">
        <v>33</v>
      </c>
      <c r="Z147" s="2"/>
      <c r="AA147" s="2" t="s">
        <v>34</v>
      </c>
      <c r="AB147" s="3" t="s">
        <v>624</v>
      </c>
      <c r="AC147" s="2" t="s">
        <v>149</v>
      </c>
      <c r="AD147" s="2" t="s">
        <v>247</v>
      </c>
      <c r="AE147" s="3" t="s">
        <v>624</v>
      </c>
      <c r="AF147" s="3" t="s">
        <v>37</v>
      </c>
      <c r="AG147" s="2">
        <v>4</v>
      </c>
      <c r="AH147" s="2" t="s">
        <v>88</v>
      </c>
      <c r="AI147" s="3" t="s">
        <v>624</v>
      </c>
      <c r="AJ147" s="3" t="s">
        <v>39</v>
      </c>
      <c r="AK147" s="2" t="s">
        <v>40</v>
      </c>
      <c r="AL147" s="2" t="s">
        <v>34</v>
      </c>
      <c r="AM147" s="3" t="s">
        <v>624</v>
      </c>
      <c r="AN147" s="2" t="s">
        <v>78</v>
      </c>
      <c r="AO147" s="2" t="s">
        <v>78</v>
      </c>
      <c r="AP147" s="3" t="s">
        <v>624</v>
      </c>
      <c r="AQ147" s="2" t="s">
        <v>221</v>
      </c>
      <c r="AR147" s="2" t="s">
        <v>247</v>
      </c>
      <c r="AS147" s="3" t="s">
        <v>624</v>
      </c>
      <c r="AT147" s="2" t="s">
        <v>177</v>
      </c>
      <c r="AU147" s="2" t="s">
        <v>247</v>
      </c>
      <c r="AV147" s="3" t="s">
        <v>624</v>
      </c>
      <c r="AW147" s="2" t="s">
        <v>162</v>
      </c>
      <c r="AX147" s="2" t="s">
        <v>77</v>
      </c>
      <c r="AY147" s="3" t="s">
        <v>624</v>
      </c>
      <c r="AZ147" s="2" t="s">
        <v>121</v>
      </c>
      <c r="BA147" s="2" t="s">
        <v>247</v>
      </c>
      <c r="BB147" s="3" t="s">
        <v>624</v>
      </c>
      <c r="BC147" s="2" t="s">
        <v>176</v>
      </c>
      <c r="BD147" s="2" t="s">
        <v>247</v>
      </c>
      <c r="BE147" s="3" t="s">
        <v>624</v>
      </c>
      <c r="BF147" s="2" t="s">
        <v>118</v>
      </c>
      <c r="BG147" s="2" t="s">
        <v>247</v>
      </c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hidden="1" customHeight="1" x14ac:dyDescent="0.2">
      <c r="A148" s="3" t="s">
        <v>625</v>
      </c>
      <c r="B148" s="3" t="s">
        <v>354</v>
      </c>
      <c r="C148" s="6" t="s">
        <v>558</v>
      </c>
      <c r="D148" s="3" t="s">
        <v>626</v>
      </c>
      <c r="E148" s="7">
        <v>638</v>
      </c>
      <c r="F148" s="8">
        <v>309</v>
      </c>
      <c r="G148" s="9">
        <v>0.4843260188087774</v>
      </c>
      <c r="H148" s="3" t="s">
        <v>626</v>
      </c>
      <c r="I148" s="7">
        <v>15</v>
      </c>
      <c r="J148" s="2">
        <v>15</v>
      </c>
      <c r="K148" s="3" t="s">
        <v>626</v>
      </c>
      <c r="L148" s="10">
        <v>61</v>
      </c>
      <c r="M148" s="11">
        <v>61</v>
      </c>
      <c r="N148" s="3" t="s">
        <v>626</v>
      </c>
      <c r="O148" s="3" t="s">
        <v>46</v>
      </c>
      <c r="P148" s="2" t="s">
        <v>40</v>
      </c>
      <c r="Q148" s="2" t="s">
        <v>34</v>
      </c>
      <c r="R148" s="3" t="s">
        <v>626</v>
      </c>
      <c r="S148" s="2" t="s">
        <v>627</v>
      </c>
      <c r="T148" s="2" t="s">
        <v>302</v>
      </c>
      <c r="U148" s="3" t="s">
        <v>626</v>
      </c>
      <c r="V148" s="2" t="s">
        <v>628</v>
      </c>
      <c r="W148" s="2" t="s">
        <v>629</v>
      </c>
      <c r="X148" s="3" t="s">
        <v>626</v>
      </c>
      <c r="Y148" s="3" t="s">
        <v>33</v>
      </c>
      <c r="Z148" s="2"/>
      <c r="AA148" s="2" t="s">
        <v>34</v>
      </c>
      <c r="AB148" s="3" t="s">
        <v>626</v>
      </c>
      <c r="AC148" s="2" t="s">
        <v>305</v>
      </c>
      <c r="AD148" s="2" t="s">
        <v>630</v>
      </c>
      <c r="AE148" s="3" t="s">
        <v>626</v>
      </c>
      <c r="AF148" s="3" t="s">
        <v>37</v>
      </c>
      <c r="AG148" s="2">
        <v>1</v>
      </c>
      <c r="AH148" s="2" t="s">
        <v>38</v>
      </c>
      <c r="AI148" s="3" t="s">
        <v>626</v>
      </c>
      <c r="AJ148" s="3" t="s">
        <v>39</v>
      </c>
      <c r="AK148" s="2" t="s">
        <v>40</v>
      </c>
      <c r="AL148" s="2" t="s">
        <v>34</v>
      </c>
      <c r="AM148" s="3" t="s">
        <v>626</v>
      </c>
      <c r="AN148" s="2" t="s">
        <v>245</v>
      </c>
      <c r="AO148" s="2" t="s">
        <v>261</v>
      </c>
      <c r="AP148" s="3" t="s">
        <v>626</v>
      </c>
      <c r="AQ148" s="2" t="s">
        <v>631</v>
      </c>
      <c r="AR148" s="2" t="s">
        <v>630</v>
      </c>
      <c r="AS148" s="3" t="s">
        <v>626</v>
      </c>
      <c r="AT148" s="2" t="s">
        <v>632</v>
      </c>
      <c r="AU148" s="2" t="s">
        <v>630</v>
      </c>
      <c r="AV148" s="3" t="s">
        <v>626</v>
      </c>
      <c r="AW148" s="2" t="s">
        <v>633</v>
      </c>
      <c r="AX148" s="2" t="s">
        <v>274</v>
      </c>
      <c r="AY148" s="3" t="s">
        <v>626</v>
      </c>
      <c r="AZ148" s="2" t="s">
        <v>634</v>
      </c>
      <c r="BA148" s="2" t="s">
        <v>630</v>
      </c>
      <c r="BB148" s="3" t="s">
        <v>626</v>
      </c>
      <c r="BC148" s="2" t="s">
        <v>635</v>
      </c>
      <c r="BD148" s="2" t="s">
        <v>630</v>
      </c>
      <c r="BE148" s="3" t="s">
        <v>626</v>
      </c>
      <c r="BF148" s="2" t="s">
        <v>636</v>
      </c>
      <c r="BG148" s="2" t="s">
        <v>630</v>
      </c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hidden="1" customHeight="1" x14ac:dyDescent="0.2">
      <c r="A149" s="3" t="s">
        <v>637</v>
      </c>
      <c r="B149" s="3" t="s">
        <v>282</v>
      </c>
      <c r="C149" s="6" t="s">
        <v>558</v>
      </c>
      <c r="D149" s="3" t="s">
        <v>638</v>
      </c>
      <c r="E149" s="7">
        <v>58</v>
      </c>
      <c r="F149" s="8">
        <v>29</v>
      </c>
      <c r="G149" s="9">
        <v>0.5</v>
      </c>
      <c r="H149" s="3" t="s">
        <v>638</v>
      </c>
      <c r="I149" s="7">
        <v>15</v>
      </c>
      <c r="J149" s="2">
        <v>15</v>
      </c>
      <c r="K149" s="3" t="s">
        <v>638</v>
      </c>
      <c r="L149" s="10">
        <v>57</v>
      </c>
      <c r="M149" s="11">
        <v>61</v>
      </c>
      <c r="N149" s="3" t="s">
        <v>638</v>
      </c>
      <c r="O149" s="3" t="s">
        <v>46</v>
      </c>
      <c r="P149" s="2" t="s">
        <v>40</v>
      </c>
      <c r="Q149" s="2" t="s">
        <v>34</v>
      </c>
      <c r="R149" s="3" t="s">
        <v>638</v>
      </c>
      <c r="S149" s="2" t="s">
        <v>214</v>
      </c>
      <c r="T149" s="2" t="s">
        <v>84</v>
      </c>
      <c r="U149" s="3" t="s">
        <v>638</v>
      </c>
      <c r="V149" s="2" t="s">
        <v>265</v>
      </c>
      <c r="W149" s="2" t="s">
        <v>265</v>
      </c>
      <c r="X149" s="3" t="s">
        <v>638</v>
      </c>
      <c r="Y149" s="3" t="s">
        <v>33</v>
      </c>
      <c r="Z149" s="2"/>
      <c r="AA149" s="2" t="s">
        <v>34</v>
      </c>
      <c r="AB149" s="3" t="s">
        <v>638</v>
      </c>
      <c r="AC149" s="2" t="s">
        <v>266</v>
      </c>
      <c r="AD149" s="2" t="s">
        <v>461</v>
      </c>
      <c r="AE149" s="3" t="s">
        <v>638</v>
      </c>
      <c r="AF149" s="3" t="s">
        <v>37</v>
      </c>
      <c r="AG149" s="2">
        <v>3</v>
      </c>
      <c r="AH149" s="2" t="s">
        <v>66</v>
      </c>
      <c r="AI149" s="3" t="s">
        <v>638</v>
      </c>
      <c r="AJ149" s="3" t="s">
        <v>39</v>
      </c>
      <c r="AK149" s="2" t="s">
        <v>40</v>
      </c>
      <c r="AL149" s="2" t="s">
        <v>34</v>
      </c>
      <c r="AM149" s="3" t="s">
        <v>638</v>
      </c>
      <c r="AN149" s="2" t="s">
        <v>67</v>
      </c>
      <c r="AO149" s="2" t="s">
        <v>67</v>
      </c>
      <c r="AP149" s="3" t="s">
        <v>638</v>
      </c>
      <c r="AQ149" s="2" t="s">
        <v>266</v>
      </c>
      <c r="AR149" s="2" t="s">
        <v>461</v>
      </c>
      <c r="AS149" s="3" t="s">
        <v>638</v>
      </c>
      <c r="AT149" s="2" t="s">
        <v>266</v>
      </c>
      <c r="AU149" s="2" t="s">
        <v>461</v>
      </c>
      <c r="AV149" s="3" t="s">
        <v>638</v>
      </c>
      <c r="AW149" s="2" t="s">
        <v>128</v>
      </c>
      <c r="AX149" s="2" t="s">
        <v>265</v>
      </c>
      <c r="AY149" s="3" t="s">
        <v>638</v>
      </c>
      <c r="AZ149" s="2" t="s">
        <v>214</v>
      </c>
      <c r="BA149" s="2" t="s">
        <v>461</v>
      </c>
      <c r="BB149" s="3" t="s">
        <v>638</v>
      </c>
      <c r="BC149" s="2" t="s">
        <v>84</v>
      </c>
      <c r="BD149" s="2" t="s">
        <v>461</v>
      </c>
      <c r="BE149" s="3" t="s">
        <v>638</v>
      </c>
      <c r="BF149" s="2" t="s">
        <v>84</v>
      </c>
      <c r="BG149" s="2" t="s">
        <v>461</v>
      </c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hidden="1" customHeight="1" x14ac:dyDescent="0.2">
      <c r="A150" s="3" t="s">
        <v>639</v>
      </c>
      <c r="B150" s="3" t="s">
        <v>24</v>
      </c>
      <c r="C150" s="6" t="s">
        <v>558</v>
      </c>
      <c r="D150" s="3" t="s">
        <v>640</v>
      </c>
      <c r="E150" s="7">
        <v>1094</v>
      </c>
      <c r="F150" s="8">
        <v>458</v>
      </c>
      <c r="G150" s="9">
        <v>0.41864716636197441</v>
      </c>
      <c r="H150" s="3" t="s">
        <v>640</v>
      </c>
      <c r="I150" s="7">
        <v>15</v>
      </c>
      <c r="J150" s="2">
        <v>15</v>
      </c>
      <c r="K150" s="3" t="s">
        <v>640</v>
      </c>
      <c r="L150" s="10">
        <v>61</v>
      </c>
      <c r="M150" s="11">
        <v>61</v>
      </c>
      <c r="N150" s="3" t="s">
        <v>640</v>
      </c>
      <c r="O150" s="3" t="s">
        <v>46</v>
      </c>
      <c r="P150" s="2" t="s">
        <v>40</v>
      </c>
      <c r="Q150" s="2" t="s">
        <v>34</v>
      </c>
      <c r="R150" s="3" t="s">
        <v>640</v>
      </c>
      <c r="S150" s="2" t="s">
        <v>641</v>
      </c>
      <c r="T150" s="2" t="s">
        <v>642</v>
      </c>
      <c r="U150" s="3" t="s">
        <v>640</v>
      </c>
      <c r="V150" s="2" t="s">
        <v>643</v>
      </c>
      <c r="W150" s="2" t="s">
        <v>644</v>
      </c>
      <c r="X150" s="3" t="s">
        <v>640</v>
      </c>
      <c r="Y150" s="3" t="s">
        <v>33</v>
      </c>
      <c r="Z150" s="2"/>
      <c r="AA150" s="2" t="s">
        <v>34</v>
      </c>
      <c r="AB150" s="3" t="s">
        <v>640</v>
      </c>
      <c r="AC150" s="2" t="s">
        <v>645</v>
      </c>
      <c r="AD150" s="2" t="s">
        <v>646</v>
      </c>
      <c r="AE150" s="3" t="s">
        <v>640</v>
      </c>
      <c r="AF150" s="3" t="s">
        <v>37</v>
      </c>
      <c r="AG150" s="2">
        <v>2</v>
      </c>
      <c r="AH150" s="2" t="s">
        <v>64</v>
      </c>
      <c r="AI150" s="3" t="s">
        <v>640</v>
      </c>
      <c r="AJ150" s="3" t="s">
        <v>39</v>
      </c>
      <c r="AK150" s="2" t="s">
        <v>40</v>
      </c>
      <c r="AL150" s="2" t="s">
        <v>34</v>
      </c>
      <c r="AM150" s="3" t="s">
        <v>640</v>
      </c>
      <c r="AN150" s="2" t="s">
        <v>170</v>
      </c>
      <c r="AO150" s="2" t="s">
        <v>83</v>
      </c>
      <c r="AP150" s="3" t="s">
        <v>640</v>
      </c>
      <c r="AQ150" s="2" t="s">
        <v>647</v>
      </c>
      <c r="AR150" s="2" t="s">
        <v>646</v>
      </c>
      <c r="AS150" s="3" t="s">
        <v>640</v>
      </c>
      <c r="AT150" s="2" t="s">
        <v>648</v>
      </c>
      <c r="AU150" s="2" t="s">
        <v>646</v>
      </c>
      <c r="AV150" s="3" t="s">
        <v>640</v>
      </c>
      <c r="AW150" s="2" t="s">
        <v>649</v>
      </c>
      <c r="AX150" s="2" t="s">
        <v>650</v>
      </c>
      <c r="AY150" s="3" t="s">
        <v>640</v>
      </c>
      <c r="AZ150" s="2" t="s">
        <v>648</v>
      </c>
      <c r="BA150" s="2" t="s">
        <v>646</v>
      </c>
      <c r="BB150" s="3" t="s">
        <v>640</v>
      </c>
      <c r="BC150" s="2" t="s">
        <v>651</v>
      </c>
      <c r="BD150" s="2" t="s">
        <v>646</v>
      </c>
      <c r="BE150" s="3" t="s">
        <v>640</v>
      </c>
      <c r="BF150" s="2" t="s">
        <v>652</v>
      </c>
      <c r="BG150" s="2" t="s">
        <v>646</v>
      </c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hidden="1" customHeight="1" x14ac:dyDescent="0.2">
      <c r="A151" s="3" t="s">
        <v>653</v>
      </c>
      <c r="B151" s="3" t="s">
        <v>24</v>
      </c>
      <c r="C151" s="6" t="s">
        <v>558</v>
      </c>
      <c r="D151" s="3" t="s">
        <v>654</v>
      </c>
      <c r="E151" s="7">
        <v>1141</v>
      </c>
      <c r="F151" s="8">
        <v>715</v>
      </c>
      <c r="G151" s="9">
        <v>0.62664329535495178</v>
      </c>
      <c r="H151" s="3" t="s">
        <v>654</v>
      </c>
      <c r="I151" s="7">
        <v>13</v>
      </c>
      <c r="J151" s="2">
        <v>15</v>
      </c>
      <c r="K151" s="3" t="s">
        <v>654</v>
      </c>
      <c r="L151" s="10">
        <v>61</v>
      </c>
      <c r="M151" s="11">
        <v>61</v>
      </c>
      <c r="N151" s="3" t="s">
        <v>654</v>
      </c>
      <c r="O151" s="3" t="s">
        <v>46</v>
      </c>
      <c r="P151" s="2" t="s">
        <v>40</v>
      </c>
      <c r="Q151" s="2" t="s">
        <v>34</v>
      </c>
      <c r="R151" s="3" t="s">
        <v>654</v>
      </c>
      <c r="S151" s="2" t="s">
        <v>655</v>
      </c>
      <c r="T151" s="2" t="s">
        <v>656</v>
      </c>
      <c r="U151" s="3" t="s">
        <v>654</v>
      </c>
      <c r="V151" s="2" t="s">
        <v>657</v>
      </c>
      <c r="W151" s="2" t="s">
        <v>658</v>
      </c>
      <c r="X151" s="3" t="s">
        <v>654</v>
      </c>
      <c r="Y151" s="3" t="s">
        <v>33</v>
      </c>
      <c r="Z151" s="2"/>
      <c r="AA151" s="2" t="s">
        <v>34</v>
      </c>
      <c r="AB151" s="3" t="s">
        <v>654</v>
      </c>
      <c r="AC151" s="2" t="s">
        <v>659</v>
      </c>
      <c r="AD151" s="2" t="s">
        <v>660</v>
      </c>
      <c r="AE151" s="3" t="s">
        <v>654</v>
      </c>
      <c r="AF151" s="3" t="s">
        <v>37</v>
      </c>
      <c r="AG151" s="2">
        <v>2</v>
      </c>
      <c r="AH151" s="2" t="s">
        <v>64</v>
      </c>
      <c r="AI151" s="3" t="s">
        <v>654</v>
      </c>
      <c r="AJ151" s="3" t="s">
        <v>39</v>
      </c>
      <c r="AK151" s="2" t="s">
        <v>40</v>
      </c>
      <c r="AL151" s="2" t="s">
        <v>34</v>
      </c>
      <c r="AM151" s="3" t="s">
        <v>654</v>
      </c>
      <c r="AN151" s="2" t="s">
        <v>89</v>
      </c>
      <c r="AO151" s="2" t="s">
        <v>290</v>
      </c>
      <c r="AP151" s="3" t="s">
        <v>654</v>
      </c>
      <c r="AQ151" s="2" t="s">
        <v>661</v>
      </c>
      <c r="AR151" s="2" t="s">
        <v>660</v>
      </c>
      <c r="AS151" s="3" t="s">
        <v>654</v>
      </c>
      <c r="AT151" s="2" t="s">
        <v>662</v>
      </c>
      <c r="AU151" s="2" t="s">
        <v>660</v>
      </c>
      <c r="AV151" s="3" t="s">
        <v>654</v>
      </c>
      <c r="AW151" s="2" t="s">
        <v>663</v>
      </c>
      <c r="AX151" s="2" t="s">
        <v>664</v>
      </c>
      <c r="AY151" s="3" t="s">
        <v>654</v>
      </c>
      <c r="AZ151" s="2" t="s">
        <v>665</v>
      </c>
      <c r="BA151" s="2" t="s">
        <v>660</v>
      </c>
      <c r="BB151" s="3" t="s">
        <v>654</v>
      </c>
      <c r="BC151" s="2" t="s">
        <v>666</v>
      </c>
      <c r="BD151" s="2" t="s">
        <v>660</v>
      </c>
      <c r="BE151" s="3" t="s">
        <v>654</v>
      </c>
      <c r="BF151" s="2" t="s">
        <v>667</v>
      </c>
      <c r="BG151" s="2" t="s">
        <v>660</v>
      </c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hidden="1" customHeight="1" x14ac:dyDescent="0.2">
      <c r="A152" s="3" t="s">
        <v>668</v>
      </c>
      <c r="B152" s="3" t="s">
        <v>112</v>
      </c>
      <c r="C152" s="6" t="s">
        <v>558</v>
      </c>
      <c r="D152" s="3" t="s">
        <v>669</v>
      </c>
      <c r="E152" s="7">
        <v>455</v>
      </c>
      <c r="F152" s="8">
        <v>334</v>
      </c>
      <c r="G152" s="9">
        <v>0.73406593406593401</v>
      </c>
      <c r="H152" s="3" t="s">
        <v>669</v>
      </c>
      <c r="I152" s="7">
        <v>12</v>
      </c>
      <c r="J152" s="2">
        <v>15</v>
      </c>
      <c r="K152" s="3" t="s">
        <v>669</v>
      </c>
      <c r="L152" s="10">
        <v>61</v>
      </c>
      <c r="M152" s="11">
        <v>61</v>
      </c>
      <c r="N152" s="3" t="s">
        <v>669</v>
      </c>
      <c r="O152" s="3" t="s">
        <v>46</v>
      </c>
      <c r="P152" s="2" t="s">
        <v>40</v>
      </c>
      <c r="Q152" s="2" t="s">
        <v>34</v>
      </c>
      <c r="R152" s="3" t="s">
        <v>669</v>
      </c>
      <c r="S152" s="2" t="s">
        <v>410</v>
      </c>
      <c r="T152" s="2" t="s">
        <v>612</v>
      </c>
      <c r="U152" s="3" t="s">
        <v>669</v>
      </c>
      <c r="V152" s="2" t="s">
        <v>432</v>
      </c>
      <c r="W152" s="2" t="s">
        <v>670</v>
      </c>
      <c r="X152" s="3" t="s">
        <v>669</v>
      </c>
      <c r="Y152" s="3" t="s">
        <v>33</v>
      </c>
      <c r="Z152" s="2"/>
      <c r="AA152" s="2" t="s">
        <v>34</v>
      </c>
      <c r="AB152" s="3" t="s">
        <v>669</v>
      </c>
      <c r="AC152" s="2" t="s">
        <v>671</v>
      </c>
      <c r="AD152" s="2" t="s">
        <v>672</v>
      </c>
      <c r="AE152" s="3" t="s">
        <v>669</v>
      </c>
      <c r="AF152" s="3" t="s">
        <v>37</v>
      </c>
      <c r="AG152" s="2">
        <v>4</v>
      </c>
      <c r="AH152" s="2" t="s">
        <v>88</v>
      </c>
      <c r="AI152" s="3" t="s">
        <v>669</v>
      </c>
      <c r="AJ152" s="3" t="s">
        <v>87</v>
      </c>
      <c r="AK152" s="2">
        <v>4</v>
      </c>
      <c r="AL152" s="2" t="s">
        <v>88</v>
      </c>
      <c r="AM152" s="3" t="s">
        <v>669</v>
      </c>
      <c r="AN152" s="2" t="s">
        <v>170</v>
      </c>
      <c r="AO152" s="2" t="s">
        <v>83</v>
      </c>
      <c r="AP152" s="3" t="s">
        <v>669</v>
      </c>
      <c r="AQ152" s="2" t="s">
        <v>673</v>
      </c>
      <c r="AR152" s="2" t="s">
        <v>672</v>
      </c>
      <c r="AS152" s="3" t="s">
        <v>669</v>
      </c>
      <c r="AT152" s="2" t="s">
        <v>674</v>
      </c>
      <c r="AU152" s="2" t="s">
        <v>672</v>
      </c>
      <c r="AV152" s="3" t="s">
        <v>669</v>
      </c>
      <c r="AW152" s="2" t="s">
        <v>675</v>
      </c>
      <c r="AX152" s="2" t="s">
        <v>612</v>
      </c>
      <c r="AY152" s="3" t="s">
        <v>669</v>
      </c>
      <c r="AZ152" s="2" t="s">
        <v>676</v>
      </c>
      <c r="BA152" s="2" t="s">
        <v>672</v>
      </c>
      <c r="BB152" s="3" t="s">
        <v>669</v>
      </c>
      <c r="BC152" s="2" t="s">
        <v>677</v>
      </c>
      <c r="BD152" s="2" t="s">
        <v>672</v>
      </c>
      <c r="BE152" s="3" t="s">
        <v>669</v>
      </c>
      <c r="BF152" s="2" t="s">
        <v>676</v>
      </c>
      <c r="BG152" s="2" t="s">
        <v>672</v>
      </c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hidden="1" customHeight="1" x14ac:dyDescent="0.2">
      <c r="A153" s="3" t="s">
        <v>678</v>
      </c>
      <c r="B153" s="3" t="s">
        <v>24</v>
      </c>
      <c r="C153" s="6" t="s">
        <v>558</v>
      </c>
      <c r="D153" s="3" t="s">
        <v>669</v>
      </c>
      <c r="E153" s="7">
        <v>987</v>
      </c>
      <c r="F153" s="8">
        <v>425</v>
      </c>
      <c r="G153" s="9">
        <v>0.43059777102330293</v>
      </c>
      <c r="H153" s="3" t="s">
        <v>669</v>
      </c>
      <c r="I153" s="7">
        <v>15</v>
      </c>
      <c r="J153" s="2">
        <v>15</v>
      </c>
      <c r="K153" s="3" t="s">
        <v>669</v>
      </c>
      <c r="L153" s="10">
        <v>61</v>
      </c>
      <c r="M153" s="11">
        <v>61</v>
      </c>
      <c r="N153" s="3" t="s">
        <v>669</v>
      </c>
      <c r="O153" s="3" t="s">
        <v>46</v>
      </c>
      <c r="P153" s="2" t="s">
        <v>40</v>
      </c>
      <c r="Q153" s="2" t="s">
        <v>34</v>
      </c>
      <c r="R153" s="3" t="s">
        <v>669</v>
      </c>
      <c r="S153" s="2" t="s">
        <v>613</v>
      </c>
      <c r="T153" s="2" t="s">
        <v>636</v>
      </c>
      <c r="U153" s="3" t="s">
        <v>669</v>
      </c>
      <c r="V153" s="2" t="s">
        <v>679</v>
      </c>
      <c r="W153" s="2" t="s">
        <v>680</v>
      </c>
      <c r="X153" s="3" t="s">
        <v>669</v>
      </c>
      <c r="Y153" s="3" t="s">
        <v>33</v>
      </c>
      <c r="Z153" s="2"/>
      <c r="AA153" s="2" t="s">
        <v>34</v>
      </c>
      <c r="AB153" s="3" t="s">
        <v>669</v>
      </c>
      <c r="AC153" s="2" t="s">
        <v>681</v>
      </c>
      <c r="AD153" s="2" t="s">
        <v>682</v>
      </c>
      <c r="AE153" s="3" t="s">
        <v>669</v>
      </c>
      <c r="AF153" s="3" t="s">
        <v>37</v>
      </c>
      <c r="AG153" s="2">
        <v>1</v>
      </c>
      <c r="AH153" s="2" t="s">
        <v>38</v>
      </c>
      <c r="AI153" s="3" t="s">
        <v>669</v>
      </c>
      <c r="AJ153" s="3" t="s">
        <v>39</v>
      </c>
      <c r="AK153" s="2" t="s">
        <v>40</v>
      </c>
      <c r="AL153" s="2" t="s">
        <v>34</v>
      </c>
      <c r="AM153" s="3" t="s">
        <v>669</v>
      </c>
      <c r="AN153" s="2" t="s">
        <v>224</v>
      </c>
      <c r="AO153" s="2" t="s">
        <v>224</v>
      </c>
      <c r="AP153" s="3" t="s">
        <v>669</v>
      </c>
      <c r="AQ153" s="2" t="s">
        <v>683</v>
      </c>
      <c r="AR153" s="2" t="s">
        <v>682</v>
      </c>
      <c r="AS153" s="3" t="s">
        <v>669</v>
      </c>
      <c r="AT153" s="2" t="s">
        <v>642</v>
      </c>
      <c r="AU153" s="2" t="s">
        <v>682</v>
      </c>
      <c r="AV153" s="3" t="s">
        <v>669</v>
      </c>
      <c r="AW153" s="2" t="s">
        <v>684</v>
      </c>
      <c r="AX153" s="2" t="s">
        <v>685</v>
      </c>
      <c r="AY153" s="3" t="s">
        <v>669</v>
      </c>
      <c r="AZ153" s="2" t="s">
        <v>686</v>
      </c>
      <c r="BA153" s="2" t="s">
        <v>682</v>
      </c>
      <c r="BB153" s="3" t="s">
        <v>669</v>
      </c>
      <c r="BC153" s="2" t="s">
        <v>687</v>
      </c>
      <c r="BD153" s="2" t="s">
        <v>682</v>
      </c>
      <c r="BE153" s="3" t="s">
        <v>669</v>
      </c>
      <c r="BF153" s="2" t="s">
        <v>688</v>
      </c>
      <c r="BG153" s="2" t="s">
        <v>682</v>
      </c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hidden="1" customHeight="1" x14ac:dyDescent="0.2">
      <c r="A154" s="3" t="s">
        <v>689</v>
      </c>
      <c r="B154" s="3" t="s">
        <v>24</v>
      </c>
      <c r="C154" s="6" t="s">
        <v>558</v>
      </c>
      <c r="D154" s="3" t="s">
        <v>690</v>
      </c>
      <c r="E154" s="7">
        <v>1329</v>
      </c>
      <c r="F154" s="8">
        <v>543</v>
      </c>
      <c r="G154" s="9">
        <v>0.40857787810383744</v>
      </c>
      <c r="H154" s="3" t="s">
        <v>690</v>
      </c>
      <c r="I154" s="7">
        <v>15</v>
      </c>
      <c r="J154" s="2">
        <v>15</v>
      </c>
      <c r="K154" s="3" t="s">
        <v>690</v>
      </c>
      <c r="L154" s="10">
        <v>61</v>
      </c>
      <c r="M154" s="11">
        <v>61</v>
      </c>
      <c r="N154" s="3" t="s">
        <v>690</v>
      </c>
      <c r="O154" s="3" t="s">
        <v>46</v>
      </c>
      <c r="P154" s="2" t="s">
        <v>40</v>
      </c>
      <c r="Q154" s="2" t="s">
        <v>34</v>
      </c>
      <c r="R154" s="3" t="s">
        <v>690</v>
      </c>
      <c r="S154" s="2" t="s">
        <v>656</v>
      </c>
      <c r="T154" s="2" t="s">
        <v>691</v>
      </c>
      <c r="U154" s="3" t="s">
        <v>690</v>
      </c>
      <c r="V154" s="2" t="s">
        <v>656</v>
      </c>
      <c r="W154" s="2" t="s">
        <v>692</v>
      </c>
      <c r="X154" s="3" t="s">
        <v>690</v>
      </c>
      <c r="Y154" s="3" t="s">
        <v>33</v>
      </c>
      <c r="Z154" s="2"/>
      <c r="AA154" s="2" t="s">
        <v>34</v>
      </c>
      <c r="AB154" s="3" t="s">
        <v>690</v>
      </c>
      <c r="AC154" s="2" t="s">
        <v>693</v>
      </c>
      <c r="AD154" s="2" t="s">
        <v>694</v>
      </c>
      <c r="AE154" s="3" t="s">
        <v>690</v>
      </c>
      <c r="AF154" s="3" t="s">
        <v>37</v>
      </c>
      <c r="AG154" s="2">
        <v>3</v>
      </c>
      <c r="AH154" s="2" t="s">
        <v>66</v>
      </c>
      <c r="AI154" s="3" t="s">
        <v>690</v>
      </c>
      <c r="AJ154" s="3" t="s">
        <v>39</v>
      </c>
      <c r="AK154" s="2" t="s">
        <v>40</v>
      </c>
      <c r="AL154" s="2" t="s">
        <v>34</v>
      </c>
      <c r="AM154" s="3" t="s">
        <v>690</v>
      </c>
      <c r="AN154" s="2" t="s">
        <v>169</v>
      </c>
      <c r="AO154" s="2" t="s">
        <v>169</v>
      </c>
      <c r="AP154" s="3" t="s">
        <v>690</v>
      </c>
      <c r="AQ154" s="2" t="s">
        <v>695</v>
      </c>
      <c r="AR154" s="2" t="s">
        <v>694</v>
      </c>
      <c r="AS154" s="3" t="s">
        <v>690</v>
      </c>
      <c r="AT154" s="2" t="s">
        <v>696</v>
      </c>
      <c r="AU154" s="2" t="s">
        <v>694</v>
      </c>
      <c r="AV154" s="3" t="s">
        <v>690</v>
      </c>
      <c r="AW154" s="2" t="s">
        <v>697</v>
      </c>
      <c r="AX154" s="2" t="s">
        <v>698</v>
      </c>
      <c r="AY154" s="3" t="s">
        <v>690</v>
      </c>
      <c r="AZ154" s="2" t="s">
        <v>695</v>
      </c>
      <c r="BA154" s="2" t="s">
        <v>694</v>
      </c>
      <c r="BB154" s="3" t="s">
        <v>690</v>
      </c>
      <c r="BC154" s="2" t="s">
        <v>699</v>
      </c>
      <c r="BD154" s="2" t="s">
        <v>694</v>
      </c>
      <c r="BE154" s="3" t="s">
        <v>690</v>
      </c>
      <c r="BF154" s="2" t="s">
        <v>700</v>
      </c>
      <c r="BG154" s="2" t="s">
        <v>694</v>
      </c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hidden="1" customHeight="1" x14ac:dyDescent="0.2">
      <c r="A155" s="3" t="s">
        <v>701</v>
      </c>
      <c r="B155" s="3" t="s">
        <v>354</v>
      </c>
      <c r="C155" s="6" t="s">
        <v>558</v>
      </c>
      <c r="D155" s="3" t="s">
        <v>702</v>
      </c>
      <c r="E155" s="7">
        <v>391</v>
      </c>
      <c r="F155" s="8">
        <v>210</v>
      </c>
      <c r="G155" s="9">
        <v>0.53708439897698212</v>
      </c>
      <c r="H155" s="3" t="s">
        <v>702</v>
      </c>
      <c r="I155" s="7">
        <v>15</v>
      </c>
      <c r="J155" s="2">
        <v>15</v>
      </c>
      <c r="K155" s="3" t="s">
        <v>702</v>
      </c>
      <c r="L155" s="10">
        <v>61</v>
      </c>
      <c r="M155" s="11">
        <v>61</v>
      </c>
      <c r="N155" s="3" t="s">
        <v>702</v>
      </c>
      <c r="O155" s="3" t="s">
        <v>46</v>
      </c>
      <c r="P155" s="2" t="s">
        <v>40</v>
      </c>
      <c r="Q155" s="2" t="s">
        <v>34</v>
      </c>
      <c r="R155" s="3" t="s">
        <v>702</v>
      </c>
      <c r="S155" s="2" t="s">
        <v>238</v>
      </c>
      <c r="T155" s="2" t="s">
        <v>220</v>
      </c>
      <c r="U155" s="3" t="s">
        <v>702</v>
      </c>
      <c r="V155" s="2" t="s">
        <v>129</v>
      </c>
      <c r="W155" s="2" t="s">
        <v>131</v>
      </c>
      <c r="X155" s="3" t="s">
        <v>702</v>
      </c>
      <c r="Y155" s="3" t="s">
        <v>33</v>
      </c>
      <c r="Z155" s="2"/>
      <c r="AA155" s="2" t="s">
        <v>34</v>
      </c>
      <c r="AB155" s="3" t="s">
        <v>702</v>
      </c>
      <c r="AC155" s="2" t="s">
        <v>226</v>
      </c>
      <c r="AD155" s="2" t="s">
        <v>30</v>
      </c>
      <c r="AE155" s="3" t="s">
        <v>702</v>
      </c>
      <c r="AF155" s="3" t="s">
        <v>85</v>
      </c>
      <c r="AG155" s="2" t="s">
        <v>40</v>
      </c>
      <c r="AH155" s="2" t="s">
        <v>86</v>
      </c>
      <c r="AI155" s="3" t="s">
        <v>702</v>
      </c>
      <c r="AJ155" s="3" t="s">
        <v>39</v>
      </c>
      <c r="AK155" s="2" t="s">
        <v>40</v>
      </c>
      <c r="AL155" s="2" t="s">
        <v>34</v>
      </c>
      <c r="AM155" s="3" t="s">
        <v>702</v>
      </c>
      <c r="AN155" s="2" t="s">
        <v>50</v>
      </c>
      <c r="AO155" s="2" t="s">
        <v>261</v>
      </c>
      <c r="AP155" s="3" t="s">
        <v>702</v>
      </c>
      <c r="AQ155" s="2" t="s">
        <v>395</v>
      </c>
      <c r="AR155" s="2" t="s">
        <v>30</v>
      </c>
      <c r="AS155" s="3" t="s">
        <v>702</v>
      </c>
      <c r="AT155" s="2" t="s">
        <v>433</v>
      </c>
      <c r="AU155" s="2" t="s">
        <v>30</v>
      </c>
      <c r="AV155" s="3" t="s">
        <v>702</v>
      </c>
      <c r="AW155" s="2" t="s">
        <v>240</v>
      </c>
      <c r="AX155" s="2" t="s">
        <v>239</v>
      </c>
      <c r="AY155" s="3" t="s">
        <v>702</v>
      </c>
      <c r="AZ155" s="2" t="s">
        <v>350</v>
      </c>
      <c r="BA155" s="2" t="s">
        <v>30</v>
      </c>
      <c r="BB155" s="3" t="s">
        <v>702</v>
      </c>
      <c r="BC155" s="2" t="s">
        <v>59</v>
      </c>
      <c r="BD155" s="2" t="s">
        <v>30</v>
      </c>
      <c r="BE155" s="3" t="s">
        <v>702</v>
      </c>
      <c r="BF155" s="2" t="s">
        <v>59</v>
      </c>
      <c r="BG155" s="2" t="s">
        <v>30</v>
      </c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hidden="1" customHeight="1" x14ac:dyDescent="0.2">
      <c r="A156" s="3" t="s">
        <v>703</v>
      </c>
      <c r="B156" s="3" t="s">
        <v>282</v>
      </c>
      <c r="C156" s="6" t="s">
        <v>558</v>
      </c>
      <c r="D156" s="3" t="s">
        <v>704</v>
      </c>
      <c r="E156" s="7">
        <v>91</v>
      </c>
      <c r="F156" s="8">
        <v>37</v>
      </c>
      <c r="G156" s="9">
        <v>0.40659340659340659</v>
      </c>
      <c r="H156" s="3" t="s">
        <v>704</v>
      </c>
      <c r="I156" s="7">
        <v>15</v>
      </c>
      <c r="J156" s="2">
        <v>15</v>
      </c>
      <c r="K156" s="3" t="s">
        <v>704</v>
      </c>
      <c r="L156" s="10">
        <v>56</v>
      </c>
      <c r="M156" s="11">
        <v>61</v>
      </c>
      <c r="N156" s="3" t="s">
        <v>704</v>
      </c>
      <c r="O156" s="3" t="s">
        <v>46</v>
      </c>
      <c r="P156" s="2" t="s">
        <v>40</v>
      </c>
      <c r="Q156" s="2" t="s">
        <v>34</v>
      </c>
      <c r="R156" s="3" t="s">
        <v>704</v>
      </c>
      <c r="S156" s="2" t="s">
        <v>230</v>
      </c>
      <c r="T156" s="2" t="s">
        <v>230</v>
      </c>
      <c r="U156" s="3" t="s">
        <v>704</v>
      </c>
      <c r="V156" s="2" t="s">
        <v>215</v>
      </c>
      <c r="W156" s="2" t="s">
        <v>215</v>
      </c>
      <c r="X156" s="3" t="s">
        <v>704</v>
      </c>
      <c r="Y156" s="3" t="s">
        <v>33</v>
      </c>
      <c r="Z156" s="2"/>
      <c r="AA156" s="2" t="s">
        <v>34</v>
      </c>
      <c r="AB156" s="3" t="s">
        <v>704</v>
      </c>
      <c r="AC156" s="2" t="s">
        <v>538</v>
      </c>
      <c r="AD156" s="2" t="s">
        <v>63</v>
      </c>
      <c r="AE156" s="3" t="s">
        <v>704</v>
      </c>
      <c r="AF156" s="3" t="s">
        <v>37</v>
      </c>
      <c r="AG156" s="2">
        <v>4</v>
      </c>
      <c r="AH156" s="2" t="s">
        <v>88</v>
      </c>
      <c r="AI156" s="3" t="s">
        <v>704</v>
      </c>
      <c r="AJ156" s="3" t="s">
        <v>39</v>
      </c>
      <c r="AK156" s="2" t="s">
        <v>40</v>
      </c>
      <c r="AL156" s="2" t="s">
        <v>34</v>
      </c>
      <c r="AM156" s="3" t="s">
        <v>704</v>
      </c>
      <c r="AN156" s="2">
        <v>1</v>
      </c>
      <c r="AO156" s="2">
        <v>1</v>
      </c>
      <c r="AP156" s="3" t="s">
        <v>704</v>
      </c>
      <c r="AQ156" s="2" t="s">
        <v>63</v>
      </c>
      <c r="AR156" s="2" t="s">
        <v>63</v>
      </c>
      <c r="AS156" s="3" t="s">
        <v>704</v>
      </c>
      <c r="AT156" s="2" t="s">
        <v>63</v>
      </c>
      <c r="AU156" s="2" t="s">
        <v>63</v>
      </c>
      <c r="AV156" s="3" t="s">
        <v>704</v>
      </c>
      <c r="AW156" s="2" t="s">
        <v>215</v>
      </c>
      <c r="AX156" s="2" t="s">
        <v>215</v>
      </c>
      <c r="AY156" s="3" t="s">
        <v>704</v>
      </c>
      <c r="AZ156" s="2" t="s">
        <v>538</v>
      </c>
      <c r="BA156" s="2" t="s">
        <v>63</v>
      </c>
      <c r="BB156" s="3" t="s">
        <v>704</v>
      </c>
      <c r="BC156" s="2" t="s">
        <v>63</v>
      </c>
      <c r="BD156" s="2" t="s">
        <v>63</v>
      </c>
      <c r="BE156" s="3" t="s">
        <v>704</v>
      </c>
      <c r="BF156" s="2" t="s">
        <v>538</v>
      </c>
      <c r="BG156" s="2" t="s">
        <v>63</v>
      </c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hidden="1" customHeight="1" x14ac:dyDescent="0.2">
      <c r="A157" s="3" t="s">
        <v>705</v>
      </c>
      <c r="B157" s="3" t="s">
        <v>354</v>
      </c>
      <c r="C157" s="6" t="s">
        <v>558</v>
      </c>
      <c r="D157" s="3" t="s">
        <v>706</v>
      </c>
      <c r="E157" s="7">
        <v>178</v>
      </c>
      <c r="F157" s="8">
        <v>89</v>
      </c>
      <c r="G157" s="9">
        <v>0.5</v>
      </c>
      <c r="H157" s="3" t="s">
        <v>706</v>
      </c>
      <c r="I157" s="7">
        <v>14</v>
      </c>
      <c r="J157" s="2">
        <v>15</v>
      </c>
      <c r="K157" s="3" t="s">
        <v>706</v>
      </c>
      <c r="L157" s="10">
        <v>61</v>
      </c>
      <c r="M157" s="11">
        <v>61</v>
      </c>
      <c r="N157" s="3" t="s">
        <v>706</v>
      </c>
      <c r="O157" s="3" t="s">
        <v>46</v>
      </c>
      <c r="P157" s="2" t="s">
        <v>40</v>
      </c>
      <c r="Q157" s="2" t="s">
        <v>34</v>
      </c>
      <c r="R157" s="3" t="s">
        <v>706</v>
      </c>
      <c r="S157" s="2" t="s">
        <v>165</v>
      </c>
      <c r="T157" s="2" t="s">
        <v>126</v>
      </c>
      <c r="U157" s="3" t="s">
        <v>706</v>
      </c>
      <c r="V157" s="2" t="s">
        <v>250</v>
      </c>
      <c r="W157" s="2" t="s">
        <v>92</v>
      </c>
      <c r="X157" s="3" t="s">
        <v>706</v>
      </c>
      <c r="Y157" s="3" t="s">
        <v>33</v>
      </c>
      <c r="Z157" s="2"/>
      <c r="AA157" s="2" t="s">
        <v>34</v>
      </c>
      <c r="AB157" s="3" t="s">
        <v>706</v>
      </c>
      <c r="AC157" s="2" t="s">
        <v>155</v>
      </c>
      <c r="AD157" s="2" t="s">
        <v>139</v>
      </c>
      <c r="AE157" s="3" t="s">
        <v>706</v>
      </c>
      <c r="AF157" s="3" t="s">
        <v>37</v>
      </c>
      <c r="AG157" s="2">
        <v>2</v>
      </c>
      <c r="AH157" s="2" t="s">
        <v>64</v>
      </c>
      <c r="AI157" s="3" t="s">
        <v>706</v>
      </c>
      <c r="AJ157" s="3" t="s">
        <v>39</v>
      </c>
      <c r="AK157" s="2" t="s">
        <v>40</v>
      </c>
      <c r="AL157" s="2" t="s">
        <v>34</v>
      </c>
      <c r="AM157" s="3" t="s">
        <v>706</v>
      </c>
      <c r="AN157" s="2" t="s">
        <v>67</v>
      </c>
      <c r="AO157" s="2" t="s">
        <v>67</v>
      </c>
      <c r="AP157" s="3" t="s">
        <v>706</v>
      </c>
      <c r="AQ157" s="2" t="s">
        <v>370</v>
      </c>
      <c r="AR157" s="2" t="s">
        <v>139</v>
      </c>
      <c r="AS157" s="3" t="s">
        <v>706</v>
      </c>
      <c r="AT157" s="2" t="s">
        <v>259</v>
      </c>
      <c r="AU157" s="2" t="s">
        <v>139</v>
      </c>
      <c r="AV157" s="3" t="s">
        <v>706</v>
      </c>
      <c r="AW157" s="2" t="s">
        <v>162</v>
      </c>
      <c r="AX157" s="2" t="s">
        <v>279</v>
      </c>
      <c r="AY157" s="3" t="s">
        <v>706</v>
      </c>
      <c r="AZ157" s="2" t="s">
        <v>383</v>
      </c>
      <c r="BA157" s="2" t="s">
        <v>139</v>
      </c>
      <c r="BB157" s="3" t="s">
        <v>706</v>
      </c>
      <c r="BC157" s="2" t="s">
        <v>140</v>
      </c>
      <c r="BD157" s="2" t="s">
        <v>139</v>
      </c>
      <c r="BE157" s="3" t="s">
        <v>706</v>
      </c>
      <c r="BF157" s="2" t="s">
        <v>140</v>
      </c>
      <c r="BG157" s="2" t="s">
        <v>139</v>
      </c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hidden="1" customHeight="1" x14ac:dyDescent="0.2">
      <c r="A158" s="3" t="s">
        <v>707</v>
      </c>
      <c r="B158" s="3" t="s">
        <v>314</v>
      </c>
      <c r="C158" s="6" t="s">
        <v>558</v>
      </c>
      <c r="D158" s="3" t="s">
        <v>708</v>
      </c>
      <c r="E158" s="7">
        <v>80</v>
      </c>
      <c r="F158" s="8">
        <v>40</v>
      </c>
      <c r="G158" s="9">
        <v>0.5</v>
      </c>
      <c r="H158" s="3" t="s">
        <v>708</v>
      </c>
      <c r="I158" s="7">
        <v>15</v>
      </c>
      <c r="J158" s="2">
        <v>15</v>
      </c>
      <c r="K158" s="3" t="s">
        <v>708</v>
      </c>
      <c r="L158" s="10">
        <v>52</v>
      </c>
      <c r="M158" s="11">
        <v>61</v>
      </c>
      <c r="N158" s="3" t="s">
        <v>708</v>
      </c>
      <c r="O158" s="3" t="s">
        <v>46</v>
      </c>
      <c r="P158" s="2" t="s">
        <v>40</v>
      </c>
      <c r="Q158" s="2" t="s">
        <v>34</v>
      </c>
      <c r="R158" s="3" t="s">
        <v>708</v>
      </c>
      <c r="S158" s="2" t="s">
        <v>198</v>
      </c>
      <c r="T158" s="2" t="s">
        <v>198</v>
      </c>
      <c r="U158" s="3" t="s">
        <v>708</v>
      </c>
      <c r="V158" s="2" t="s">
        <v>538</v>
      </c>
      <c r="W158" s="2" t="s">
        <v>538</v>
      </c>
      <c r="X158" s="3" t="s">
        <v>708</v>
      </c>
      <c r="Y158" s="3" t="s">
        <v>33</v>
      </c>
      <c r="Z158" s="2"/>
      <c r="AA158" s="2" t="s">
        <v>34</v>
      </c>
      <c r="AB158" s="3" t="s">
        <v>708</v>
      </c>
      <c r="AC158" s="2" t="s">
        <v>64</v>
      </c>
      <c r="AD158" s="2" t="s">
        <v>64</v>
      </c>
      <c r="AE158" s="3" t="s">
        <v>708</v>
      </c>
      <c r="AF158" s="3" t="s">
        <v>37</v>
      </c>
      <c r="AG158" s="2">
        <v>4</v>
      </c>
      <c r="AH158" s="2" t="s">
        <v>88</v>
      </c>
      <c r="AI158" s="3" t="s">
        <v>708</v>
      </c>
      <c r="AJ158" s="3" t="s">
        <v>39</v>
      </c>
      <c r="AK158" s="2" t="s">
        <v>40</v>
      </c>
      <c r="AL158" s="2" t="s">
        <v>34</v>
      </c>
      <c r="AM158" s="3" t="s">
        <v>708</v>
      </c>
      <c r="AN158" s="2">
        <v>1</v>
      </c>
      <c r="AO158" s="2">
        <v>1</v>
      </c>
      <c r="AP158" s="3" t="s">
        <v>708</v>
      </c>
      <c r="AQ158" s="2" t="s">
        <v>64</v>
      </c>
      <c r="AR158" s="2" t="s">
        <v>64</v>
      </c>
      <c r="AS158" s="3" t="s">
        <v>708</v>
      </c>
      <c r="AT158" s="2" t="s">
        <v>64</v>
      </c>
      <c r="AU158" s="2" t="s">
        <v>64</v>
      </c>
      <c r="AV158" s="3" t="s">
        <v>708</v>
      </c>
      <c r="AW158" s="2" t="s">
        <v>63</v>
      </c>
      <c r="AX158" s="2" t="s">
        <v>63</v>
      </c>
      <c r="AY158" s="3" t="s">
        <v>708</v>
      </c>
      <c r="AZ158" s="2" t="s">
        <v>64</v>
      </c>
      <c r="BA158" s="2" t="s">
        <v>64</v>
      </c>
      <c r="BB158" s="3" t="s">
        <v>708</v>
      </c>
      <c r="BC158" s="2" t="s">
        <v>64</v>
      </c>
      <c r="BD158" s="2" t="s">
        <v>64</v>
      </c>
      <c r="BE158" s="3" t="s">
        <v>708</v>
      </c>
      <c r="BF158" s="2" t="s">
        <v>64</v>
      </c>
      <c r="BG158" s="2" t="s">
        <v>64</v>
      </c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hidden="1" customHeight="1" x14ac:dyDescent="0.2">
      <c r="A159" s="3" t="s">
        <v>709</v>
      </c>
      <c r="B159" s="3" t="s">
        <v>314</v>
      </c>
      <c r="C159" s="6" t="s">
        <v>558</v>
      </c>
      <c r="D159" s="3" t="s">
        <v>710</v>
      </c>
      <c r="E159" s="7">
        <v>56</v>
      </c>
      <c r="F159" s="8">
        <v>35</v>
      </c>
      <c r="G159" s="9">
        <v>0.625</v>
      </c>
      <c r="H159" s="3" t="s">
        <v>710</v>
      </c>
      <c r="I159" s="7">
        <v>15</v>
      </c>
      <c r="J159" s="2">
        <v>15</v>
      </c>
      <c r="K159" s="3" t="s">
        <v>710</v>
      </c>
      <c r="L159" s="10">
        <v>21</v>
      </c>
      <c r="M159" s="11">
        <v>61</v>
      </c>
      <c r="N159" s="3" t="s">
        <v>710</v>
      </c>
      <c r="O159" s="3" t="s">
        <v>46</v>
      </c>
      <c r="P159" s="2" t="s">
        <v>40</v>
      </c>
      <c r="Q159" s="2" t="s">
        <v>34</v>
      </c>
      <c r="R159" s="3" t="s">
        <v>710</v>
      </c>
      <c r="S159" s="2" t="s">
        <v>265</v>
      </c>
      <c r="T159" s="2" t="s">
        <v>82</v>
      </c>
      <c r="U159" s="3" t="s">
        <v>710</v>
      </c>
      <c r="V159" s="2" t="s">
        <v>290</v>
      </c>
      <c r="W159" s="2" t="s">
        <v>127</v>
      </c>
      <c r="X159" s="3" t="s">
        <v>710</v>
      </c>
      <c r="Y159" s="3" t="s">
        <v>33</v>
      </c>
      <c r="Z159" s="2"/>
      <c r="AA159" s="2" t="s">
        <v>34</v>
      </c>
      <c r="AB159" s="3" t="s">
        <v>710</v>
      </c>
      <c r="AC159" s="2" t="s">
        <v>331</v>
      </c>
      <c r="AD159" s="2" t="s">
        <v>198</v>
      </c>
      <c r="AE159" s="3" t="s">
        <v>710</v>
      </c>
      <c r="AF159" s="3" t="s">
        <v>37</v>
      </c>
      <c r="AG159" s="2">
        <v>4</v>
      </c>
      <c r="AH159" s="2" t="s">
        <v>88</v>
      </c>
      <c r="AI159" s="3" t="s">
        <v>710</v>
      </c>
      <c r="AJ159" s="3" t="s">
        <v>39</v>
      </c>
      <c r="AK159" s="2" t="s">
        <v>40</v>
      </c>
      <c r="AL159" s="2" t="s">
        <v>34</v>
      </c>
      <c r="AM159" s="3" t="s">
        <v>710</v>
      </c>
      <c r="AN159" s="2" t="s">
        <v>95</v>
      </c>
      <c r="AO159" s="2" t="s">
        <v>95</v>
      </c>
      <c r="AP159" s="3" t="s">
        <v>710</v>
      </c>
      <c r="AQ159" s="2" t="s">
        <v>169</v>
      </c>
      <c r="AR159" s="2" t="s">
        <v>198</v>
      </c>
      <c r="AS159" s="3" t="s">
        <v>710</v>
      </c>
      <c r="AT159" s="2" t="s">
        <v>230</v>
      </c>
      <c r="AU159" s="2" t="s">
        <v>198</v>
      </c>
      <c r="AV159" s="3" t="s">
        <v>710</v>
      </c>
      <c r="AW159" s="2" t="s">
        <v>127</v>
      </c>
      <c r="AX159" s="2" t="s">
        <v>306</v>
      </c>
      <c r="AY159" s="3" t="s">
        <v>710</v>
      </c>
      <c r="AZ159" s="2" t="s">
        <v>230</v>
      </c>
      <c r="BA159" s="2" t="s">
        <v>198</v>
      </c>
      <c r="BB159" s="3" t="s">
        <v>710</v>
      </c>
      <c r="BC159" s="2" t="s">
        <v>230</v>
      </c>
      <c r="BD159" s="2" t="s">
        <v>198</v>
      </c>
      <c r="BE159" s="3" t="s">
        <v>710</v>
      </c>
      <c r="BF159" s="2" t="s">
        <v>331</v>
      </c>
      <c r="BG159" s="2" t="s">
        <v>198</v>
      </c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hidden="1" customHeight="1" x14ac:dyDescent="0.2">
      <c r="A160" s="3" t="s">
        <v>711</v>
      </c>
      <c r="B160" s="3" t="s">
        <v>299</v>
      </c>
      <c r="C160" s="6" t="s">
        <v>558</v>
      </c>
      <c r="D160" s="3" t="s">
        <v>712</v>
      </c>
      <c r="E160" s="7">
        <v>184</v>
      </c>
      <c r="F160" s="8">
        <v>94</v>
      </c>
      <c r="G160" s="9">
        <v>0.51086956521739135</v>
      </c>
      <c r="H160" s="3" t="s">
        <v>712</v>
      </c>
      <c r="I160" s="7">
        <v>14</v>
      </c>
      <c r="J160" s="2">
        <v>15</v>
      </c>
      <c r="K160" s="3" t="s">
        <v>712</v>
      </c>
      <c r="L160" s="10">
        <v>47</v>
      </c>
      <c r="M160" s="11">
        <v>61</v>
      </c>
      <c r="N160" s="3" t="s">
        <v>712</v>
      </c>
      <c r="O160" s="3" t="s">
        <v>46</v>
      </c>
      <c r="P160" s="2" t="s">
        <v>40</v>
      </c>
      <c r="Q160" s="2" t="s">
        <v>34</v>
      </c>
      <c r="R160" s="3" t="s">
        <v>712</v>
      </c>
      <c r="S160" s="2" t="s">
        <v>250</v>
      </c>
      <c r="T160" s="2" t="s">
        <v>94</v>
      </c>
      <c r="U160" s="3" t="s">
        <v>712</v>
      </c>
      <c r="V160" s="2" t="s">
        <v>64</v>
      </c>
      <c r="W160" s="2" t="s">
        <v>68</v>
      </c>
      <c r="X160" s="3" t="s">
        <v>712</v>
      </c>
      <c r="Y160" s="3" t="s">
        <v>33</v>
      </c>
      <c r="Z160" s="2"/>
      <c r="AA160" s="2" t="s">
        <v>34</v>
      </c>
      <c r="AB160" s="3" t="s">
        <v>712</v>
      </c>
      <c r="AC160" s="2" t="s">
        <v>157</v>
      </c>
      <c r="AD160" s="2" t="s">
        <v>129</v>
      </c>
      <c r="AE160" s="3" t="s">
        <v>712</v>
      </c>
      <c r="AF160" s="3" t="s">
        <v>37</v>
      </c>
      <c r="AG160" s="2">
        <v>4</v>
      </c>
      <c r="AH160" s="2" t="s">
        <v>88</v>
      </c>
      <c r="AI160" s="3" t="s">
        <v>712</v>
      </c>
      <c r="AJ160" s="3" t="s">
        <v>39</v>
      </c>
      <c r="AK160" s="2" t="s">
        <v>40</v>
      </c>
      <c r="AL160" s="2" t="s">
        <v>34</v>
      </c>
      <c r="AM160" s="3" t="s">
        <v>712</v>
      </c>
      <c r="AN160" s="2" t="s">
        <v>261</v>
      </c>
      <c r="AO160" s="2" t="s">
        <v>261</v>
      </c>
      <c r="AP160" s="3" t="s">
        <v>712</v>
      </c>
      <c r="AQ160" s="2" t="s">
        <v>88</v>
      </c>
      <c r="AR160" s="2" t="s">
        <v>129</v>
      </c>
      <c r="AS160" s="3" t="s">
        <v>712</v>
      </c>
      <c r="AT160" s="2" t="s">
        <v>77</v>
      </c>
      <c r="AU160" s="2" t="s">
        <v>129</v>
      </c>
      <c r="AV160" s="3" t="s">
        <v>712</v>
      </c>
      <c r="AW160" s="2" t="s">
        <v>93</v>
      </c>
      <c r="AX160" s="2" t="s">
        <v>94</v>
      </c>
      <c r="AY160" s="3" t="s">
        <v>712</v>
      </c>
      <c r="AZ160" s="2" t="s">
        <v>279</v>
      </c>
      <c r="BA160" s="2" t="s">
        <v>129</v>
      </c>
      <c r="BB160" s="3" t="s">
        <v>712</v>
      </c>
      <c r="BC160" s="2" t="s">
        <v>368</v>
      </c>
      <c r="BD160" s="2" t="s">
        <v>129</v>
      </c>
      <c r="BE160" s="3" t="s">
        <v>712</v>
      </c>
      <c r="BF160" s="2" t="s">
        <v>158</v>
      </c>
      <c r="BG160" s="2" t="s">
        <v>129</v>
      </c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hidden="1" customHeight="1" x14ac:dyDescent="0.2">
      <c r="A161" s="3" t="s">
        <v>713</v>
      </c>
      <c r="B161" s="3" t="s">
        <v>282</v>
      </c>
      <c r="C161" s="6" t="s">
        <v>558</v>
      </c>
      <c r="D161" s="3" t="s">
        <v>714</v>
      </c>
      <c r="E161" s="7">
        <v>75</v>
      </c>
      <c r="F161" s="8">
        <v>30</v>
      </c>
      <c r="G161" s="9">
        <v>0.4</v>
      </c>
      <c r="H161" s="3" t="s">
        <v>714</v>
      </c>
      <c r="I161" s="7">
        <v>15</v>
      </c>
      <c r="J161" s="2">
        <v>15</v>
      </c>
      <c r="K161" s="3" t="s">
        <v>714</v>
      </c>
      <c r="L161" s="10">
        <v>61</v>
      </c>
      <c r="M161" s="11">
        <v>61</v>
      </c>
      <c r="N161" s="3" t="s">
        <v>714</v>
      </c>
      <c r="O161" s="3" t="s">
        <v>46</v>
      </c>
      <c r="P161" s="2" t="s">
        <v>40</v>
      </c>
      <c r="Q161" s="2" t="s">
        <v>34</v>
      </c>
      <c r="R161" s="3" t="s">
        <v>714</v>
      </c>
      <c r="S161" s="2" t="s">
        <v>306</v>
      </c>
      <c r="T161" s="2" t="s">
        <v>128</v>
      </c>
      <c r="U161" s="3" t="s">
        <v>714</v>
      </c>
      <c r="V161" s="2" t="s">
        <v>306</v>
      </c>
      <c r="W161" s="2" t="s">
        <v>128</v>
      </c>
      <c r="X161" s="3" t="s">
        <v>714</v>
      </c>
      <c r="Y161" s="3" t="s">
        <v>33</v>
      </c>
      <c r="Z161" s="2"/>
      <c r="AA161" s="2" t="s">
        <v>34</v>
      </c>
      <c r="AB161" s="3" t="s">
        <v>714</v>
      </c>
      <c r="AC161" s="2" t="s">
        <v>82</v>
      </c>
      <c r="AD161" s="2" t="s">
        <v>169</v>
      </c>
      <c r="AE161" s="3" t="s">
        <v>714</v>
      </c>
      <c r="AF161" s="3" t="s">
        <v>37</v>
      </c>
      <c r="AG161" s="2">
        <v>3</v>
      </c>
      <c r="AH161" s="2" t="s">
        <v>66</v>
      </c>
      <c r="AI161" s="3" t="s">
        <v>714</v>
      </c>
      <c r="AJ161" s="3" t="s">
        <v>39</v>
      </c>
      <c r="AK161" s="2" t="s">
        <v>40</v>
      </c>
      <c r="AL161" s="2" t="s">
        <v>34</v>
      </c>
      <c r="AM161" s="3" t="s">
        <v>714</v>
      </c>
      <c r="AN161" s="2" t="s">
        <v>245</v>
      </c>
      <c r="AO161" s="2" t="s">
        <v>245</v>
      </c>
      <c r="AP161" s="3" t="s">
        <v>714</v>
      </c>
      <c r="AQ161" s="2" t="s">
        <v>266</v>
      </c>
      <c r="AR161" s="2" t="s">
        <v>169</v>
      </c>
      <c r="AS161" s="3" t="s">
        <v>714</v>
      </c>
      <c r="AT161" s="2" t="s">
        <v>214</v>
      </c>
      <c r="AU161" s="2" t="s">
        <v>169</v>
      </c>
      <c r="AV161" s="3" t="s">
        <v>714</v>
      </c>
      <c r="AW161" s="2" t="s">
        <v>128</v>
      </c>
      <c r="AX161" s="2" t="s">
        <v>128</v>
      </c>
      <c r="AY161" s="3" t="s">
        <v>714</v>
      </c>
      <c r="AZ161" s="2" t="s">
        <v>266</v>
      </c>
      <c r="BA161" s="2" t="s">
        <v>169</v>
      </c>
      <c r="BB161" s="3" t="s">
        <v>714</v>
      </c>
      <c r="BC161" s="2" t="s">
        <v>461</v>
      </c>
      <c r="BD161" s="2" t="s">
        <v>169</v>
      </c>
      <c r="BE161" s="3" t="s">
        <v>714</v>
      </c>
      <c r="BF161" s="2" t="s">
        <v>266</v>
      </c>
      <c r="BG161" s="2" t="s">
        <v>169</v>
      </c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hidden="1" customHeight="1" x14ac:dyDescent="0.2">
      <c r="A162" s="3" t="s">
        <v>715</v>
      </c>
      <c r="B162" s="3" t="s">
        <v>574</v>
      </c>
      <c r="C162" s="6" t="s">
        <v>558</v>
      </c>
      <c r="D162" s="3" t="s">
        <v>716</v>
      </c>
      <c r="E162" s="7">
        <v>274</v>
      </c>
      <c r="F162" s="8">
        <v>133</v>
      </c>
      <c r="G162" s="9">
        <v>0.48540145985401462</v>
      </c>
      <c r="H162" s="3" t="s">
        <v>716</v>
      </c>
      <c r="I162" s="7">
        <v>15</v>
      </c>
      <c r="J162" s="2">
        <v>15</v>
      </c>
      <c r="K162" s="3" t="s">
        <v>716</v>
      </c>
      <c r="L162" s="10">
        <v>61</v>
      </c>
      <c r="M162" s="11">
        <v>61</v>
      </c>
      <c r="N162" s="3" t="s">
        <v>716</v>
      </c>
      <c r="O162" s="3" t="s">
        <v>46</v>
      </c>
      <c r="P162" s="2" t="s">
        <v>40</v>
      </c>
      <c r="Q162" s="2" t="s">
        <v>34</v>
      </c>
      <c r="R162" s="3" t="s">
        <v>716</v>
      </c>
      <c r="S162" s="2" t="s">
        <v>115</v>
      </c>
      <c r="T162" s="2" t="s">
        <v>132</v>
      </c>
      <c r="U162" s="3" t="s">
        <v>716</v>
      </c>
      <c r="V162" s="2" t="s">
        <v>370</v>
      </c>
      <c r="W162" s="2" t="s">
        <v>28</v>
      </c>
      <c r="X162" s="3" t="s">
        <v>716</v>
      </c>
      <c r="Y162" s="3" t="s">
        <v>33</v>
      </c>
      <c r="Z162" s="2"/>
      <c r="AA162" s="2" t="s">
        <v>34</v>
      </c>
      <c r="AB162" s="3" t="s">
        <v>716</v>
      </c>
      <c r="AC162" s="2" t="s">
        <v>146</v>
      </c>
      <c r="AD162" s="2" t="s">
        <v>180</v>
      </c>
      <c r="AE162" s="3" t="s">
        <v>716</v>
      </c>
      <c r="AF162" s="3" t="s">
        <v>37</v>
      </c>
      <c r="AG162" s="2">
        <v>2</v>
      </c>
      <c r="AH162" s="2" t="s">
        <v>64</v>
      </c>
      <c r="AI162" s="3" t="s">
        <v>716</v>
      </c>
      <c r="AJ162" s="3" t="s">
        <v>39</v>
      </c>
      <c r="AK162" s="2" t="s">
        <v>40</v>
      </c>
      <c r="AL162" s="2" t="s">
        <v>34</v>
      </c>
      <c r="AM162" s="3" t="s">
        <v>716</v>
      </c>
      <c r="AN162" s="2" t="s">
        <v>147</v>
      </c>
      <c r="AO162" s="2" t="s">
        <v>224</v>
      </c>
      <c r="AP162" s="3" t="s">
        <v>716</v>
      </c>
      <c r="AQ162" s="2" t="s">
        <v>247</v>
      </c>
      <c r="AR162" s="2" t="s">
        <v>180</v>
      </c>
      <c r="AS162" s="3" t="s">
        <v>716</v>
      </c>
      <c r="AT162" s="2" t="s">
        <v>235</v>
      </c>
      <c r="AU162" s="2" t="s">
        <v>180</v>
      </c>
      <c r="AV162" s="3" t="s">
        <v>716</v>
      </c>
      <c r="AW162" s="2" t="s">
        <v>131</v>
      </c>
      <c r="AX162" s="2" t="s">
        <v>375</v>
      </c>
      <c r="AY162" s="3" t="s">
        <v>716</v>
      </c>
      <c r="AZ162" s="2" t="s">
        <v>247</v>
      </c>
      <c r="BA162" s="2" t="s">
        <v>180</v>
      </c>
      <c r="BB162" s="3" t="s">
        <v>716</v>
      </c>
      <c r="BC162" s="2" t="s">
        <v>146</v>
      </c>
      <c r="BD162" s="2" t="s">
        <v>180</v>
      </c>
      <c r="BE162" s="3" t="s">
        <v>716</v>
      </c>
      <c r="BF162" s="2" t="s">
        <v>236</v>
      </c>
      <c r="BG162" s="2" t="s">
        <v>180</v>
      </c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hidden="1" customHeight="1" x14ac:dyDescent="0.2">
      <c r="A163" s="3" t="s">
        <v>717</v>
      </c>
      <c r="B163" s="3" t="s">
        <v>73</v>
      </c>
      <c r="C163" s="6" t="s">
        <v>558</v>
      </c>
      <c r="D163" s="3" t="s">
        <v>718</v>
      </c>
      <c r="E163" s="7">
        <v>152</v>
      </c>
      <c r="F163" s="8">
        <v>64</v>
      </c>
      <c r="G163" s="9">
        <v>0.42105263157894735</v>
      </c>
      <c r="H163" s="3" t="s">
        <v>718</v>
      </c>
      <c r="I163" s="7">
        <v>14</v>
      </c>
      <c r="J163" s="2">
        <v>15</v>
      </c>
      <c r="K163" s="3" t="s">
        <v>718</v>
      </c>
      <c r="L163" s="10">
        <v>44</v>
      </c>
      <c r="M163" s="11">
        <v>61</v>
      </c>
      <c r="N163" s="3" t="s">
        <v>718</v>
      </c>
      <c r="O163" s="3" t="s">
        <v>46</v>
      </c>
      <c r="P163" s="2" t="s">
        <v>40</v>
      </c>
      <c r="Q163" s="2" t="s">
        <v>34</v>
      </c>
      <c r="R163" s="3" t="s">
        <v>718</v>
      </c>
      <c r="S163" s="2" t="s">
        <v>161</v>
      </c>
      <c r="T163" s="2" t="s">
        <v>161</v>
      </c>
      <c r="U163" s="3" t="s">
        <v>718</v>
      </c>
      <c r="V163" s="2" t="s">
        <v>92</v>
      </c>
      <c r="W163" s="2" t="s">
        <v>92</v>
      </c>
      <c r="X163" s="3" t="s">
        <v>718</v>
      </c>
      <c r="Y163" s="3" t="s">
        <v>33</v>
      </c>
      <c r="Z163" s="2"/>
      <c r="AA163" s="2" t="s">
        <v>34</v>
      </c>
      <c r="AB163" s="3" t="s">
        <v>718</v>
      </c>
      <c r="AC163" s="2" t="s">
        <v>93</v>
      </c>
      <c r="AD163" s="2" t="s">
        <v>164</v>
      </c>
      <c r="AE163" s="3" t="s">
        <v>718</v>
      </c>
      <c r="AF163" s="3" t="s">
        <v>37</v>
      </c>
      <c r="AG163" s="2">
        <v>3</v>
      </c>
      <c r="AH163" s="2" t="s">
        <v>66</v>
      </c>
      <c r="AI163" s="3" t="s">
        <v>718</v>
      </c>
      <c r="AJ163" s="3" t="s">
        <v>39</v>
      </c>
      <c r="AK163" s="2" t="s">
        <v>40</v>
      </c>
      <c r="AL163" s="2" t="s">
        <v>34</v>
      </c>
      <c r="AM163" s="3" t="s">
        <v>718</v>
      </c>
      <c r="AN163" s="2" t="s">
        <v>95</v>
      </c>
      <c r="AO163" s="2" t="s">
        <v>95</v>
      </c>
      <c r="AP163" s="3" t="s">
        <v>718</v>
      </c>
      <c r="AQ163" s="2" t="s">
        <v>164</v>
      </c>
      <c r="AR163" s="2" t="s">
        <v>164</v>
      </c>
      <c r="AS163" s="3" t="s">
        <v>718</v>
      </c>
      <c r="AT163" s="2" t="s">
        <v>164</v>
      </c>
      <c r="AU163" s="2" t="s">
        <v>164</v>
      </c>
      <c r="AV163" s="3" t="s">
        <v>718</v>
      </c>
      <c r="AW163" s="2" t="s">
        <v>210</v>
      </c>
      <c r="AX163" s="2" t="s">
        <v>210</v>
      </c>
      <c r="AY163" s="3" t="s">
        <v>718</v>
      </c>
      <c r="AZ163" s="2" t="s">
        <v>156</v>
      </c>
      <c r="BA163" s="2" t="s">
        <v>164</v>
      </c>
      <c r="BB163" s="3" t="s">
        <v>718</v>
      </c>
      <c r="BC163" s="2" t="s">
        <v>161</v>
      </c>
      <c r="BD163" s="2" t="s">
        <v>164</v>
      </c>
      <c r="BE163" s="3" t="s">
        <v>718</v>
      </c>
      <c r="BF163" s="2" t="s">
        <v>164</v>
      </c>
      <c r="BG163" s="2" t="s">
        <v>164</v>
      </c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hidden="1" customHeight="1" x14ac:dyDescent="0.2">
      <c r="A164" s="3" t="s">
        <v>719</v>
      </c>
      <c r="B164" s="3" t="s">
        <v>190</v>
      </c>
      <c r="C164" s="6" t="s">
        <v>558</v>
      </c>
      <c r="D164" s="3" t="s">
        <v>720</v>
      </c>
      <c r="E164" s="7">
        <v>124</v>
      </c>
      <c r="F164" s="8">
        <v>81</v>
      </c>
      <c r="G164" s="9">
        <v>0.65322580645161288</v>
      </c>
      <c r="H164" s="3" t="s">
        <v>720</v>
      </c>
      <c r="I164" s="7">
        <v>15</v>
      </c>
      <c r="J164" s="2">
        <v>15</v>
      </c>
      <c r="K164" s="3" t="s">
        <v>720</v>
      </c>
      <c r="L164" s="10">
        <v>45</v>
      </c>
      <c r="M164" s="11">
        <v>61</v>
      </c>
      <c r="N164" s="3" t="s">
        <v>720</v>
      </c>
      <c r="O164" s="3" t="s">
        <v>46</v>
      </c>
      <c r="P164" s="2" t="s">
        <v>40</v>
      </c>
      <c r="Q164" s="2" t="s">
        <v>34</v>
      </c>
      <c r="R164" s="3" t="s">
        <v>720</v>
      </c>
      <c r="S164" s="2" t="s">
        <v>69</v>
      </c>
      <c r="T164" s="2" t="s">
        <v>209</v>
      </c>
      <c r="U164" s="3" t="s">
        <v>720</v>
      </c>
      <c r="V164" s="2" t="s">
        <v>70</v>
      </c>
      <c r="W164" s="2" t="s">
        <v>63</v>
      </c>
      <c r="X164" s="3" t="s">
        <v>720</v>
      </c>
      <c r="Y164" s="3" t="s">
        <v>33</v>
      </c>
      <c r="Z164" s="2"/>
      <c r="AA164" s="2" t="s">
        <v>34</v>
      </c>
      <c r="AB164" s="3" t="s">
        <v>720</v>
      </c>
      <c r="AC164" s="2" t="s">
        <v>93</v>
      </c>
      <c r="AD164" s="2" t="s">
        <v>157</v>
      </c>
      <c r="AE164" s="3" t="s">
        <v>720</v>
      </c>
      <c r="AF164" s="3" t="s">
        <v>37</v>
      </c>
      <c r="AG164" s="2">
        <v>4</v>
      </c>
      <c r="AH164" s="2" t="s">
        <v>88</v>
      </c>
      <c r="AI164" s="3" t="s">
        <v>720</v>
      </c>
      <c r="AJ164" s="3" t="s">
        <v>39</v>
      </c>
      <c r="AK164" s="2" t="s">
        <v>40</v>
      </c>
      <c r="AL164" s="2" t="s">
        <v>34</v>
      </c>
      <c r="AM164" s="3" t="s">
        <v>720</v>
      </c>
      <c r="AN164" s="2" t="s">
        <v>288</v>
      </c>
      <c r="AO164" s="2" t="s">
        <v>288</v>
      </c>
      <c r="AP164" s="3" t="s">
        <v>720</v>
      </c>
      <c r="AQ164" s="2" t="s">
        <v>165</v>
      </c>
      <c r="AR164" s="2" t="s">
        <v>157</v>
      </c>
      <c r="AS164" s="3" t="s">
        <v>720</v>
      </c>
      <c r="AT164" s="2" t="s">
        <v>166</v>
      </c>
      <c r="AU164" s="2" t="s">
        <v>157</v>
      </c>
      <c r="AV164" s="3" t="s">
        <v>720</v>
      </c>
      <c r="AW164" s="2" t="s">
        <v>94</v>
      </c>
      <c r="AX164" s="2" t="s">
        <v>161</v>
      </c>
      <c r="AY164" s="3" t="s">
        <v>720</v>
      </c>
      <c r="AZ164" s="2" t="s">
        <v>94</v>
      </c>
      <c r="BA164" s="2" t="s">
        <v>157</v>
      </c>
      <c r="BB164" s="3" t="s">
        <v>720</v>
      </c>
      <c r="BC164" s="2" t="s">
        <v>125</v>
      </c>
      <c r="BD164" s="2" t="s">
        <v>157</v>
      </c>
      <c r="BE164" s="3" t="s">
        <v>720</v>
      </c>
      <c r="BF164" s="2" t="s">
        <v>76</v>
      </c>
      <c r="BG164" s="2" t="s">
        <v>157</v>
      </c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hidden="1" customHeight="1" x14ac:dyDescent="0.2">
      <c r="A165" s="3" t="s">
        <v>721</v>
      </c>
      <c r="B165" s="3" t="s">
        <v>466</v>
      </c>
      <c r="C165" s="6" t="s">
        <v>558</v>
      </c>
      <c r="D165" s="3" t="s">
        <v>722</v>
      </c>
      <c r="E165" s="7">
        <v>101</v>
      </c>
      <c r="F165" s="8">
        <v>59</v>
      </c>
      <c r="G165" s="9">
        <v>0.58415841584158412</v>
      </c>
      <c r="H165" s="3" t="s">
        <v>722</v>
      </c>
      <c r="I165" s="7">
        <v>15</v>
      </c>
      <c r="J165" s="2">
        <v>15</v>
      </c>
      <c r="K165" s="3" t="s">
        <v>722</v>
      </c>
      <c r="L165" s="10">
        <v>61</v>
      </c>
      <c r="M165" s="11">
        <v>61</v>
      </c>
      <c r="N165" s="3" t="s">
        <v>722</v>
      </c>
      <c r="O165" s="3" t="s">
        <v>46</v>
      </c>
      <c r="P165" s="2" t="s">
        <v>40</v>
      </c>
      <c r="Q165" s="2" t="s">
        <v>34</v>
      </c>
      <c r="R165" s="3" t="s">
        <v>722</v>
      </c>
      <c r="S165" s="2" t="s">
        <v>230</v>
      </c>
      <c r="T165" s="2" t="s">
        <v>70</v>
      </c>
      <c r="U165" s="3" t="s">
        <v>722</v>
      </c>
      <c r="V165" s="2" t="s">
        <v>214</v>
      </c>
      <c r="W165" s="2" t="s">
        <v>214</v>
      </c>
      <c r="X165" s="3" t="s">
        <v>722</v>
      </c>
      <c r="Y165" s="3" t="s">
        <v>33</v>
      </c>
      <c r="Z165" s="2"/>
      <c r="AA165" s="2" t="s">
        <v>34</v>
      </c>
      <c r="AB165" s="3" t="s">
        <v>722</v>
      </c>
      <c r="AC165" s="2" t="s">
        <v>341</v>
      </c>
      <c r="AD165" s="2" t="s">
        <v>156</v>
      </c>
      <c r="AE165" s="3" t="s">
        <v>722</v>
      </c>
      <c r="AF165" s="3" t="s">
        <v>37</v>
      </c>
      <c r="AG165" s="2">
        <v>3</v>
      </c>
      <c r="AH165" s="2" t="s">
        <v>66</v>
      </c>
      <c r="AI165" s="3" t="s">
        <v>722</v>
      </c>
      <c r="AJ165" s="3" t="s">
        <v>39</v>
      </c>
      <c r="AK165" s="2" t="s">
        <v>40</v>
      </c>
      <c r="AL165" s="2" t="s">
        <v>34</v>
      </c>
      <c r="AM165" s="3" t="s">
        <v>722</v>
      </c>
      <c r="AN165" s="2" t="s">
        <v>50</v>
      </c>
      <c r="AO165" s="2" t="s">
        <v>50</v>
      </c>
      <c r="AP165" s="3" t="s">
        <v>722</v>
      </c>
      <c r="AQ165" s="2" t="s">
        <v>96</v>
      </c>
      <c r="AR165" s="2" t="s">
        <v>156</v>
      </c>
      <c r="AS165" s="3" t="s">
        <v>722</v>
      </c>
      <c r="AT165" s="2" t="s">
        <v>92</v>
      </c>
      <c r="AU165" s="2" t="s">
        <v>156</v>
      </c>
      <c r="AV165" s="3" t="s">
        <v>722</v>
      </c>
      <c r="AW165" s="2" t="s">
        <v>137</v>
      </c>
      <c r="AX165" s="2" t="s">
        <v>137</v>
      </c>
      <c r="AY165" s="3" t="s">
        <v>722</v>
      </c>
      <c r="AZ165" s="2" t="s">
        <v>138</v>
      </c>
      <c r="BA165" s="2" t="s">
        <v>156</v>
      </c>
      <c r="BB165" s="3" t="s">
        <v>722</v>
      </c>
      <c r="BC165" s="2" t="s">
        <v>92</v>
      </c>
      <c r="BD165" s="2" t="s">
        <v>156</v>
      </c>
      <c r="BE165" s="3" t="s">
        <v>722</v>
      </c>
      <c r="BF165" s="2" t="s">
        <v>250</v>
      </c>
      <c r="BG165" s="2" t="s">
        <v>156</v>
      </c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hidden="1" customHeight="1" x14ac:dyDescent="0.2">
      <c r="A166" s="3" t="s">
        <v>723</v>
      </c>
      <c r="B166" s="3" t="s">
        <v>357</v>
      </c>
      <c r="C166" s="6" t="s">
        <v>558</v>
      </c>
      <c r="D166" s="3" t="s">
        <v>724</v>
      </c>
      <c r="E166" s="7">
        <v>220</v>
      </c>
      <c r="F166" s="8">
        <v>98</v>
      </c>
      <c r="G166" s="9">
        <v>0.44545454545454544</v>
      </c>
      <c r="H166" s="3" t="s">
        <v>724</v>
      </c>
      <c r="I166" s="7">
        <v>14</v>
      </c>
      <c r="J166" s="2">
        <v>15</v>
      </c>
      <c r="K166" s="3" t="s">
        <v>724</v>
      </c>
      <c r="L166" s="10">
        <v>45</v>
      </c>
      <c r="M166" s="11">
        <v>61</v>
      </c>
      <c r="N166" s="3" t="s">
        <v>724</v>
      </c>
      <c r="O166" s="3" t="s">
        <v>46</v>
      </c>
      <c r="P166" s="2" t="s">
        <v>40</v>
      </c>
      <c r="Q166" s="2" t="s">
        <v>34</v>
      </c>
      <c r="R166" s="3" t="s">
        <v>724</v>
      </c>
      <c r="S166" s="2" t="s">
        <v>165</v>
      </c>
      <c r="T166" s="2" t="s">
        <v>116</v>
      </c>
      <c r="U166" s="3" t="s">
        <v>724</v>
      </c>
      <c r="V166" s="2" t="s">
        <v>161</v>
      </c>
      <c r="W166" s="2" t="s">
        <v>166</v>
      </c>
      <c r="X166" s="3" t="s">
        <v>724</v>
      </c>
      <c r="Y166" s="3" t="s">
        <v>33</v>
      </c>
      <c r="Z166" s="2"/>
      <c r="AA166" s="2" t="s">
        <v>34</v>
      </c>
      <c r="AB166" s="3" t="s">
        <v>724</v>
      </c>
      <c r="AC166" s="2" t="s">
        <v>158</v>
      </c>
      <c r="AD166" s="2" t="s">
        <v>175</v>
      </c>
      <c r="AE166" s="3" t="s">
        <v>724</v>
      </c>
      <c r="AF166" s="3" t="s">
        <v>85</v>
      </c>
      <c r="AG166" s="2" t="s">
        <v>40</v>
      </c>
      <c r="AH166" s="2" t="s">
        <v>86</v>
      </c>
      <c r="AI166" s="3" t="s">
        <v>724</v>
      </c>
      <c r="AJ166" s="3" t="s">
        <v>39</v>
      </c>
      <c r="AK166" s="2" t="s">
        <v>40</v>
      </c>
      <c r="AL166" s="2" t="s">
        <v>34</v>
      </c>
      <c r="AM166" s="3" t="s">
        <v>724</v>
      </c>
      <c r="AN166" s="2" t="s">
        <v>78</v>
      </c>
      <c r="AO166" s="2" t="s">
        <v>261</v>
      </c>
      <c r="AP166" s="3" t="s">
        <v>724</v>
      </c>
      <c r="AQ166" s="2" t="s">
        <v>327</v>
      </c>
      <c r="AR166" s="2" t="s">
        <v>175</v>
      </c>
      <c r="AS166" s="3" t="s">
        <v>724</v>
      </c>
      <c r="AT166" s="2" t="s">
        <v>280</v>
      </c>
      <c r="AU166" s="2" t="s">
        <v>175</v>
      </c>
      <c r="AV166" s="3" t="s">
        <v>724</v>
      </c>
      <c r="AW166" s="2" t="s">
        <v>161</v>
      </c>
      <c r="AX166" s="2" t="s">
        <v>125</v>
      </c>
      <c r="AY166" s="3" t="s">
        <v>724</v>
      </c>
      <c r="AZ166" s="2" t="s">
        <v>77</v>
      </c>
      <c r="BA166" s="2" t="s">
        <v>175</v>
      </c>
      <c r="BB166" s="3" t="s">
        <v>724</v>
      </c>
      <c r="BC166" s="2" t="s">
        <v>259</v>
      </c>
      <c r="BD166" s="2" t="s">
        <v>175</v>
      </c>
      <c r="BE166" s="3" t="s">
        <v>724</v>
      </c>
      <c r="BF166" s="2" t="s">
        <v>157</v>
      </c>
      <c r="BG166" s="2" t="s">
        <v>175</v>
      </c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hidden="1" customHeight="1" x14ac:dyDescent="0.2">
      <c r="A167" s="3" t="s">
        <v>725</v>
      </c>
      <c r="B167" s="3" t="s">
        <v>325</v>
      </c>
      <c r="C167" s="6" t="s">
        <v>558</v>
      </c>
      <c r="D167" s="3" t="s">
        <v>726</v>
      </c>
      <c r="E167" s="7">
        <v>43</v>
      </c>
      <c r="F167" s="8">
        <v>33</v>
      </c>
      <c r="G167" s="9">
        <v>0.76744186046511631</v>
      </c>
      <c r="H167" s="3" t="s">
        <v>726</v>
      </c>
      <c r="I167" s="7">
        <v>13</v>
      </c>
      <c r="J167" s="2">
        <v>15</v>
      </c>
      <c r="K167" s="3" t="s">
        <v>726</v>
      </c>
      <c r="L167" s="10">
        <v>43</v>
      </c>
      <c r="M167" s="11">
        <v>61</v>
      </c>
      <c r="N167" s="3" t="s">
        <v>726</v>
      </c>
      <c r="O167" s="3" t="s">
        <v>46</v>
      </c>
      <c r="P167" s="2" t="s">
        <v>40</v>
      </c>
      <c r="Q167" s="2" t="s">
        <v>34</v>
      </c>
      <c r="R167" s="3" t="s">
        <v>726</v>
      </c>
      <c r="S167" s="2" t="s">
        <v>38</v>
      </c>
      <c r="T167" s="2" t="s">
        <v>128</v>
      </c>
      <c r="U167" s="3" t="s">
        <v>726</v>
      </c>
      <c r="V167" s="2" t="s">
        <v>57</v>
      </c>
      <c r="W167" s="2" t="s">
        <v>289</v>
      </c>
      <c r="X167" s="3" t="s">
        <v>726</v>
      </c>
      <c r="Y167" s="3" t="s">
        <v>33</v>
      </c>
      <c r="Z167" s="2"/>
      <c r="AA167" s="2" t="s">
        <v>34</v>
      </c>
      <c r="AB167" s="3" t="s">
        <v>726</v>
      </c>
      <c r="AC167" s="2" t="s">
        <v>127</v>
      </c>
      <c r="AD167" s="2" t="s">
        <v>70</v>
      </c>
      <c r="AE167" s="3" t="s">
        <v>726</v>
      </c>
      <c r="AF167" s="3" t="s">
        <v>37</v>
      </c>
      <c r="AG167" s="2">
        <v>3</v>
      </c>
      <c r="AH167" s="2" t="s">
        <v>66</v>
      </c>
      <c r="AI167" s="3" t="s">
        <v>726</v>
      </c>
      <c r="AJ167" s="3" t="s">
        <v>39</v>
      </c>
      <c r="AK167" s="2" t="s">
        <v>40</v>
      </c>
      <c r="AL167" s="2" t="s">
        <v>34</v>
      </c>
      <c r="AM167" s="3" t="s">
        <v>726</v>
      </c>
      <c r="AN167" s="2">
        <v>1</v>
      </c>
      <c r="AO167" s="2">
        <v>1</v>
      </c>
      <c r="AP167" s="3" t="s">
        <v>726</v>
      </c>
      <c r="AQ167" s="2" t="s">
        <v>266</v>
      </c>
      <c r="AR167" s="2" t="s">
        <v>70</v>
      </c>
      <c r="AS167" s="3" t="s">
        <v>726</v>
      </c>
      <c r="AT167" s="2" t="s">
        <v>70</v>
      </c>
      <c r="AU167" s="2" t="s">
        <v>70</v>
      </c>
      <c r="AV167" s="3" t="s">
        <v>726</v>
      </c>
      <c r="AW167" s="2" t="s">
        <v>57</v>
      </c>
      <c r="AX167" s="2" t="s">
        <v>290</v>
      </c>
      <c r="AY167" s="3" t="s">
        <v>726</v>
      </c>
      <c r="AZ167" s="2" t="s">
        <v>82</v>
      </c>
      <c r="BA167" s="2" t="s">
        <v>70</v>
      </c>
      <c r="BB167" s="3" t="s">
        <v>726</v>
      </c>
      <c r="BC167" s="2" t="s">
        <v>214</v>
      </c>
      <c r="BD167" s="2" t="s">
        <v>70</v>
      </c>
      <c r="BE167" s="3" t="s">
        <v>726</v>
      </c>
      <c r="BF167" s="2" t="s">
        <v>214</v>
      </c>
      <c r="BG167" s="2" t="s">
        <v>70</v>
      </c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hidden="1" customHeight="1" x14ac:dyDescent="0.2">
      <c r="A168" s="3" t="s">
        <v>727</v>
      </c>
      <c r="B168" s="3" t="s">
        <v>336</v>
      </c>
      <c r="C168" s="6" t="s">
        <v>558</v>
      </c>
      <c r="D168" s="3" t="s">
        <v>728</v>
      </c>
      <c r="E168" s="7">
        <v>44</v>
      </c>
      <c r="F168" s="8">
        <v>30</v>
      </c>
      <c r="G168" s="9">
        <v>0.68181818181818177</v>
      </c>
      <c r="H168" s="3" t="s">
        <v>728</v>
      </c>
      <c r="I168" s="7">
        <v>15</v>
      </c>
      <c r="J168" s="2">
        <v>15</v>
      </c>
      <c r="K168" s="3" t="s">
        <v>728</v>
      </c>
      <c r="L168" s="10">
        <v>49</v>
      </c>
      <c r="M168" s="11">
        <v>61</v>
      </c>
      <c r="N168" s="3" t="s">
        <v>728</v>
      </c>
      <c r="O168" s="3" t="s">
        <v>46</v>
      </c>
      <c r="P168" s="2" t="s">
        <v>40</v>
      </c>
      <c r="Q168" s="2" t="s">
        <v>34</v>
      </c>
      <c r="R168" s="3" t="s">
        <v>728</v>
      </c>
      <c r="S168" s="2" t="s">
        <v>290</v>
      </c>
      <c r="T168" s="2" t="s">
        <v>290</v>
      </c>
      <c r="U168" s="3" t="s">
        <v>728</v>
      </c>
      <c r="V168" s="2" t="s">
        <v>127</v>
      </c>
      <c r="W168" s="2" t="s">
        <v>306</v>
      </c>
      <c r="X168" s="3" t="s">
        <v>728</v>
      </c>
      <c r="Y168" s="3" t="s">
        <v>33</v>
      </c>
      <c r="Z168" s="2"/>
      <c r="AA168" s="2" t="s">
        <v>34</v>
      </c>
      <c r="AB168" s="3" t="s">
        <v>728</v>
      </c>
      <c r="AC168" s="2" t="s">
        <v>214</v>
      </c>
      <c r="AD168" s="2" t="s">
        <v>169</v>
      </c>
      <c r="AE168" s="3" t="s">
        <v>728</v>
      </c>
      <c r="AF168" s="3" t="s">
        <v>37</v>
      </c>
      <c r="AG168" s="2">
        <v>4</v>
      </c>
      <c r="AH168" s="2" t="s">
        <v>88</v>
      </c>
      <c r="AI168" s="3" t="s">
        <v>728</v>
      </c>
      <c r="AJ168" s="3" t="s">
        <v>39</v>
      </c>
      <c r="AK168" s="2" t="s">
        <v>40</v>
      </c>
      <c r="AL168" s="2" t="s">
        <v>34</v>
      </c>
      <c r="AM168" s="3" t="s">
        <v>728</v>
      </c>
      <c r="AN168" s="2" t="s">
        <v>95</v>
      </c>
      <c r="AO168" s="2" t="s">
        <v>49</v>
      </c>
      <c r="AP168" s="3" t="s">
        <v>728</v>
      </c>
      <c r="AQ168" s="2" t="s">
        <v>461</v>
      </c>
      <c r="AR168" s="2" t="s">
        <v>169</v>
      </c>
      <c r="AS168" s="3" t="s">
        <v>728</v>
      </c>
      <c r="AT168" s="2" t="s">
        <v>169</v>
      </c>
      <c r="AU168" s="2" t="s">
        <v>169</v>
      </c>
      <c r="AV168" s="3" t="s">
        <v>728</v>
      </c>
      <c r="AW168" s="2" t="s">
        <v>82</v>
      </c>
      <c r="AX168" s="2" t="s">
        <v>82</v>
      </c>
      <c r="AY168" s="3" t="s">
        <v>728</v>
      </c>
      <c r="AZ168" s="2" t="s">
        <v>128</v>
      </c>
      <c r="BA168" s="2" t="s">
        <v>169</v>
      </c>
      <c r="BB168" s="3" t="s">
        <v>728</v>
      </c>
      <c r="BC168" s="2" t="s">
        <v>214</v>
      </c>
      <c r="BD168" s="2" t="s">
        <v>169</v>
      </c>
      <c r="BE168" s="3" t="s">
        <v>728</v>
      </c>
      <c r="BF168" s="2" t="s">
        <v>266</v>
      </c>
      <c r="BG168" s="2" t="s">
        <v>169</v>
      </c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hidden="1" customHeight="1" x14ac:dyDescent="0.2">
      <c r="A169" s="3" t="s">
        <v>729</v>
      </c>
      <c r="B169" s="3" t="s">
        <v>574</v>
      </c>
      <c r="C169" s="6" t="s">
        <v>558</v>
      </c>
      <c r="D169" s="3" t="s">
        <v>730</v>
      </c>
      <c r="E169" s="7">
        <v>165</v>
      </c>
      <c r="F169" s="8">
        <v>98</v>
      </c>
      <c r="G169" s="9">
        <v>0.59393939393939399</v>
      </c>
      <c r="H169" s="3" t="s">
        <v>730</v>
      </c>
      <c r="I169" s="7">
        <v>15</v>
      </c>
      <c r="J169" s="2">
        <v>15</v>
      </c>
      <c r="K169" s="3" t="s">
        <v>730</v>
      </c>
      <c r="L169" s="10">
        <v>57</v>
      </c>
      <c r="M169" s="11">
        <v>61</v>
      </c>
      <c r="N169" s="3" t="s">
        <v>730</v>
      </c>
      <c r="O169" s="3" t="s">
        <v>46</v>
      </c>
      <c r="P169" s="2" t="s">
        <v>40</v>
      </c>
      <c r="Q169" s="2" t="s">
        <v>34</v>
      </c>
      <c r="R169" s="3" t="s">
        <v>730</v>
      </c>
      <c r="S169" s="2" t="s">
        <v>262</v>
      </c>
      <c r="T169" s="2" t="s">
        <v>383</v>
      </c>
      <c r="U169" s="3" t="s">
        <v>730</v>
      </c>
      <c r="V169" s="2" t="s">
        <v>117</v>
      </c>
      <c r="W169" s="2" t="s">
        <v>117</v>
      </c>
      <c r="X169" s="3" t="s">
        <v>730</v>
      </c>
      <c r="Y169" s="3" t="s">
        <v>33</v>
      </c>
      <c r="Z169" s="2"/>
      <c r="AA169" s="2" t="s">
        <v>34</v>
      </c>
      <c r="AB169" s="3" t="s">
        <v>730</v>
      </c>
      <c r="AC169" s="2" t="s">
        <v>129</v>
      </c>
      <c r="AD169" s="2" t="s">
        <v>175</v>
      </c>
      <c r="AE169" s="3" t="s">
        <v>730</v>
      </c>
      <c r="AF169" s="3" t="s">
        <v>37</v>
      </c>
      <c r="AG169" s="2">
        <v>3</v>
      </c>
      <c r="AH169" s="2" t="s">
        <v>66</v>
      </c>
      <c r="AI169" s="3" t="s">
        <v>730</v>
      </c>
      <c r="AJ169" s="3" t="s">
        <v>39</v>
      </c>
      <c r="AK169" s="2" t="s">
        <v>40</v>
      </c>
      <c r="AL169" s="2" t="s">
        <v>34</v>
      </c>
      <c r="AM169" s="3" t="s">
        <v>730</v>
      </c>
      <c r="AN169" s="2" t="s">
        <v>50</v>
      </c>
      <c r="AO169" s="2" t="s">
        <v>245</v>
      </c>
      <c r="AP169" s="3" t="s">
        <v>730</v>
      </c>
      <c r="AQ169" s="2" t="s">
        <v>294</v>
      </c>
      <c r="AR169" s="2" t="s">
        <v>175</v>
      </c>
      <c r="AS169" s="3" t="s">
        <v>730</v>
      </c>
      <c r="AT169" s="2" t="s">
        <v>294</v>
      </c>
      <c r="AU169" s="2" t="s">
        <v>175</v>
      </c>
      <c r="AV169" s="3" t="s">
        <v>730</v>
      </c>
      <c r="AW169" s="2" t="s">
        <v>368</v>
      </c>
      <c r="AX169" s="2" t="s">
        <v>383</v>
      </c>
      <c r="AY169" s="3" t="s">
        <v>730</v>
      </c>
      <c r="AZ169" s="2" t="s">
        <v>369</v>
      </c>
      <c r="BA169" s="2" t="s">
        <v>175</v>
      </c>
      <c r="BB169" s="3" t="s">
        <v>730</v>
      </c>
      <c r="BC169" s="2" t="s">
        <v>369</v>
      </c>
      <c r="BD169" s="2" t="s">
        <v>175</v>
      </c>
      <c r="BE169" s="3" t="s">
        <v>730</v>
      </c>
      <c r="BF169" s="2" t="s">
        <v>369</v>
      </c>
      <c r="BG169" s="2" t="s">
        <v>175</v>
      </c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hidden="1" customHeight="1" x14ac:dyDescent="0.2">
      <c r="A170" s="3" t="s">
        <v>731</v>
      </c>
      <c r="B170" s="3" t="s">
        <v>329</v>
      </c>
      <c r="C170" s="6" t="s">
        <v>558</v>
      </c>
      <c r="D170" s="3" t="s">
        <v>732</v>
      </c>
      <c r="E170" s="7">
        <v>159</v>
      </c>
      <c r="F170" s="8">
        <v>80</v>
      </c>
      <c r="G170" s="9">
        <v>0.50314465408805031</v>
      </c>
      <c r="H170" s="3" t="s">
        <v>732</v>
      </c>
      <c r="I170" s="7">
        <v>14</v>
      </c>
      <c r="J170" s="2">
        <v>15</v>
      </c>
      <c r="K170" s="3" t="s">
        <v>732</v>
      </c>
      <c r="L170" s="10">
        <v>36</v>
      </c>
      <c r="M170" s="11">
        <v>61</v>
      </c>
      <c r="N170" s="3" t="s">
        <v>732</v>
      </c>
      <c r="O170" s="3" t="s">
        <v>46</v>
      </c>
      <c r="P170" s="2" t="s">
        <v>40</v>
      </c>
      <c r="Q170" s="2" t="s">
        <v>34</v>
      </c>
      <c r="R170" s="3" t="s">
        <v>732</v>
      </c>
      <c r="S170" s="2" t="s">
        <v>161</v>
      </c>
      <c r="T170" s="2" t="s">
        <v>164</v>
      </c>
      <c r="U170" s="3" t="s">
        <v>732</v>
      </c>
      <c r="V170" s="2" t="s">
        <v>96</v>
      </c>
      <c r="W170" s="2" t="s">
        <v>156</v>
      </c>
      <c r="X170" s="3" t="s">
        <v>732</v>
      </c>
      <c r="Y170" s="3" t="s">
        <v>33</v>
      </c>
      <c r="Z170" s="2"/>
      <c r="AA170" s="2" t="s">
        <v>34</v>
      </c>
      <c r="AB170" s="3" t="s">
        <v>732</v>
      </c>
      <c r="AC170" s="2" t="s">
        <v>279</v>
      </c>
      <c r="AD170" s="2" t="s">
        <v>88</v>
      </c>
      <c r="AE170" s="3" t="s">
        <v>732</v>
      </c>
      <c r="AF170" s="3" t="s">
        <v>37</v>
      </c>
      <c r="AG170" s="2">
        <v>3</v>
      </c>
      <c r="AH170" s="2" t="s">
        <v>66</v>
      </c>
      <c r="AI170" s="3" t="s">
        <v>732</v>
      </c>
      <c r="AJ170" s="3" t="s">
        <v>39</v>
      </c>
      <c r="AK170" s="2" t="s">
        <v>40</v>
      </c>
      <c r="AL170" s="2" t="s">
        <v>34</v>
      </c>
      <c r="AM170" s="3" t="s">
        <v>732</v>
      </c>
      <c r="AN170" s="2" t="s">
        <v>95</v>
      </c>
      <c r="AO170" s="2" t="s">
        <v>95</v>
      </c>
      <c r="AP170" s="3" t="s">
        <v>732</v>
      </c>
      <c r="AQ170" s="2" t="s">
        <v>188</v>
      </c>
      <c r="AR170" s="2" t="s">
        <v>88</v>
      </c>
      <c r="AS170" s="3" t="s">
        <v>732</v>
      </c>
      <c r="AT170" s="2" t="s">
        <v>88</v>
      </c>
      <c r="AU170" s="2" t="s">
        <v>88</v>
      </c>
      <c r="AV170" s="3" t="s">
        <v>732</v>
      </c>
      <c r="AW170" s="2" t="s">
        <v>161</v>
      </c>
      <c r="AX170" s="2" t="s">
        <v>161</v>
      </c>
      <c r="AY170" s="3" t="s">
        <v>732</v>
      </c>
      <c r="AZ170" s="2" t="s">
        <v>188</v>
      </c>
      <c r="BA170" s="2" t="s">
        <v>88</v>
      </c>
      <c r="BB170" s="3" t="s">
        <v>732</v>
      </c>
      <c r="BC170" s="2" t="s">
        <v>188</v>
      </c>
      <c r="BD170" s="2" t="s">
        <v>88</v>
      </c>
      <c r="BE170" s="3" t="s">
        <v>732</v>
      </c>
      <c r="BF170" s="2" t="s">
        <v>188</v>
      </c>
      <c r="BG170" s="2" t="s">
        <v>88</v>
      </c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hidden="1" customHeight="1" x14ac:dyDescent="0.2">
      <c r="A171" s="3" t="s">
        <v>733</v>
      </c>
      <c r="B171" s="3" t="s">
        <v>325</v>
      </c>
      <c r="C171" s="6" t="s">
        <v>558</v>
      </c>
      <c r="D171" s="3" t="s">
        <v>734</v>
      </c>
      <c r="E171" s="7">
        <v>231</v>
      </c>
      <c r="F171" s="8">
        <v>96</v>
      </c>
      <c r="G171" s="9">
        <v>0.41558441558441561</v>
      </c>
      <c r="H171" s="3" t="s">
        <v>734</v>
      </c>
      <c r="I171" s="7">
        <v>14</v>
      </c>
      <c r="J171" s="2">
        <v>15</v>
      </c>
      <c r="K171" s="3" t="s">
        <v>734</v>
      </c>
      <c r="L171" s="10">
        <v>34</v>
      </c>
      <c r="M171" s="11">
        <v>61</v>
      </c>
      <c r="N171" s="3" t="s">
        <v>734</v>
      </c>
      <c r="O171" s="3" t="s">
        <v>46</v>
      </c>
      <c r="P171" s="2" t="s">
        <v>40</v>
      </c>
      <c r="Q171" s="2" t="s">
        <v>34</v>
      </c>
      <c r="R171" s="3" t="s">
        <v>734</v>
      </c>
      <c r="S171" s="2" t="s">
        <v>88</v>
      </c>
      <c r="T171" s="2" t="s">
        <v>88</v>
      </c>
      <c r="U171" s="3" t="s">
        <v>734</v>
      </c>
      <c r="V171" s="2" t="s">
        <v>125</v>
      </c>
      <c r="W171" s="2" t="s">
        <v>135</v>
      </c>
      <c r="X171" s="3" t="s">
        <v>734</v>
      </c>
      <c r="Y171" s="3" t="s">
        <v>33</v>
      </c>
      <c r="Z171" s="2"/>
      <c r="AA171" s="2" t="s">
        <v>34</v>
      </c>
      <c r="AB171" s="3" t="s">
        <v>734</v>
      </c>
      <c r="AC171" s="2" t="s">
        <v>28</v>
      </c>
      <c r="AD171" s="2" t="s">
        <v>369</v>
      </c>
      <c r="AE171" s="3" t="s">
        <v>734</v>
      </c>
      <c r="AF171" s="3" t="s">
        <v>37</v>
      </c>
      <c r="AG171" s="2">
        <v>3</v>
      </c>
      <c r="AH171" s="2" t="s">
        <v>66</v>
      </c>
      <c r="AI171" s="3" t="s">
        <v>734</v>
      </c>
      <c r="AJ171" s="3" t="s">
        <v>39</v>
      </c>
      <c r="AK171" s="2" t="s">
        <v>40</v>
      </c>
      <c r="AL171" s="2" t="s">
        <v>34</v>
      </c>
      <c r="AM171" s="3" t="s">
        <v>734</v>
      </c>
      <c r="AN171" s="2" t="s">
        <v>288</v>
      </c>
      <c r="AO171" s="2" t="s">
        <v>78</v>
      </c>
      <c r="AP171" s="3" t="s">
        <v>734</v>
      </c>
      <c r="AQ171" s="2" t="s">
        <v>129</v>
      </c>
      <c r="AR171" s="2" t="s">
        <v>369</v>
      </c>
      <c r="AS171" s="3" t="s">
        <v>734</v>
      </c>
      <c r="AT171" s="2" t="s">
        <v>294</v>
      </c>
      <c r="AU171" s="2" t="s">
        <v>369</v>
      </c>
      <c r="AV171" s="3" t="s">
        <v>734</v>
      </c>
      <c r="AW171" s="2" t="s">
        <v>165</v>
      </c>
      <c r="AX171" s="2" t="s">
        <v>165</v>
      </c>
      <c r="AY171" s="3" t="s">
        <v>734</v>
      </c>
      <c r="AZ171" s="2" t="s">
        <v>370</v>
      </c>
      <c r="BA171" s="2" t="s">
        <v>369</v>
      </c>
      <c r="BB171" s="3" t="s">
        <v>734</v>
      </c>
      <c r="BC171" s="2" t="s">
        <v>259</v>
      </c>
      <c r="BD171" s="2" t="s">
        <v>369</v>
      </c>
      <c r="BE171" s="3" t="s">
        <v>734</v>
      </c>
      <c r="BF171" s="2" t="s">
        <v>280</v>
      </c>
      <c r="BG171" s="2" t="s">
        <v>369</v>
      </c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hidden="1" customHeight="1" x14ac:dyDescent="0.2">
      <c r="A172" s="3" t="s">
        <v>735</v>
      </c>
      <c r="B172" s="3" t="s">
        <v>98</v>
      </c>
      <c r="C172" s="6" t="s">
        <v>558</v>
      </c>
      <c r="D172" s="3" t="s">
        <v>736</v>
      </c>
      <c r="E172" s="7">
        <v>252</v>
      </c>
      <c r="F172" s="8">
        <v>106</v>
      </c>
      <c r="G172" s="9">
        <v>0.42063492063492064</v>
      </c>
      <c r="H172" s="3" t="s">
        <v>736</v>
      </c>
      <c r="I172" s="7">
        <v>15</v>
      </c>
      <c r="J172" s="2">
        <v>15</v>
      </c>
      <c r="K172" s="3" t="s">
        <v>736</v>
      </c>
      <c r="L172" s="10">
        <v>43</v>
      </c>
      <c r="M172" s="11">
        <v>61</v>
      </c>
      <c r="N172" s="3" t="s">
        <v>736</v>
      </c>
      <c r="O172" s="3" t="s">
        <v>46</v>
      </c>
      <c r="P172" s="2" t="s">
        <v>40</v>
      </c>
      <c r="Q172" s="2" t="s">
        <v>34</v>
      </c>
      <c r="R172" s="3" t="s">
        <v>736</v>
      </c>
      <c r="S172" s="2" t="s">
        <v>279</v>
      </c>
      <c r="T172" s="2" t="s">
        <v>155</v>
      </c>
      <c r="U172" s="3" t="s">
        <v>736</v>
      </c>
      <c r="V172" s="2" t="s">
        <v>216</v>
      </c>
      <c r="W172" s="2" t="s">
        <v>250</v>
      </c>
      <c r="X172" s="3" t="s">
        <v>736</v>
      </c>
      <c r="Y172" s="3" t="s">
        <v>33</v>
      </c>
      <c r="Z172" s="2"/>
      <c r="AA172" s="2" t="s">
        <v>34</v>
      </c>
      <c r="AB172" s="3" t="s">
        <v>736</v>
      </c>
      <c r="AC172" s="2" t="s">
        <v>280</v>
      </c>
      <c r="AD172" s="2" t="s">
        <v>260</v>
      </c>
      <c r="AE172" s="3" t="s">
        <v>736</v>
      </c>
      <c r="AF172" s="3" t="s">
        <v>85</v>
      </c>
      <c r="AG172" s="2" t="s">
        <v>40</v>
      </c>
      <c r="AH172" s="2" t="s">
        <v>86</v>
      </c>
      <c r="AI172" s="3" t="s">
        <v>736</v>
      </c>
      <c r="AJ172" s="3" t="s">
        <v>39</v>
      </c>
      <c r="AK172" s="2" t="s">
        <v>40</v>
      </c>
      <c r="AL172" s="2" t="s">
        <v>34</v>
      </c>
      <c r="AM172" s="3" t="s">
        <v>736</v>
      </c>
      <c r="AN172" s="2" t="s">
        <v>147</v>
      </c>
      <c r="AO172" s="2" t="s">
        <v>224</v>
      </c>
      <c r="AP172" s="3" t="s">
        <v>736</v>
      </c>
      <c r="AQ172" s="2" t="s">
        <v>132</v>
      </c>
      <c r="AR172" s="2" t="s">
        <v>260</v>
      </c>
      <c r="AS172" s="3" t="s">
        <v>736</v>
      </c>
      <c r="AT172" s="2" t="s">
        <v>369</v>
      </c>
      <c r="AU172" s="2" t="s">
        <v>260</v>
      </c>
      <c r="AV172" s="3" t="s">
        <v>736</v>
      </c>
      <c r="AW172" s="2" t="s">
        <v>383</v>
      </c>
      <c r="AX172" s="2" t="s">
        <v>370</v>
      </c>
      <c r="AY172" s="3" t="s">
        <v>736</v>
      </c>
      <c r="AZ172" s="2" t="s">
        <v>259</v>
      </c>
      <c r="BA172" s="2" t="s">
        <v>260</v>
      </c>
      <c r="BB172" s="3" t="s">
        <v>736</v>
      </c>
      <c r="BC172" s="2" t="s">
        <v>129</v>
      </c>
      <c r="BD172" s="2" t="s">
        <v>260</v>
      </c>
      <c r="BE172" s="3" t="s">
        <v>736</v>
      </c>
      <c r="BF172" s="2" t="s">
        <v>34</v>
      </c>
      <c r="BG172" s="2" t="s">
        <v>260</v>
      </c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hidden="1" customHeight="1" x14ac:dyDescent="0.2">
      <c r="A173" s="3" t="s">
        <v>737</v>
      </c>
      <c r="B173" s="3" t="s">
        <v>357</v>
      </c>
      <c r="C173" s="6" t="s">
        <v>558</v>
      </c>
      <c r="D173" s="3" t="s">
        <v>738</v>
      </c>
      <c r="E173" s="7">
        <v>206</v>
      </c>
      <c r="F173" s="8">
        <v>129</v>
      </c>
      <c r="G173" s="9">
        <v>0.62621359223300976</v>
      </c>
      <c r="H173" s="3" t="s">
        <v>738</v>
      </c>
      <c r="I173" s="7">
        <v>14</v>
      </c>
      <c r="J173" s="2">
        <v>15</v>
      </c>
      <c r="K173" s="3" t="s">
        <v>738</v>
      </c>
      <c r="L173" s="10">
        <v>45</v>
      </c>
      <c r="M173" s="11">
        <v>61</v>
      </c>
      <c r="N173" s="3" t="s">
        <v>738</v>
      </c>
      <c r="O173" s="3" t="s">
        <v>46</v>
      </c>
      <c r="P173" s="2" t="s">
        <v>40</v>
      </c>
      <c r="Q173" s="2" t="s">
        <v>34</v>
      </c>
      <c r="R173" s="3" t="s">
        <v>738</v>
      </c>
      <c r="S173" s="2" t="s">
        <v>260</v>
      </c>
      <c r="T173" s="2" t="s">
        <v>119</v>
      </c>
      <c r="U173" s="3" t="s">
        <v>738</v>
      </c>
      <c r="V173" s="2" t="s">
        <v>139</v>
      </c>
      <c r="W173" s="2" t="s">
        <v>114</v>
      </c>
      <c r="X173" s="3" t="s">
        <v>738</v>
      </c>
      <c r="Y173" s="3" t="s">
        <v>33</v>
      </c>
      <c r="Z173" s="2"/>
      <c r="AA173" s="2" t="s">
        <v>34</v>
      </c>
      <c r="AB173" s="3" t="s">
        <v>738</v>
      </c>
      <c r="AC173" s="2" t="s">
        <v>351</v>
      </c>
      <c r="AD173" s="2" t="s">
        <v>240</v>
      </c>
      <c r="AE173" s="3" t="s">
        <v>738</v>
      </c>
      <c r="AF173" s="3" t="s">
        <v>37</v>
      </c>
      <c r="AG173" s="2">
        <v>1</v>
      </c>
      <c r="AH173" s="2" t="s">
        <v>38</v>
      </c>
      <c r="AI173" s="3" t="s">
        <v>738</v>
      </c>
      <c r="AJ173" s="3" t="s">
        <v>39</v>
      </c>
      <c r="AK173" s="2" t="s">
        <v>40</v>
      </c>
      <c r="AL173" s="2" t="s">
        <v>34</v>
      </c>
      <c r="AM173" s="3" t="s">
        <v>738</v>
      </c>
      <c r="AN173" s="2" t="s">
        <v>57</v>
      </c>
      <c r="AO173" s="2" t="s">
        <v>41</v>
      </c>
      <c r="AP173" s="3" t="s">
        <v>738</v>
      </c>
      <c r="AQ173" s="2" t="s">
        <v>145</v>
      </c>
      <c r="AR173" s="2" t="s">
        <v>240</v>
      </c>
      <c r="AS173" s="3" t="s">
        <v>738</v>
      </c>
      <c r="AT173" s="2" t="s">
        <v>186</v>
      </c>
      <c r="AU173" s="2" t="s">
        <v>240</v>
      </c>
      <c r="AV173" s="3" t="s">
        <v>738</v>
      </c>
      <c r="AW173" s="2" t="s">
        <v>375</v>
      </c>
      <c r="AX173" s="2" t="s">
        <v>130</v>
      </c>
      <c r="AY173" s="3" t="s">
        <v>738</v>
      </c>
      <c r="AZ173" s="2" t="s">
        <v>151</v>
      </c>
      <c r="BA173" s="2" t="s">
        <v>240</v>
      </c>
      <c r="BB173" s="3" t="s">
        <v>738</v>
      </c>
      <c r="BC173" s="2" t="s">
        <v>148</v>
      </c>
      <c r="BD173" s="2" t="s">
        <v>240</v>
      </c>
      <c r="BE173" s="3" t="s">
        <v>738</v>
      </c>
      <c r="BF173" s="2" t="s">
        <v>143</v>
      </c>
      <c r="BG173" s="2" t="s">
        <v>240</v>
      </c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hidden="1" customHeight="1" x14ac:dyDescent="0.2">
      <c r="A174" s="3" t="s">
        <v>739</v>
      </c>
      <c r="B174" s="3" t="s">
        <v>346</v>
      </c>
      <c r="C174" s="6" t="s">
        <v>558</v>
      </c>
      <c r="D174" s="3" t="s">
        <v>740</v>
      </c>
      <c r="E174" s="7">
        <v>118</v>
      </c>
      <c r="F174" s="8">
        <v>111</v>
      </c>
      <c r="G174" s="9">
        <v>0.94067796610169496</v>
      </c>
      <c r="H174" s="3" t="s">
        <v>740</v>
      </c>
      <c r="I174" s="7">
        <v>15</v>
      </c>
      <c r="J174" s="2">
        <v>15</v>
      </c>
      <c r="K174" s="3" t="s">
        <v>740</v>
      </c>
      <c r="L174" s="10">
        <v>51</v>
      </c>
      <c r="M174" s="11">
        <v>61</v>
      </c>
      <c r="N174" s="3" t="s">
        <v>740</v>
      </c>
      <c r="O174" s="3" t="s">
        <v>46</v>
      </c>
      <c r="P174" s="2" t="s">
        <v>40</v>
      </c>
      <c r="Q174" s="2" t="s">
        <v>34</v>
      </c>
      <c r="R174" s="3" t="s">
        <v>740</v>
      </c>
      <c r="S174" s="2" t="s">
        <v>139</v>
      </c>
      <c r="T174" s="2" t="s">
        <v>28</v>
      </c>
      <c r="U174" s="3" t="s">
        <v>740</v>
      </c>
      <c r="V174" s="2" t="s">
        <v>162</v>
      </c>
      <c r="W174" s="2" t="s">
        <v>162</v>
      </c>
      <c r="X174" s="3" t="s">
        <v>740</v>
      </c>
      <c r="Y174" s="3" t="s">
        <v>33</v>
      </c>
      <c r="Z174" s="2"/>
      <c r="AA174" s="2" t="s">
        <v>34</v>
      </c>
      <c r="AB174" s="3" t="s">
        <v>740</v>
      </c>
      <c r="AC174" s="2" t="s">
        <v>321</v>
      </c>
      <c r="AD174" s="2" t="s">
        <v>118</v>
      </c>
      <c r="AE174" s="3" t="s">
        <v>740</v>
      </c>
      <c r="AF174" s="3" t="s">
        <v>37</v>
      </c>
      <c r="AG174" s="2">
        <v>4</v>
      </c>
      <c r="AH174" s="2" t="s">
        <v>88</v>
      </c>
      <c r="AI174" s="3" t="s">
        <v>740</v>
      </c>
      <c r="AJ174" s="3" t="s">
        <v>39</v>
      </c>
      <c r="AK174" s="2" t="s">
        <v>40</v>
      </c>
      <c r="AL174" s="2" t="s">
        <v>34</v>
      </c>
      <c r="AM174" s="3" t="s">
        <v>740</v>
      </c>
      <c r="AN174" s="2" t="s">
        <v>265</v>
      </c>
      <c r="AO174" s="2" t="s">
        <v>82</v>
      </c>
      <c r="AP174" s="3" t="s">
        <v>740</v>
      </c>
      <c r="AQ174" s="2" t="s">
        <v>144</v>
      </c>
      <c r="AR174" s="2" t="s">
        <v>118</v>
      </c>
      <c r="AS174" s="3" t="s">
        <v>740</v>
      </c>
      <c r="AT174" s="2" t="s">
        <v>121</v>
      </c>
      <c r="AU174" s="2" t="s">
        <v>118</v>
      </c>
      <c r="AV174" s="3" t="s">
        <v>740</v>
      </c>
      <c r="AW174" s="2" t="s">
        <v>88</v>
      </c>
      <c r="AX174" s="2" t="s">
        <v>368</v>
      </c>
      <c r="AY174" s="3" t="s">
        <v>740</v>
      </c>
      <c r="AZ174" s="2" t="s">
        <v>149</v>
      </c>
      <c r="BA174" s="2" t="s">
        <v>118</v>
      </c>
      <c r="BB174" s="3" t="s">
        <v>740</v>
      </c>
      <c r="BC174" s="2" t="s">
        <v>150</v>
      </c>
      <c r="BD174" s="2" t="s">
        <v>118</v>
      </c>
      <c r="BE174" s="3" t="s">
        <v>740</v>
      </c>
      <c r="BF174" s="2" t="s">
        <v>144</v>
      </c>
      <c r="BG174" s="2" t="s">
        <v>118</v>
      </c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hidden="1" customHeight="1" x14ac:dyDescent="0.2">
      <c r="A175" s="3" t="s">
        <v>741</v>
      </c>
      <c r="B175" s="3" t="s">
        <v>333</v>
      </c>
      <c r="C175" s="6" t="s">
        <v>558</v>
      </c>
      <c r="D175" s="3" t="s">
        <v>742</v>
      </c>
      <c r="E175" s="7">
        <v>202</v>
      </c>
      <c r="F175" s="8">
        <v>100</v>
      </c>
      <c r="G175" s="9">
        <v>0.49504950495049505</v>
      </c>
      <c r="H175" s="3" t="s">
        <v>742</v>
      </c>
      <c r="I175" s="7">
        <v>15</v>
      </c>
      <c r="J175" s="2">
        <v>15</v>
      </c>
      <c r="K175" s="3" t="s">
        <v>742</v>
      </c>
      <c r="L175" s="10">
        <v>47</v>
      </c>
      <c r="M175" s="11">
        <v>61</v>
      </c>
      <c r="N175" s="3" t="s">
        <v>742</v>
      </c>
      <c r="O175" s="3" t="s">
        <v>46</v>
      </c>
      <c r="P175" s="2" t="s">
        <v>40</v>
      </c>
      <c r="Q175" s="2" t="s">
        <v>34</v>
      </c>
      <c r="R175" s="3" t="s">
        <v>742</v>
      </c>
      <c r="S175" s="2" t="s">
        <v>77</v>
      </c>
      <c r="T175" s="2" t="s">
        <v>158</v>
      </c>
      <c r="U175" s="3" t="s">
        <v>742</v>
      </c>
      <c r="V175" s="2" t="s">
        <v>162</v>
      </c>
      <c r="W175" s="2" t="s">
        <v>188</v>
      </c>
      <c r="X175" s="3" t="s">
        <v>742</v>
      </c>
      <c r="Y175" s="3" t="s">
        <v>33</v>
      </c>
      <c r="Z175" s="2"/>
      <c r="AA175" s="2" t="s">
        <v>34</v>
      </c>
      <c r="AB175" s="3" t="s">
        <v>742</v>
      </c>
      <c r="AC175" s="2" t="s">
        <v>158</v>
      </c>
      <c r="AD175" s="2" t="s">
        <v>34</v>
      </c>
      <c r="AE175" s="3" t="s">
        <v>742</v>
      </c>
      <c r="AF175" s="3" t="s">
        <v>37</v>
      </c>
      <c r="AG175" s="2">
        <v>2</v>
      </c>
      <c r="AH175" s="2" t="s">
        <v>64</v>
      </c>
      <c r="AI175" s="3" t="s">
        <v>742</v>
      </c>
      <c r="AJ175" s="3" t="s">
        <v>39</v>
      </c>
      <c r="AK175" s="2" t="s">
        <v>40</v>
      </c>
      <c r="AL175" s="2" t="s">
        <v>34</v>
      </c>
      <c r="AM175" s="3" t="s">
        <v>742</v>
      </c>
      <c r="AN175" s="2">
        <v>1</v>
      </c>
      <c r="AO175" s="2">
        <v>1</v>
      </c>
      <c r="AP175" s="3" t="s">
        <v>742</v>
      </c>
      <c r="AQ175" s="2" t="s">
        <v>129</v>
      </c>
      <c r="AR175" s="2" t="s">
        <v>34</v>
      </c>
      <c r="AS175" s="3" t="s">
        <v>742</v>
      </c>
      <c r="AT175" s="2" t="s">
        <v>114</v>
      </c>
      <c r="AU175" s="2" t="s">
        <v>34</v>
      </c>
      <c r="AV175" s="3" t="s">
        <v>742</v>
      </c>
      <c r="AW175" s="2" t="s">
        <v>383</v>
      </c>
      <c r="AX175" s="2" t="s">
        <v>370</v>
      </c>
      <c r="AY175" s="3" t="s">
        <v>742</v>
      </c>
      <c r="AZ175" s="2" t="s">
        <v>327</v>
      </c>
      <c r="BA175" s="2" t="s">
        <v>34</v>
      </c>
      <c r="BB175" s="3" t="s">
        <v>742</v>
      </c>
      <c r="BC175" s="2" t="s">
        <v>327</v>
      </c>
      <c r="BD175" s="2" t="s">
        <v>34</v>
      </c>
      <c r="BE175" s="3" t="s">
        <v>742</v>
      </c>
      <c r="BF175" s="2" t="s">
        <v>369</v>
      </c>
      <c r="BG175" s="2" t="s">
        <v>34</v>
      </c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hidden="1" customHeight="1" x14ac:dyDescent="0.2">
      <c r="A176" s="3" t="s">
        <v>743</v>
      </c>
      <c r="B176" s="3" t="s">
        <v>325</v>
      </c>
      <c r="C176" s="6" t="s">
        <v>558</v>
      </c>
      <c r="D176" s="3" t="s">
        <v>744</v>
      </c>
      <c r="E176" s="7">
        <v>164</v>
      </c>
      <c r="F176" s="8">
        <v>73</v>
      </c>
      <c r="G176" s="9">
        <v>0.4451219512195122</v>
      </c>
      <c r="H176" s="3" t="s">
        <v>744</v>
      </c>
      <c r="I176" s="7">
        <v>13</v>
      </c>
      <c r="J176" s="2">
        <v>15</v>
      </c>
      <c r="K176" s="3" t="s">
        <v>744</v>
      </c>
      <c r="L176" s="10">
        <v>49</v>
      </c>
      <c r="M176" s="11">
        <v>61</v>
      </c>
      <c r="N176" s="3" t="s">
        <v>744</v>
      </c>
      <c r="O176" s="3" t="s">
        <v>46</v>
      </c>
      <c r="P176" s="2" t="s">
        <v>40</v>
      </c>
      <c r="Q176" s="2" t="s">
        <v>34</v>
      </c>
      <c r="R176" s="3" t="s">
        <v>744</v>
      </c>
      <c r="S176" s="2" t="s">
        <v>210</v>
      </c>
      <c r="T176" s="2" t="s">
        <v>341</v>
      </c>
      <c r="U176" s="3" t="s">
        <v>744</v>
      </c>
      <c r="V176" s="2" t="s">
        <v>306</v>
      </c>
      <c r="W176" s="2" t="s">
        <v>84</v>
      </c>
      <c r="X176" s="3" t="s">
        <v>744</v>
      </c>
      <c r="Y176" s="3" t="s">
        <v>33</v>
      </c>
      <c r="Z176" s="2"/>
      <c r="AA176" s="2" t="s">
        <v>34</v>
      </c>
      <c r="AB176" s="3" t="s">
        <v>744</v>
      </c>
      <c r="AC176" s="2" t="s">
        <v>164</v>
      </c>
      <c r="AD176" s="2" t="s">
        <v>75</v>
      </c>
      <c r="AE176" s="3" t="s">
        <v>744</v>
      </c>
      <c r="AF176" s="3" t="s">
        <v>37</v>
      </c>
      <c r="AG176" s="2">
        <v>1</v>
      </c>
      <c r="AH176" s="2" t="s">
        <v>38</v>
      </c>
      <c r="AI176" s="3" t="s">
        <v>744</v>
      </c>
      <c r="AJ176" s="3" t="s">
        <v>39</v>
      </c>
      <c r="AK176" s="2" t="s">
        <v>40</v>
      </c>
      <c r="AL176" s="2" t="s">
        <v>34</v>
      </c>
      <c r="AM176" s="3" t="s">
        <v>744</v>
      </c>
      <c r="AN176" s="2" t="s">
        <v>89</v>
      </c>
      <c r="AO176" s="2" t="s">
        <v>89</v>
      </c>
      <c r="AP176" s="3" t="s">
        <v>744</v>
      </c>
      <c r="AQ176" s="2" t="s">
        <v>164</v>
      </c>
      <c r="AR176" s="2" t="s">
        <v>75</v>
      </c>
      <c r="AS176" s="3" t="s">
        <v>744</v>
      </c>
      <c r="AT176" s="2" t="s">
        <v>76</v>
      </c>
      <c r="AU176" s="2" t="s">
        <v>75</v>
      </c>
      <c r="AV176" s="3" t="s">
        <v>744</v>
      </c>
      <c r="AW176" s="2" t="s">
        <v>165</v>
      </c>
      <c r="AX176" s="2" t="s">
        <v>126</v>
      </c>
      <c r="AY176" s="3" t="s">
        <v>744</v>
      </c>
      <c r="AZ176" s="2" t="s">
        <v>94</v>
      </c>
      <c r="BA176" s="2" t="s">
        <v>75</v>
      </c>
      <c r="BB176" s="3" t="s">
        <v>744</v>
      </c>
      <c r="BC176" s="2" t="s">
        <v>166</v>
      </c>
      <c r="BD176" s="2" t="s">
        <v>75</v>
      </c>
      <c r="BE176" s="3" t="s">
        <v>744</v>
      </c>
      <c r="BF176" s="2" t="s">
        <v>165</v>
      </c>
      <c r="BG176" s="2" t="s">
        <v>75</v>
      </c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hidden="1" customHeight="1" x14ac:dyDescent="0.2">
      <c r="A177" s="3" t="s">
        <v>745</v>
      </c>
      <c r="B177" s="3" t="s">
        <v>73</v>
      </c>
      <c r="C177" s="6" t="s">
        <v>558</v>
      </c>
      <c r="D177" s="3" t="s">
        <v>746</v>
      </c>
      <c r="E177" s="7">
        <v>198</v>
      </c>
      <c r="F177" s="8">
        <v>95</v>
      </c>
      <c r="G177" s="9">
        <v>0.47979797979797978</v>
      </c>
      <c r="H177" s="3" t="s">
        <v>746</v>
      </c>
      <c r="I177" s="7">
        <v>15</v>
      </c>
      <c r="J177" s="2">
        <v>15</v>
      </c>
      <c r="K177" s="3" t="s">
        <v>746</v>
      </c>
      <c r="L177" s="10">
        <v>47</v>
      </c>
      <c r="M177" s="11">
        <v>61</v>
      </c>
      <c r="N177" s="3" t="s">
        <v>746</v>
      </c>
      <c r="O177" s="3" t="s">
        <v>46</v>
      </c>
      <c r="P177" s="2" t="s">
        <v>40</v>
      </c>
      <c r="Q177" s="2" t="s">
        <v>34</v>
      </c>
      <c r="R177" s="3" t="s">
        <v>746</v>
      </c>
      <c r="S177" s="2" t="s">
        <v>162</v>
      </c>
      <c r="T177" s="2" t="s">
        <v>158</v>
      </c>
      <c r="U177" s="3" t="s">
        <v>746</v>
      </c>
      <c r="V177" s="2" t="s">
        <v>209</v>
      </c>
      <c r="W177" s="2" t="s">
        <v>210</v>
      </c>
      <c r="X177" s="3" t="s">
        <v>746</v>
      </c>
      <c r="Y177" s="3" t="s">
        <v>33</v>
      </c>
      <c r="Z177" s="2"/>
      <c r="AA177" s="2" t="s">
        <v>34</v>
      </c>
      <c r="AB177" s="3" t="s">
        <v>746</v>
      </c>
      <c r="AC177" s="2" t="s">
        <v>157</v>
      </c>
      <c r="AD177" s="2" t="s">
        <v>294</v>
      </c>
      <c r="AE177" s="3" t="s">
        <v>746</v>
      </c>
      <c r="AF177" s="3" t="s">
        <v>37</v>
      </c>
      <c r="AG177" s="2">
        <v>1</v>
      </c>
      <c r="AH177" s="2" t="s">
        <v>38</v>
      </c>
      <c r="AI177" s="3" t="s">
        <v>746</v>
      </c>
      <c r="AJ177" s="3" t="s">
        <v>39</v>
      </c>
      <c r="AK177" s="2" t="s">
        <v>40</v>
      </c>
      <c r="AL177" s="2" t="s">
        <v>34</v>
      </c>
      <c r="AM177" s="3" t="s">
        <v>746</v>
      </c>
      <c r="AN177" s="2" t="s">
        <v>49</v>
      </c>
      <c r="AO177" s="2" t="s">
        <v>50</v>
      </c>
      <c r="AP177" s="3" t="s">
        <v>746</v>
      </c>
      <c r="AQ177" s="2" t="s">
        <v>327</v>
      </c>
      <c r="AR177" s="2" t="s">
        <v>294</v>
      </c>
      <c r="AS177" s="3" t="s">
        <v>746</v>
      </c>
      <c r="AT177" s="2" t="s">
        <v>28</v>
      </c>
      <c r="AU177" s="2" t="s">
        <v>294</v>
      </c>
      <c r="AV177" s="3" t="s">
        <v>746</v>
      </c>
      <c r="AW177" s="2" t="s">
        <v>135</v>
      </c>
      <c r="AX177" s="2" t="s">
        <v>135</v>
      </c>
      <c r="AY177" s="3" t="s">
        <v>746</v>
      </c>
      <c r="AZ177" s="2" t="s">
        <v>157</v>
      </c>
      <c r="BA177" s="2" t="s">
        <v>294</v>
      </c>
      <c r="BB177" s="3" t="s">
        <v>746</v>
      </c>
      <c r="BC177" s="2" t="s">
        <v>28</v>
      </c>
      <c r="BD177" s="2" t="s">
        <v>294</v>
      </c>
      <c r="BE177" s="3" t="s">
        <v>746</v>
      </c>
      <c r="BF177" s="2" t="s">
        <v>259</v>
      </c>
      <c r="BG177" s="2" t="s">
        <v>294</v>
      </c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hidden="1" customHeight="1" x14ac:dyDescent="0.2">
      <c r="A178" s="3" t="s">
        <v>747</v>
      </c>
      <c r="B178" s="3" t="s">
        <v>325</v>
      </c>
      <c r="C178" s="6" t="s">
        <v>558</v>
      </c>
      <c r="D178" s="3" t="s">
        <v>748</v>
      </c>
      <c r="E178" s="7">
        <v>189</v>
      </c>
      <c r="F178" s="8">
        <v>80</v>
      </c>
      <c r="G178" s="9">
        <v>0.42328042328042326</v>
      </c>
      <c r="H178" s="3" t="s">
        <v>748</v>
      </c>
      <c r="I178" s="7">
        <v>15</v>
      </c>
      <c r="J178" s="2">
        <v>15</v>
      </c>
      <c r="K178" s="3" t="s">
        <v>748</v>
      </c>
      <c r="L178" s="10">
        <v>57</v>
      </c>
      <c r="M178" s="11">
        <v>61</v>
      </c>
      <c r="N178" s="3" t="s">
        <v>748</v>
      </c>
      <c r="O178" s="3" t="s">
        <v>46</v>
      </c>
      <c r="P178" s="2" t="s">
        <v>40</v>
      </c>
      <c r="Q178" s="2" t="s">
        <v>34</v>
      </c>
      <c r="R178" s="3" t="s">
        <v>748</v>
      </c>
      <c r="S178" s="2" t="s">
        <v>164</v>
      </c>
      <c r="T178" s="2" t="s">
        <v>164</v>
      </c>
      <c r="U178" s="3" t="s">
        <v>748</v>
      </c>
      <c r="V178" s="2" t="s">
        <v>68</v>
      </c>
      <c r="W178" s="2" t="s">
        <v>71</v>
      </c>
      <c r="X178" s="3" t="s">
        <v>748</v>
      </c>
      <c r="Y178" s="3" t="s">
        <v>33</v>
      </c>
      <c r="Z178" s="2"/>
      <c r="AA178" s="2" t="s">
        <v>34</v>
      </c>
      <c r="AB178" s="3" t="s">
        <v>748</v>
      </c>
      <c r="AC178" s="2" t="s">
        <v>188</v>
      </c>
      <c r="AD178" s="2" t="s">
        <v>88</v>
      </c>
      <c r="AE178" s="3" t="s">
        <v>748</v>
      </c>
      <c r="AF178" s="3" t="s">
        <v>37</v>
      </c>
      <c r="AG178" s="2">
        <v>3</v>
      </c>
      <c r="AH178" s="2" t="s">
        <v>66</v>
      </c>
      <c r="AI178" s="3" t="s">
        <v>748</v>
      </c>
      <c r="AJ178" s="3" t="s">
        <v>39</v>
      </c>
      <c r="AK178" s="2" t="s">
        <v>40</v>
      </c>
      <c r="AL178" s="2" t="s">
        <v>34</v>
      </c>
      <c r="AM178" s="3" t="s">
        <v>748</v>
      </c>
      <c r="AN178" s="2" t="s">
        <v>288</v>
      </c>
      <c r="AO178" s="2" t="s">
        <v>288</v>
      </c>
      <c r="AP178" s="3" t="s">
        <v>748</v>
      </c>
      <c r="AQ178" s="2" t="s">
        <v>188</v>
      </c>
      <c r="AR178" s="2" t="s">
        <v>88</v>
      </c>
      <c r="AS178" s="3" t="s">
        <v>748</v>
      </c>
      <c r="AT178" s="2" t="s">
        <v>188</v>
      </c>
      <c r="AU178" s="2" t="s">
        <v>88</v>
      </c>
      <c r="AV178" s="3" t="s">
        <v>748</v>
      </c>
      <c r="AW178" s="2" t="s">
        <v>341</v>
      </c>
      <c r="AX178" s="2" t="s">
        <v>250</v>
      </c>
      <c r="AY178" s="3" t="s">
        <v>748</v>
      </c>
      <c r="AZ178" s="2" t="s">
        <v>155</v>
      </c>
      <c r="BA178" s="2" t="s">
        <v>88</v>
      </c>
      <c r="BB178" s="3" t="s">
        <v>748</v>
      </c>
      <c r="BC178" s="2" t="s">
        <v>155</v>
      </c>
      <c r="BD178" s="2" t="s">
        <v>88</v>
      </c>
      <c r="BE178" s="3" t="s">
        <v>748</v>
      </c>
      <c r="BF178" s="2" t="s">
        <v>188</v>
      </c>
      <c r="BG178" s="2" t="s">
        <v>88</v>
      </c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hidden="1" customHeight="1" x14ac:dyDescent="0.2">
      <c r="A179" s="3" t="s">
        <v>749</v>
      </c>
      <c r="B179" s="3" t="s">
        <v>98</v>
      </c>
      <c r="C179" s="6" t="s">
        <v>558</v>
      </c>
      <c r="D179" s="3" t="s">
        <v>750</v>
      </c>
      <c r="E179" s="7">
        <v>195</v>
      </c>
      <c r="F179" s="8">
        <v>78</v>
      </c>
      <c r="G179" s="9">
        <v>0.4</v>
      </c>
      <c r="H179" s="3" t="s">
        <v>750</v>
      </c>
      <c r="I179" s="7">
        <v>15</v>
      </c>
      <c r="J179" s="2">
        <v>15</v>
      </c>
      <c r="K179" s="3" t="s">
        <v>750</v>
      </c>
      <c r="L179" s="10">
        <v>44</v>
      </c>
      <c r="M179" s="11">
        <v>61</v>
      </c>
      <c r="N179" s="3" t="s">
        <v>750</v>
      </c>
      <c r="O179" s="3" t="s">
        <v>46</v>
      </c>
      <c r="P179" s="2" t="s">
        <v>40</v>
      </c>
      <c r="Q179" s="2" t="s">
        <v>34</v>
      </c>
      <c r="R179" s="3" t="s">
        <v>750</v>
      </c>
      <c r="S179" s="2" t="s">
        <v>166</v>
      </c>
      <c r="T179" s="2" t="s">
        <v>125</v>
      </c>
      <c r="U179" s="3" t="s">
        <v>750</v>
      </c>
      <c r="V179" s="2" t="s">
        <v>209</v>
      </c>
      <c r="W179" s="2" t="s">
        <v>216</v>
      </c>
      <c r="X179" s="3" t="s">
        <v>750</v>
      </c>
      <c r="Y179" s="3" t="s">
        <v>33</v>
      </c>
      <c r="Z179" s="2"/>
      <c r="AA179" s="2" t="s">
        <v>34</v>
      </c>
      <c r="AB179" s="3" t="s">
        <v>750</v>
      </c>
      <c r="AC179" s="2" t="s">
        <v>126</v>
      </c>
      <c r="AD179" s="2" t="s">
        <v>155</v>
      </c>
      <c r="AE179" s="3" t="s">
        <v>750</v>
      </c>
      <c r="AF179" s="3" t="s">
        <v>37</v>
      </c>
      <c r="AG179" s="2">
        <v>4</v>
      </c>
      <c r="AH179" s="2" t="s">
        <v>88</v>
      </c>
      <c r="AI179" s="3" t="s">
        <v>750</v>
      </c>
      <c r="AJ179" s="3" t="s">
        <v>39</v>
      </c>
      <c r="AK179" s="2" t="s">
        <v>40</v>
      </c>
      <c r="AL179" s="2" t="s">
        <v>34</v>
      </c>
      <c r="AM179" s="3" t="s">
        <v>750</v>
      </c>
      <c r="AN179" s="2" t="s">
        <v>245</v>
      </c>
      <c r="AO179" s="2" t="s">
        <v>245</v>
      </c>
      <c r="AP179" s="3" t="s">
        <v>750</v>
      </c>
      <c r="AQ179" s="2" t="s">
        <v>75</v>
      </c>
      <c r="AR179" s="2" t="s">
        <v>155</v>
      </c>
      <c r="AS179" s="3" t="s">
        <v>750</v>
      </c>
      <c r="AT179" s="2" t="s">
        <v>162</v>
      </c>
      <c r="AU179" s="2" t="s">
        <v>155</v>
      </c>
      <c r="AV179" s="3" t="s">
        <v>750</v>
      </c>
      <c r="AW179" s="2" t="s">
        <v>161</v>
      </c>
      <c r="AX179" s="2" t="s">
        <v>161</v>
      </c>
      <c r="AY179" s="3" t="s">
        <v>750</v>
      </c>
      <c r="AZ179" s="2" t="s">
        <v>93</v>
      </c>
      <c r="BA179" s="2" t="s">
        <v>155</v>
      </c>
      <c r="BB179" s="3" t="s">
        <v>750</v>
      </c>
      <c r="BC179" s="2" t="s">
        <v>116</v>
      </c>
      <c r="BD179" s="2" t="s">
        <v>155</v>
      </c>
      <c r="BE179" s="3" t="s">
        <v>750</v>
      </c>
      <c r="BF179" s="2" t="s">
        <v>75</v>
      </c>
      <c r="BG179" s="2" t="s">
        <v>155</v>
      </c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hidden="1" customHeight="1" x14ac:dyDescent="0.2">
      <c r="A180" s="3" t="s">
        <v>751</v>
      </c>
      <c r="B180" s="3" t="s">
        <v>24</v>
      </c>
      <c r="C180" s="6" t="s">
        <v>558</v>
      </c>
      <c r="D180" s="3" t="s">
        <v>752</v>
      </c>
      <c r="E180" s="7">
        <v>583</v>
      </c>
      <c r="F180" s="8">
        <v>357</v>
      </c>
      <c r="G180" s="9">
        <v>0.6123499142367067</v>
      </c>
      <c r="H180" s="3" t="s">
        <v>752</v>
      </c>
      <c r="I180" s="7">
        <v>15</v>
      </c>
      <c r="J180" s="2">
        <v>15</v>
      </c>
      <c r="K180" s="3" t="s">
        <v>752</v>
      </c>
      <c r="L180" s="10">
        <v>61</v>
      </c>
      <c r="M180" s="11">
        <v>61</v>
      </c>
      <c r="N180" s="3" t="s">
        <v>752</v>
      </c>
      <c r="O180" s="3" t="s">
        <v>46</v>
      </c>
      <c r="P180" s="2" t="s">
        <v>40</v>
      </c>
      <c r="Q180" s="2" t="s">
        <v>34</v>
      </c>
      <c r="R180" s="3" t="s">
        <v>752</v>
      </c>
      <c r="S180" s="2" t="s">
        <v>438</v>
      </c>
      <c r="T180" s="2" t="s">
        <v>439</v>
      </c>
      <c r="U180" s="3" t="s">
        <v>752</v>
      </c>
      <c r="V180" s="2" t="s">
        <v>54</v>
      </c>
      <c r="W180" s="2" t="s">
        <v>753</v>
      </c>
      <c r="X180" s="3" t="s">
        <v>752</v>
      </c>
      <c r="Y180" s="3" t="s">
        <v>33</v>
      </c>
      <c r="Z180" s="2"/>
      <c r="AA180" s="2" t="s">
        <v>34</v>
      </c>
      <c r="AB180" s="3" t="s">
        <v>752</v>
      </c>
      <c r="AC180" s="2" t="s">
        <v>754</v>
      </c>
      <c r="AD180" s="2" t="s">
        <v>755</v>
      </c>
      <c r="AE180" s="3" t="s">
        <v>752</v>
      </c>
      <c r="AF180" s="3" t="s">
        <v>37</v>
      </c>
      <c r="AG180" s="2">
        <v>1</v>
      </c>
      <c r="AH180" s="2" t="s">
        <v>38</v>
      </c>
      <c r="AI180" s="3" t="s">
        <v>752</v>
      </c>
      <c r="AJ180" s="3" t="s">
        <v>39</v>
      </c>
      <c r="AK180" s="2" t="s">
        <v>40</v>
      </c>
      <c r="AL180" s="2" t="s">
        <v>34</v>
      </c>
      <c r="AM180" s="3" t="s">
        <v>752</v>
      </c>
      <c r="AN180" s="2" t="s">
        <v>290</v>
      </c>
      <c r="AO180" s="2" t="s">
        <v>306</v>
      </c>
      <c r="AP180" s="3" t="s">
        <v>752</v>
      </c>
      <c r="AQ180" s="2" t="s">
        <v>756</v>
      </c>
      <c r="AR180" s="2" t="s">
        <v>755</v>
      </c>
      <c r="AS180" s="3" t="s">
        <v>752</v>
      </c>
      <c r="AT180" s="2" t="s">
        <v>757</v>
      </c>
      <c r="AU180" s="2" t="s">
        <v>755</v>
      </c>
      <c r="AV180" s="3" t="s">
        <v>752</v>
      </c>
      <c r="AW180" s="2" t="s">
        <v>671</v>
      </c>
      <c r="AX180" s="2" t="s">
        <v>438</v>
      </c>
      <c r="AY180" s="3" t="s">
        <v>752</v>
      </c>
      <c r="AZ180" s="2" t="s">
        <v>685</v>
      </c>
      <c r="BA180" s="2" t="s">
        <v>755</v>
      </c>
      <c r="BB180" s="3" t="s">
        <v>752</v>
      </c>
      <c r="BC180" s="2" t="s">
        <v>758</v>
      </c>
      <c r="BD180" s="2" t="s">
        <v>755</v>
      </c>
      <c r="BE180" s="3" t="s">
        <v>752</v>
      </c>
      <c r="BF180" s="2" t="s">
        <v>759</v>
      </c>
      <c r="BG180" s="2" t="s">
        <v>755</v>
      </c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hidden="1" customHeight="1" x14ac:dyDescent="0.2">
      <c r="A181" s="3" t="s">
        <v>760</v>
      </c>
      <c r="B181" s="3" t="s">
        <v>190</v>
      </c>
      <c r="C181" s="6" t="s">
        <v>558</v>
      </c>
      <c r="D181" s="3" t="s">
        <v>761</v>
      </c>
      <c r="E181" s="7">
        <v>606</v>
      </c>
      <c r="F181" s="8">
        <v>261</v>
      </c>
      <c r="G181" s="9">
        <v>0.43069306930693069</v>
      </c>
      <c r="H181" s="3" t="s">
        <v>761</v>
      </c>
      <c r="I181" s="7">
        <v>15</v>
      </c>
      <c r="J181" s="2">
        <v>15</v>
      </c>
      <c r="K181" s="3" t="s">
        <v>761</v>
      </c>
      <c r="L181" s="10">
        <v>55</v>
      </c>
      <c r="M181" s="11">
        <v>61</v>
      </c>
      <c r="N181" s="3" t="s">
        <v>761</v>
      </c>
      <c r="O181" s="3" t="s">
        <v>46</v>
      </c>
      <c r="P181" s="2" t="s">
        <v>40</v>
      </c>
      <c r="Q181" s="2" t="s">
        <v>34</v>
      </c>
      <c r="R181" s="3" t="s">
        <v>761</v>
      </c>
      <c r="S181" s="2" t="s">
        <v>409</v>
      </c>
      <c r="T181" s="2" t="s">
        <v>406</v>
      </c>
      <c r="U181" s="3" t="s">
        <v>761</v>
      </c>
      <c r="V181" s="2" t="s">
        <v>406</v>
      </c>
      <c r="W181" s="2" t="s">
        <v>762</v>
      </c>
      <c r="X181" s="3" t="s">
        <v>761</v>
      </c>
      <c r="Y181" s="3" t="s">
        <v>33</v>
      </c>
      <c r="Z181" s="2"/>
      <c r="AA181" s="2" t="s">
        <v>34</v>
      </c>
      <c r="AB181" s="3" t="s">
        <v>761</v>
      </c>
      <c r="AC181" s="2" t="s">
        <v>309</v>
      </c>
      <c r="AD181" s="2" t="s">
        <v>763</v>
      </c>
      <c r="AE181" s="3" t="s">
        <v>761</v>
      </c>
      <c r="AF181" s="3" t="s">
        <v>37</v>
      </c>
      <c r="AG181" s="2">
        <v>1</v>
      </c>
      <c r="AH181" s="2" t="s">
        <v>38</v>
      </c>
      <c r="AI181" s="3" t="s">
        <v>761</v>
      </c>
      <c r="AJ181" s="3" t="s">
        <v>39</v>
      </c>
      <c r="AK181" s="2" t="s">
        <v>40</v>
      </c>
      <c r="AL181" s="2" t="s">
        <v>34</v>
      </c>
      <c r="AM181" s="3" t="s">
        <v>761</v>
      </c>
      <c r="AN181" s="2" t="s">
        <v>147</v>
      </c>
      <c r="AO181" s="2" t="s">
        <v>224</v>
      </c>
      <c r="AP181" s="3" t="s">
        <v>761</v>
      </c>
      <c r="AQ181" s="2" t="s">
        <v>617</v>
      </c>
      <c r="AR181" s="2" t="s">
        <v>763</v>
      </c>
      <c r="AS181" s="3" t="s">
        <v>761</v>
      </c>
      <c r="AT181" s="2" t="s">
        <v>764</v>
      </c>
      <c r="AU181" s="2" t="s">
        <v>763</v>
      </c>
      <c r="AV181" s="3" t="s">
        <v>761</v>
      </c>
      <c r="AW181" s="2" t="s">
        <v>395</v>
      </c>
      <c r="AX181" s="2" t="s">
        <v>406</v>
      </c>
      <c r="AY181" s="3" t="s">
        <v>761</v>
      </c>
      <c r="AZ181" s="2" t="s">
        <v>611</v>
      </c>
      <c r="BA181" s="2" t="s">
        <v>763</v>
      </c>
      <c r="BB181" s="3" t="s">
        <v>761</v>
      </c>
      <c r="BC181" s="2" t="s">
        <v>765</v>
      </c>
      <c r="BD181" s="2" t="s">
        <v>763</v>
      </c>
      <c r="BE181" s="3" t="s">
        <v>761</v>
      </c>
      <c r="BF181" s="2" t="s">
        <v>617</v>
      </c>
      <c r="BG181" s="2" t="s">
        <v>763</v>
      </c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hidden="1" customHeight="1" x14ac:dyDescent="0.2">
      <c r="A182" s="3" t="s">
        <v>766</v>
      </c>
      <c r="B182" s="3" t="s">
        <v>24</v>
      </c>
      <c r="C182" s="6" t="s">
        <v>558</v>
      </c>
      <c r="D182" s="3" t="s">
        <v>767</v>
      </c>
      <c r="E182" s="7">
        <v>821</v>
      </c>
      <c r="F182" s="8">
        <v>329</v>
      </c>
      <c r="G182" s="9">
        <v>0.40073081607795369</v>
      </c>
      <c r="H182" s="3" t="s">
        <v>767</v>
      </c>
      <c r="I182" s="7">
        <v>15</v>
      </c>
      <c r="J182" s="2">
        <v>15</v>
      </c>
      <c r="K182" s="3" t="s">
        <v>767</v>
      </c>
      <c r="L182" s="7">
        <v>61</v>
      </c>
      <c r="M182" s="11">
        <v>61</v>
      </c>
      <c r="N182" s="3" t="s">
        <v>767</v>
      </c>
      <c r="O182" s="3" t="s">
        <v>46</v>
      </c>
      <c r="P182" s="2" t="s">
        <v>40</v>
      </c>
      <c r="Q182" s="2" t="s">
        <v>34</v>
      </c>
      <c r="R182" s="3" t="s">
        <v>767</v>
      </c>
      <c r="S182" s="2" t="s">
        <v>629</v>
      </c>
      <c r="T182" s="2" t="s">
        <v>56</v>
      </c>
      <c r="U182" s="3" t="s">
        <v>767</v>
      </c>
      <c r="V182" s="2" t="s">
        <v>768</v>
      </c>
      <c r="W182" s="2" t="s">
        <v>671</v>
      </c>
      <c r="X182" s="3" t="s">
        <v>767</v>
      </c>
      <c r="Y182" s="3" t="s">
        <v>33</v>
      </c>
      <c r="Z182" s="2"/>
      <c r="AA182" s="2" t="s">
        <v>34</v>
      </c>
      <c r="AB182" s="3" t="s">
        <v>767</v>
      </c>
      <c r="AC182" s="2" t="s">
        <v>763</v>
      </c>
      <c r="AD182" s="2" t="s">
        <v>769</v>
      </c>
      <c r="AE182" s="3" t="s">
        <v>767</v>
      </c>
      <c r="AF182" s="3" t="s">
        <v>37</v>
      </c>
      <c r="AG182" s="2">
        <v>1</v>
      </c>
      <c r="AH182" s="2" t="s">
        <v>38</v>
      </c>
      <c r="AI182" s="3" t="s">
        <v>767</v>
      </c>
      <c r="AJ182" s="3" t="s">
        <v>39</v>
      </c>
      <c r="AK182" s="2" t="s">
        <v>40</v>
      </c>
      <c r="AL182" s="2" t="s">
        <v>34</v>
      </c>
      <c r="AM182" s="3" t="s">
        <v>767</v>
      </c>
      <c r="AN182" s="2" t="s">
        <v>83</v>
      </c>
      <c r="AO182" s="2" t="s">
        <v>306</v>
      </c>
      <c r="AP182" s="3" t="s">
        <v>767</v>
      </c>
      <c r="AQ182" s="2" t="s">
        <v>770</v>
      </c>
      <c r="AR182" s="2" t="s">
        <v>769</v>
      </c>
      <c r="AS182" s="3" t="s">
        <v>767</v>
      </c>
      <c r="AT182" s="2" t="s">
        <v>771</v>
      </c>
      <c r="AU182" s="2" t="s">
        <v>769</v>
      </c>
      <c r="AV182" s="3" t="s">
        <v>767</v>
      </c>
      <c r="AW182" s="2" t="s">
        <v>274</v>
      </c>
      <c r="AX182" s="2" t="s">
        <v>276</v>
      </c>
      <c r="AY182" s="3" t="s">
        <v>767</v>
      </c>
      <c r="AZ182" s="2" t="s">
        <v>632</v>
      </c>
      <c r="BA182" s="2" t="s">
        <v>769</v>
      </c>
      <c r="BB182" s="3" t="s">
        <v>767</v>
      </c>
      <c r="BC182" s="2" t="s">
        <v>676</v>
      </c>
      <c r="BD182" s="2" t="s">
        <v>769</v>
      </c>
      <c r="BE182" s="3" t="s">
        <v>767</v>
      </c>
      <c r="BF182" s="2" t="s">
        <v>619</v>
      </c>
      <c r="BG182" s="2" t="s">
        <v>769</v>
      </c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hidden="1" customHeight="1" x14ac:dyDescent="0.2">
      <c r="A183" s="3" t="s">
        <v>772</v>
      </c>
      <c r="B183" s="3" t="s">
        <v>24</v>
      </c>
      <c r="C183" s="6" t="s">
        <v>558</v>
      </c>
      <c r="D183" s="3" t="s">
        <v>773</v>
      </c>
      <c r="E183" s="7">
        <v>973</v>
      </c>
      <c r="F183" s="8">
        <v>484</v>
      </c>
      <c r="G183" s="9">
        <v>0.49743062692702983</v>
      </c>
      <c r="H183" s="3" t="s">
        <v>773</v>
      </c>
      <c r="I183" s="7">
        <v>15</v>
      </c>
      <c r="J183" s="2">
        <v>15</v>
      </c>
      <c r="K183" s="3" t="s">
        <v>773</v>
      </c>
      <c r="L183" s="10">
        <v>61</v>
      </c>
      <c r="M183" s="11">
        <v>61</v>
      </c>
      <c r="N183" s="3" t="s">
        <v>773</v>
      </c>
      <c r="O183" s="3" t="s">
        <v>46</v>
      </c>
      <c r="P183" s="2" t="s">
        <v>40</v>
      </c>
      <c r="Q183" s="2" t="s">
        <v>34</v>
      </c>
      <c r="R183" s="3" t="s">
        <v>773</v>
      </c>
      <c r="S183" s="2" t="s">
        <v>684</v>
      </c>
      <c r="T183" s="2" t="s">
        <v>770</v>
      </c>
      <c r="U183" s="3" t="s">
        <v>773</v>
      </c>
      <c r="V183" s="2" t="s">
        <v>774</v>
      </c>
      <c r="W183" s="2" t="s">
        <v>613</v>
      </c>
      <c r="X183" s="3" t="s">
        <v>773</v>
      </c>
      <c r="Y183" s="3" t="s">
        <v>33</v>
      </c>
      <c r="Z183" s="2"/>
      <c r="AA183" s="2" t="s">
        <v>34</v>
      </c>
      <c r="AB183" s="3" t="s">
        <v>773</v>
      </c>
      <c r="AC183" s="2" t="s">
        <v>641</v>
      </c>
      <c r="AD183" s="2" t="s">
        <v>775</v>
      </c>
      <c r="AE183" s="3" t="s">
        <v>773</v>
      </c>
      <c r="AF183" s="3" t="s">
        <v>37</v>
      </c>
      <c r="AG183" s="2">
        <v>4</v>
      </c>
      <c r="AH183" s="2" t="s">
        <v>88</v>
      </c>
      <c r="AI183" s="3" t="s">
        <v>773</v>
      </c>
      <c r="AJ183" s="3" t="s">
        <v>39</v>
      </c>
      <c r="AK183" s="2" t="s">
        <v>40</v>
      </c>
      <c r="AL183" s="2" t="s">
        <v>34</v>
      </c>
      <c r="AM183" s="3" t="s">
        <v>773</v>
      </c>
      <c r="AN183" s="2" t="s">
        <v>57</v>
      </c>
      <c r="AO183" s="2" t="s">
        <v>127</v>
      </c>
      <c r="AP183" s="3" t="s">
        <v>773</v>
      </c>
      <c r="AQ183" s="2" t="s">
        <v>776</v>
      </c>
      <c r="AR183" s="2" t="s">
        <v>775</v>
      </c>
      <c r="AS183" s="3" t="s">
        <v>773</v>
      </c>
      <c r="AT183" s="2" t="s">
        <v>194</v>
      </c>
      <c r="AU183" s="2" t="s">
        <v>775</v>
      </c>
      <c r="AV183" s="3" t="s">
        <v>773</v>
      </c>
      <c r="AW183" s="2" t="s">
        <v>777</v>
      </c>
      <c r="AX183" s="2" t="s">
        <v>778</v>
      </c>
      <c r="AY183" s="3" t="s">
        <v>773</v>
      </c>
      <c r="AZ183" s="2" t="s">
        <v>779</v>
      </c>
      <c r="BA183" s="2" t="s">
        <v>775</v>
      </c>
      <c r="BB183" s="3" t="s">
        <v>773</v>
      </c>
      <c r="BC183" s="2" t="s">
        <v>780</v>
      </c>
      <c r="BD183" s="2" t="s">
        <v>775</v>
      </c>
      <c r="BE183" s="3" t="s">
        <v>773</v>
      </c>
      <c r="BF183" s="2" t="s">
        <v>781</v>
      </c>
      <c r="BG183" s="2" t="s">
        <v>775</v>
      </c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hidden="1" customHeight="1" x14ac:dyDescent="0.2">
      <c r="A184" s="3" t="s">
        <v>782</v>
      </c>
      <c r="B184" s="3" t="s">
        <v>24</v>
      </c>
      <c r="C184" s="6" t="s">
        <v>558</v>
      </c>
      <c r="D184" s="3" t="s">
        <v>783</v>
      </c>
      <c r="E184" s="7">
        <v>818</v>
      </c>
      <c r="F184" s="8">
        <v>441</v>
      </c>
      <c r="G184" s="9">
        <v>0.53911980440097795</v>
      </c>
      <c r="H184" s="3" t="s">
        <v>783</v>
      </c>
      <c r="I184" s="7">
        <v>15</v>
      </c>
      <c r="J184" s="2">
        <v>15</v>
      </c>
      <c r="K184" s="3" t="s">
        <v>783</v>
      </c>
      <c r="L184" s="10">
        <v>61</v>
      </c>
      <c r="M184" s="11">
        <v>61</v>
      </c>
      <c r="N184" s="3" t="s">
        <v>783</v>
      </c>
      <c r="O184" s="3" t="s">
        <v>46</v>
      </c>
      <c r="P184" s="2" t="s">
        <v>40</v>
      </c>
      <c r="Q184" s="2" t="s">
        <v>34</v>
      </c>
      <c r="R184" s="3" t="s">
        <v>783</v>
      </c>
      <c r="S184" s="2" t="s">
        <v>784</v>
      </c>
      <c r="T184" s="2" t="s">
        <v>785</v>
      </c>
      <c r="U184" s="3" t="s">
        <v>783</v>
      </c>
      <c r="V184" s="2" t="s">
        <v>786</v>
      </c>
      <c r="W184" s="2" t="s">
        <v>787</v>
      </c>
      <c r="X184" s="3" t="s">
        <v>783</v>
      </c>
      <c r="Y184" s="3" t="s">
        <v>33</v>
      </c>
      <c r="Z184" s="2"/>
      <c r="AA184" s="2" t="s">
        <v>34</v>
      </c>
      <c r="AB184" s="3" t="s">
        <v>783</v>
      </c>
      <c r="AC184" s="2" t="s">
        <v>787</v>
      </c>
      <c r="AD184" s="2" t="s">
        <v>788</v>
      </c>
      <c r="AE184" s="3" t="s">
        <v>783</v>
      </c>
      <c r="AF184" s="3" t="s">
        <v>37</v>
      </c>
      <c r="AG184" s="2">
        <v>1</v>
      </c>
      <c r="AH184" s="2" t="s">
        <v>38</v>
      </c>
      <c r="AI184" s="3" t="s">
        <v>783</v>
      </c>
      <c r="AJ184" s="3" t="s">
        <v>39</v>
      </c>
      <c r="AK184" s="2" t="s">
        <v>40</v>
      </c>
      <c r="AL184" s="2" t="s">
        <v>34</v>
      </c>
      <c r="AM184" s="3" t="s">
        <v>783</v>
      </c>
      <c r="AN184" s="2" t="s">
        <v>57</v>
      </c>
      <c r="AO184" s="2" t="s">
        <v>289</v>
      </c>
      <c r="AP184" s="3" t="s">
        <v>783</v>
      </c>
      <c r="AQ184" s="2" t="s">
        <v>789</v>
      </c>
      <c r="AR184" s="2" t="s">
        <v>788</v>
      </c>
      <c r="AS184" s="3" t="s">
        <v>783</v>
      </c>
      <c r="AT184" s="2" t="s">
        <v>790</v>
      </c>
      <c r="AU184" s="2" t="s">
        <v>788</v>
      </c>
      <c r="AV184" s="3" t="s">
        <v>783</v>
      </c>
      <c r="AW184" s="2" t="s">
        <v>759</v>
      </c>
      <c r="AX184" s="2" t="s">
        <v>791</v>
      </c>
      <c r="AY184" s="3" t="s">
        <v>783</v>
      </c>
      <c r="AZ184" s="2" t="s">
        <v>792</v>
      </c>
      <c r="BA184" s="2" t="s">
        <v>788</v>
      </c>
      <c r="BB184" s="3" t="s">
        <v>783</v>
      </c>
      <c r="BC184" s="2" t="s">
        <v>793</v>
      </c>
      <c r="BD184" s="2" t="s">
        <v>788</v>
      </c>
      <c r="BE184" s="3" t="s">
        <v>783</v>
      </c>
      <c r="BF184" s="2" t="s">
        <v>643</v>
      </c>
      <c r="BG184" s="2" t="s">
        <v>788</v>
      </c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hidden="1" customHeight="1" x14ac:dyDescent="0.2">
      <c r="A185" s="3" t="s">
        <v>794</v>
      </c>
      <c r="B185" s="3" t="s">
        <v>366</v>
      </c>
      <c r="C185" s="6" t="s">
        <v>558</v>
      </c>
      <c r="D185" s="3" t="s">
        <v>795</v>
      </c>
      <c r="E185" s="7">
        <v>600</v>
      </c>
      <c r="F185" s="8">
        <v>328</v>
      </c>
      <c r="G185" s="9">
        <v>0.54666666666666663</v>
      </c>
      <c r="H185" s="3" t="s">
        <v>795</v>
      </c>
      <c r="I185" s="7">
        <v>15</v>
      </c>
      <c r="J185" s="2">
        <v>15</v>
      </c>
      <c r="K185" s="3" t="s">
        <v>795</v>
      </c>
      <c r="L185" s="10">
        <v>61</v>
      </c>
      <c r="M185" s="11">
        <v>61</v>
      </c>
      <c r="N185" s="3" t="s">
        <v>795</v>
      </c>
      <c r="O185" s="3" t="s">
        <v>46</v>
      </c>
      <c r="P185" s="2" t="s">
        <v>40</v>
      </c>
      <c r="Q185" s="2" t="s">
        <v>34</v>
      </c>
      <c r="R185" s="3" t="s">
        <v>795</v>
      </c>
      <c r="S185" s="2" t="s">
        <v>35</v>
      </c>
      <c r="T185" s="2" t="s">
        <v>56</v>
      </c>
      <c r="U185" s="3" t="s">
        <v>795</v>
      </c>
      <c r="V185" s="2" t="s">
        <v>301</v>
      </c>
      <c r="W185" s="2" t="s">
        <v>796</v>
      </c>
      <c r="X185" s="3" t="s">
        <v>795</v>
      </c>
      <c r="Y185" s="3" t="s">
        <v>33</v>
      </c>
      <c r="Z185" s="2"/>
      <c r="AA185" s="2" t="s">
        <v>34</v>
      </c>
      <c r="AB185" s="3" t="s">
        <v>795</v>
      </c>
      <c r="AC185" s="2" t="s">
        <v>797</v>
      </c>
      <c r="AD185" s="2" t="s">
        <v>784</v>
      </c>
      <c r="AE185" s="3" t="s">
        <v>795</v>
      </c>
      <c r="AF185" s="3" t="s">
        <v>37</v>
      </c>
      <c r="AG185" s="2">
        <v>4</v>
      </c>
      <c r="AH185" s="2" t="s">
        <v>88</v>
      </c>
      <c r="AI185" s="3" t="s">
        <v>795</v>
      </c>
      <c r="AJ185" s="3" t="s">
        <v>39</v>
      </c>
      <c r="AK185" s="2" t="s">
        <v>40</v>
      </c>
      <c r="AL185" s="2" t="s">
        <v>34</v>
      </c>
      <c r="AM185" s="3" t="s">
        <v>795</v>
      </c>
      <c r="AN185" s="2" t="s">
        <v>78</v>
      </c>
      <c r="AO185" s="2" t="s">
        <v>224</v>
      </c>
      <c r="AP185" s="3" t="s">
        <v>795</v>
      </c>
      <c r="AQ185" s="2" t="s">
        <v>673</v>
      </c>
      <c r="AR185" s="2" t="s">
        <v>784</v>
      </c>
      <c r="AS185" s="3" t="s">
        <v>795</v>
      </c>
      <c r="AT185" s="2" t="s">
        <v>630</v>
      </c>
      <c r="AU185" s="2" t="s">
        <v>784</v>
      </c>
      <c r="AV185" s="3" t="s">
        <v>795</v>
      </c>
      <c r="AW185" s="2" t="s">
        <v>442</v>
      </c>
      <c r="AX185" s="2" t="s">
        <v>439</v>
      </c>
      <c r="AY185" s="3" t="s">
        <v>795</v>
      </c>
      <c r="AZ185" s="2" t="s">
        <v>798</v>
      </c>
      <c r="BA185" s="2" t="s">
        <v>784</v>
      </c>
      <c r="BB185" s="3" t="s">
        <v>795</v>
      </c>
      <c r="BC185" s="2" t="s">
        <v>618</v>
      </c>
      <c r="BD185" s="2" t="s">
        <v>784</v>
      </c>
      <c r="BE185" s="3" t="s">
        <v>795</v>
      </c>
      <c r="BF185" s="2" t="s">
        <v>799</v>
      </c>
      <c r="BG185" s="2" t="s">
        <v>784</v>
      </c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hidden="1" customHeight="1" x14ac:dyDescent="0.2">
      <c r="A186" s="3" t="s">
        <v>800</v>
      </c>
      <c r="B186" s="3" t="s">
        <v>314</v>
      </c>
      <c r="C186" s="6" t="s">
        <v>558</v>
      </c>
      <c r="D186" s="3" t="s">
        <v>801</v>
      </c>
      <c r="E186" s="7">
        <v>56</v>
      </c>
      <c r="F186" s="8">
        <v>27</v>
      </c>
      <c r="G186" s="9">
        <v>0.48214285714285715</v>
      </c>
      <c r="H186" s="3" t="s">
        <v>801</v>
      </c>
      <c r="I186" s="7">
        <v>15</v>
      </c>
      <c r="J186" s="2">
        <v>15</v>
      </c>
      <c r="K186" s="3" t="s">
        <v>801</v>
      </c>
      <c r="L186" s="10">
        <v>38</v>
      </c>
      <c r="M186" s="11">
        <v>61</v>
      </c>
      <c r="N186" s="3" t="s">
        <v>801</v>
      </c>
      <c r="O186" s="3" t="s">
        <v>46</v>
      </c>
      <c r="P186" s="2" t="s">
        <v>40</v>
      </c>
      <c r="Q186" s="2" t="s">
        <v>34</v>
      </c>
      <c r="R186" s="3" t="s">
        <v>801</v>
      </c>
      <c r="S186" s="2" t="s">
        <v>38</v>
      </c>
      <c r="T186" s="2" t="s">
        <v>127</v>
      </c>
      <c r="U186" s="3" t="s">
        <v>801</v>
      </c>
      <c r="V186" s="2" t="s">
        <v>83</v>
      </c>
      <c r="W186" s="2" t="s">
        <v>57</v>
      </c>
      <c r="X186" s="3" t="s">
        <v>801</v>
      </c>
      <c r="Y186" s="3" t="s">
        <v>33</v>
      </c>
      <c r="Z186" s="2"/>
      <c r="AA186" s="2" t="s">
        <v>34</v>
      </c>
      <c r="AB186" s="3" t="s">
        <v>801</v>
      </c>
      <c r="AC186" s="2" t="s">
        <v>128</v>
      </c>
      <c r="AD186" s="2" t="s">
        <v>266</v>
      </c>
      <c r="AE186" s="3" t="s">
        <v>801</v>
      </c>
      <c r="AF186" s="3" t="s">
        <v>37</v>
      </c>
      <c r="AG186" s="2">
        <v>3</v>
      </c>
      <c r="AH186" s="2" t="s">
        <v>66</v>
      </c>
      <c r="AI186" s="3" t="s">
        <v>801</v>
      </c>
      <c r="AJ186" s="3" t="s">
        <v>87</v>
      </c>
      <c r="AK186" s="2">
        <v>4</v>
      </c>
      <c r="AL186" s="2" t="s">
        <v>88</v>
      </c>
      <c r="AM186" s="3" t="s">
        <v>801</v>
      </c>
      <c r="AN186" s="2" t="s">
        <v>67</v>
      </c>
      <c r="AO186" s="2" t="s">
        <v>67</v>
      </c>
      <c r="AP186" s="3" t="s">
        <v>801</v>
      </c>
      <c r="AQ186" s="2" t="s">
        <v>265</v>
      </c>
      <c r="AR186" s="2" t="s">
        <v>266</v>
      </c>
      <c r="AS186" s="3" t="s">
        <v>801</v>
      </c>
      <c r="AT186" s="2" t="s">
        <v>82</v>
      </c>
      <c r="AU186" s="2" t="s">
        <v>266</v>
      </c>
      <c r="AV186" s="3" t="s">
        <v>801</v>
      </c>
      <c r="AW186" s="2" t="s">
        <v>127</v>
      </c>
      <c r="AX186" s="2" t="s">
        <v>127</v>
      </c>
      <c r="AY186" s="3" t="s">
        <v>801</v>
      </c>
      <c r="AZ186" s="2" t="s">
        <v>127</v>
      </c>
      <c r="BA186" s="2" t="s">
        <v>266</v>
      </c>
      <c r="BB186" s="3" t="s">
        <v>801</v>
      </c>
      <c r="BC186" s="2" t="s">
        <v>265</v>
      </c>
      <c r="BD186" s="2" t="s">
        <v>266</v>
      </c>
      <c r="BE186" s="3" t="s">
        <v>801</v>
      </c>
      <c r="BF186" s="2" t="s">
        <v>265</v>
      </c>
      <c r="BG186" s="2" t="s">
        <v>266</v>
      </c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hidden="1" customHeight="1" x14ac:dyDescent="0.2">
      <c r="A187" s="3" t="s">
        <v>802</v>
      </c>
      <c r="B187" s="3" t="s">
        <v>282</v>
      </c>
      <c r="C187" s="6" t="s">
        <v>558</v>
      </c>
      <c r="D187" s="3" t="s">
        <v>803</v>
      </c>
      <c r="E187" s="7">
        <v>41</v>
      </c>
      <c r="F187" s="8">
        <v>24</v>
      </c>
      <c r="G187" s="9">
        <v>0.58536585365853655</v>
      </c>
      <c r="H187" s="3" t="s">
        <v>803</v>
      </c>
      <c r="I187" s="7">
        <v>15</v>
      </c>
      <c r="J187" s="2">
        <v>15</v>
      </c>
      <c r="K187" s="3" t="s">
        <v>803</v>
      </c>
      <c r="L187" s="10">
        <v>61</v>
      </c>
      <c r="M187" s="11">
        <v>61</v>
      </c>
      <c r="N187" s="3" t="s">
        <v>803</v>
      </c>
      <c r="O187" s="3" t="s">
        <v>46</v>
      </c>
      <c r="P187" s="2" t="s">
        <v>40</v>
      </c>
      <c r="Q187" s="2" t="s">
        <v>34</v>
      </c>
      <c r="R187" s="3" t="s">
        <v>803</v>
      </c>
      <c r="S187" s="2" t="s">
        <v>290</v>
      </c>
      <c r="T187" s="2" t="s">
        <v>38</v>
      </c>
      <c r="U187" s="3" t="s">
        <v>803</v>
      </c>
      <c r="V187" s="2" t="s">
        <v>83</v>
      </c>
      <c r="W187" s="2" t="s">
        <v>83</v>
      </c>
      <c r="X187" s="3" t="s">
        <v>803</v>
      </c>
      <c r="Y187" s="3" t="s">
        <v>33</v>
      </c>
      <c r="Z187" s="2"/>
      <c r="AA187" s="2" t="s">
        <v>34</v>
      </c>
      <c r="AB187" s="3" t="s">
        <v>803</v>
      </c>
      <c r="AC187" s="2" t="s">
        <v>127</v>
      </c>
      <c r="AD187" s="2" t="s">
        <v>265</v>
      </c>
      <c r="AE187" s="3" t="s">
        <v>803</v>
      </c>
      <c r="AF187" s="3" t="s">
        <v>37</v>
      </c>
      <c r="AG187" s="2">
        <v>4</v>
      </c>
      <c r="AH187" s="2" t="s">
        <v>88</v>
      </c>
      <c r="AI187" s="3" t="s">
        <v>803</v>
      </c>
      <c r="AJ187" s="3" t="s">
        <v>87</v>
      </c>
      <c r="AK187" s="2">
        <v>2</v>
      </c>
      <c r="AL187" s="2" t="s">
        <v>64</v>
      </c>
      <c r="AM187" s="3" t="s">
        <v>803</v>
      </c>
      <c r="AN187" s="2">
        <v>1</v>
      </c>
      <c r="AO187" s="2">
        <v>1</v>
      </c>
      <c r="AP187" s="3" t="s">
        <v>803</v>
      </c>
      <c r="AQ187" s="2" t="s">
        <v>306</v>
      </c>
      <c r="AR187" s="2" t="s">
        <v>265</v>
      </c>
      <c r="AS187" s="3" t="s">
        <v>803</v>
      </c>
      <c r="AT187" s="2" t="s">
        <v>128</v>
      </c>
      <c r="AU187" s="2" t="s">
        <v>265</v>
      </c>
      <c r="AV187" s="3" t="s">
        <v>803</v>
      </c>
      <c r="AW187" s="2" t="s">
        <v>289</v>
      </c>
      <c r="AX187" s="2" t="s">
        <v>289</v>
      </c>
      <c r="AY187" s="3" t="s">
        <v>803</v>
      </c>
      <c r="AZ187" s="2" t="s">
        <v>38</v>
      </c>
      <c r="BA187" s="2" t="s">
        <v>265</v>
      </c>
      <c r="BB187" s="3" t="s">
        <v>803</v>
      </c>
      <c r="BC187" s="2" t="s">
        <v>127</v>
      </c>
      <c r="BD187" s="2" t="s">
        <v>265</v>
      </c>
      <c r="BE187" s="3" t="s">
        <v>803</v>
      </c>
      <c r="BF187" s="2" t="s">
        <v>306</v>
      </c>
      <c r="BG187" s="2" t="s">
        <v>265</v>
      </c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hidden="1" customHeight="1" x14ac:dyDescent="0.2">
      <c r="A188" s="3" t="s">
        <v>804</v>
      </c>
      <c r="B188" s="3" t="s">
        <v>333</v>
      </c>
      <c r="C188" s="6" t="s">
        <v>558</v>
      </c>
      <c r="D188" s="3" t="s">
        <v>805</v>
      </c>
      <c r="E188" s="7">
        <v>90</v>
      </c>
      <c r="F188" s="8">
        <v>45</v>
      </c>
      <c r="G188" s="9">
        <v>0.5</v>
      </c>
      <c r="H188" s="3" t="s">
        <v>805</v>
      </c>
      <c r="I188" s="7">
        <v>15</v>
      </c>
      <c r="J188" s="2">
        <v>15</v>
      </c>
      <c r="K188" s="3" t="s">
        <v>805</v>
      </c>
      <c r="L188" s="10">
        <v>43</v>
      </c>
      <c r="M188" s="11">
        <v>61</v>
      </c>
      <c r="N188" s="3" t="s">
        <v>805</v>
      </c>
      <c r="O188" s="3" t="s">
        <v>46</v>
      </c>
      <c r="P188" s="2" t="s">
        <v>40</v>
      </c>
      <c r="Q188" s="2" t="s">
        <v>34</v>
      </c>
      <c r="R188" s="3" t="s">
        <v>805</v>
      </c>
      <c r="S188" s="2" t="s">
        <v>63</v>
      </c>
      <c r="T188" s="2" t="s">
        <v>63</v>
      </c>
      <c r="U188" s="3" t="s">
        <v>805</v>
      </c>
      <c r="V188" s="2" t="s">
        <v>461</v>
      </c>
      <c r="W188" s="2" t="s">
        <v>461</v>
      </c>
      <c r="X188" s="3" t="s">
        <v>805</v>
      </c>
      <c r="Y188" s="3" t="s">
        <v>33</v>
      </c>
      <c r="Z188" s="2"/>
      <c r="AA188" s="2" t="s">
        <v>34</v>
      </c>
      <c r="AB188" s="3" t="s">
        <v>805</v>
      </c>
      <c r="AC188" s="2" t="s">
        <v>68</v>
      </c>
      <c r="AD188" s="2" t="s">
        <v>69</v>
      </c>
      <c r="AE188" s="3" t="s">
        <v>805</v>
      </c>
      <c r="AF188" s="3" t="s">
        <v>37</v>
      </c>
      <c r="AG188" s="2">
        <v>3</v>
      </c>
      <c r="AH188" s="2" t="s">
        <v>66</v>
      </c>
      <c r="AI188" s="3" t="s">
        <v>805</v>
      </c>
      <c r="AJ188" s="3" t="s">
        <v>39</v>
      </c>
      <c r="AK188" s="2" t="s">
        <v>40</v>
      </c>
      <c r="AL188" s="2" t="s">
        <v>34</v>
      </c>
      <c r="AM188" s="3" t="s">
        <v>805</v>
      </c>
      <c r="AN188" s="2" t="s">
        <v>50</v>
      </c>
      <c r="AO188" s="2" t="s">
        <v>50</v>
      </c>
      <c r="AP188" s="3" t="s">
        <v>805</v>
      </c>
      <c r="AQ188" s="2" t="s">
        <v>69</v>
      </c>
      <c r="AR188" s="2" t="s">
        <v>69</v>
      </c>
      <c r="AS188" s="3" t="s">
        <v>805</v>
      </c>
      <c r="AT188" s="2" t="s">
        <v>69</v>
      </c>
      <c r="AU188" s="2" t="s">
        <v>69</v>
      </c>
      <c r="AV188" s="3" t="s">
        <v>805</v>
      </c>
      <c r="AW188" s="2" t="s">
        <v>198</v>
      </c>
      <c r="AX188" s="2" t="s">
        <v>538</v>
      </c>
      <c r="AY188" s="3" t="s">
        <v>805</v>
      </c>
      <c r="AZ188" s="2" t="s">
        <v>137</v>
      </c>
      <c r="BA188" s="2" t="s">
        <v>69</v>
      </c>
      <c r="BB188" s="3" t="s">
        <v>805</v>
      </c>
      <c r="BC188" s="2" t="s">
        <v>68</v>
      </c>
      <c r="BD188" s="2" t="s">
        <v>69</v>
      </c>
      <c r="BE188" s="3" t="s">
        <v>805</v>
      </c>
      <c r="BF188" s="2" t="s">
        <v>71</v>
      </c>
      <c r="BG188" s="2" t="s">
        <v>69</v>
      </c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hidden="1" customHeight="1" x14ac:dyDescent="0.2">
      <c r="A189" s="3" t="s">
        <v>806</v>
      </c>
      <c r="B189" s="3" t="s">
        <v>333</v>
      </c>
      <c r="C189" s="6" t="s">
        <v>558</v>
      </c>
      <c r="D189" s="3" t="s">
        <v>807</v>
      </c>
      <c r="E189" s="7">
        <v>124</v>
      </c>
      <c r="F189" s="8">
        <v>54</v>
      </c>
      <c r="G189" s="9">
        <v>0.43548387096774194</v>
      </c>
      <c r="H189" s="3" t="s">
        <v>807</v>
      </c>
      <c r="I189" s="7">
        <v>15</v>
      </c>
      <c r="J189" s="2">
        <v>15</v>
      </c>
      <c r="K189" s="3" t="s">
        <v>807</v>
      </c>
      <c r="L189" s="10">
        <v>40</v>
      </c>
      <c r="M189" s="11">
        <v>61</v>
      </c>
      <c r="N189" s="3" t="s">
        <v>807</v>
      </c>
      <c r="O189" s="3" t="s">
        <v>46</v>
      </c>
      <c r="P189" s="2" t="s">
        <v>40</v>
      </c>
      <c r="Q189" s="2" t="s">
        <v>34</v>
      </c>
      <c r="R189" s="3" t="s">
        <v>807</v>
      </c>
      <c r="S189" s="2" t="s">
        <v>216</v>
      </c>
      <c r="T189" s="2" t="s">
        <v>216</v>
      </c>
      <c r="U189" s="3" t="s">
        <v>807</v>
      </c>
      <c r="V189" s="2" t="s">
        <v>210</v>
      </c>
      <c r="W189" s="2" t="s">
        <v>210</v>
      </c>
      <c r="X189" s="3" t="s">
        <v>807</v>
      </c>
      <c r="Y189" s="3" t="s">
        <v>33</v>
      </c>
      <c r="Z189" s="2"/>
      <c r="AA189" s="2" t="s">
        <v>34</v>
      </c>
      <c r="AB189" s="3" t="s">
        <v>807</v>
      </c>
      <c r="AC189" s="2" t="s">
        <v>208</v>
      </c>
      <c r="AD189" s="2" t="s">
        <v>138</v>
      </c>
      <c r="AE189" s="3" t="s">
        <v>807</v>
      </c>
      <c r="AF189" s="3" t="s">
        <v>37</v>
      </c>
      <c r="AG189" s="2">
        <v>4</v>
      </c>
      <c r="AH189" s="2" t="s">
        <v>88</v>
      </c>
      <c r="AI189" s="3" t="s">
        <v>807</v>
      </c>
      <c r="AJ189" s="3" t="s">
        <v>39</v>
      </c>
      <c r="AK189" s="2" t="s">
        <v>40</v>
      </c>
      <c r="AL189" s="2" t="s">
        <v>34</v>
      </c>
      <c r="AM189" s="3" t="s">
        <v>807</v>
      </c>
      <c r="AN189" s="2" t="s">
        <v>50</v>
      </c>
      <c r="AO189" s="2" t="s">
        <v>50</v>
      </c>
      <c r="AP189" s="3" t="s">
        <v>807</v>
      </c>
      <c r="AQ189" s="2" t="s">
        <v>210</v>
      </c>
      <c r="AR189" s="2" t="s">
        <v>138</v>
      </c>
      <c r="AS189" s="3" t="s">
        <v>807</v>
      </c>
      <c r="AT189" s="2" t="s">
        <v>138</v>
      </c>
      <c r="AU189" s="2" t="s">
        <v>138</v>
      </c>
      <c r="AV189" s="3" t="s">
        <v>807</v>
      </c>
      <c r="AW189" s="2" t="s">
        <v>71</v>
      </c>
      <c r="AX189" s="2" t="s">
        <v>69</v>
      </c>
      <c r="AY189" s="3" t="s">
        <v>807</v>
      </c>
      <c r="AZ189" s="2" t="s">
        <v>138</v>
      </c>
      <c r="BA189" s="2" t="s">
        <v>138</v>
      </c>
      <c r="BB189" s="3" t="s">
        <v>807</v>
      </c>
      <c r="BC189" s="2" t="s">
        <v>138</v>
      </c>
      <c r="BD189" s="2" t="s">
        <v>138</v>
      </c>
      <c r="BE189" s="3" t="s">
        <v>807</v>
      </c>
      <c r="BF189" s="2" t="s">
        <v>138</v>
      </c>
      <c r="BG189" s="2" t="s">
        <v>138</v>
      </c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hidden="1" customHeight="1" x14ac:dyDescent="0.2">
      <c r="A190" s="3" t="s">
        <v>808</v>
      </c>
      <c r="B190" s="3" t="s">
        <v>357</v>
      </c>
      <c r="C190" s="6" t="s">
        <v>558</v>
      </c>
      <c r="D190" s="3" t="s">
        <v>809</v>
      </c>
      <c r="E190" s="7">
        <v>96</v>
      </c>
      <c r="F190" s="8">
        <v>42</v>
      </c>
      <c r="G190" s="9">
        <v>0.4375</v>
      </c>
      <c r="H190" s="3" t="s">
        <v>809</v>
      </c>
      <c r="I190" s="7">
        <v>15</v>
      </c>
      <c r="J190" s="2">
        <v>15</v>
      </c>
      <c r="K190" s="3" t="s">
        <v>809</v>
      </c>
      <c r="L190" s="10">
        <v>48</v>
      </c>
      <c r="M190" s="11">
        <v>61</v>
      </c>
      <c r="N190" s="3" t="s">
        <v>809</v>
      </c>
      <c r="O190" s="3" t="s">
        <v>46</v>
      </c>
      <c r="P190" s="2" t="s">
        <v>40</v>
      </c>
      <c r="Q190" s="2" t="s">
        <v>34</v>
      </c>
      <c r="R190" s="3" t="s">
        <v>809</v>
      </c>
      <c r="S190" s="2" t="s">
        <v>137</v>
      </c>
      <c r="T190" s="2" t="s">
        <v>137</v>
      </c>
      <c r="U190" s="3" t="s">
        <v>809</v>
      </c>
      <c r="V190" s="2" t="s">
        <v>213</v>
      </c>
      <c r="W190" s="2" t="s">
        <v>213</v>
      </c>
      <c r="X190" s="3" t="s">
        <v>809</v>
      </c>
      <c r="Y190" s="3" t="s">
        <v>33</v>
      </c>
      <c r="Z190" s="2"/>
      <c r="AA190" s="2" t="s">
        <v>34</v>
      </c>
      <c r="AB190" s="3" t="s">
        <v>809</v>
      </c>
      <c r="AC190" s="2" t="s">
        <v>213</v>
      </c>
      <c r="AD190" s="2" t="s">
        <v>213</v>
      </c>
      <c r="AE190" s="3" t="s">
        <v>809</v>
      </c>
      <c r="AF190" s="3" t="s">
        <v>37</v>
      </c>
      <c r="AG190" s="2">
        <v>3</v>
      </c>
      <c r="AH190" s="2" t="s">
        <v>66</v>
      </c>
      <c r="AI190" s="3" t="s">
        <v>809</v>
      </c>
      <c r="AJ190" s="3" t="s">
        <v>39</v>
      </c>
      <c r="AK190" s="2" t="s">
        <v>40</v>
      </c>
      <c r="AL190" s="2" t="s">
        <v>34</v>
      </c>
      <c r="AM190" s="3" t="s">
        <v>809</v>
      </c>
      <c r="AN190" s="2" t="s">
        <v>95</v>
      </c>
      <c r="AO190" s="2" t="s">
        <v>95</v>
      </c>
      <c r="AP190" s="3" t="s">
        <v>809</v>
      </c>
      <c r="AQ190" s="2" t="s">
        <v>213</v>
      </c>
      <c r="AR190" s="2" t="s">
        <v>213</v>
      </c>
      <c r="AS190" s="3" t="s">
        <v>809</v>
      </c>
      <c r="AT190" s="2" t="s">
        <v>213</v>
      </c>
      <c r="AU190" s="2" t="s">
        <v>213</v>
      </c>
      <c r="AV190" s="3" t="s">
        <v>809</v>
      </c>
      <c r="AW190" s="2" t="s">
        <v>137</v>
      </c>
      <c r="AX190" s="2" t="s">
        <v>137</v>
      </c>
      <c r="AY190" s="3" t="s">
        <v>809</v>
      </c>
      <c r="AZ190" s="2" t="s">
        <v>213</v>
      </c>
      <c r="BA190" s="2" t="s">
        <v>213</v>
      </c>
      <c r="BB190" s="3" t="s">
        <v>809</v>
      </c>
      <c r="BC190" s="2" t="s">
        <v>213</v>
      </c>
      <c r="BD190" s="2" t="s">
        <v>213</v>
      </c>
      <c r="BE190" s="3" t="s">
        <v>809</v>
      </c>
      <c r="BF190" s="2" t="s">
        <v>213</v>
      </c>
      <c r="BG190" s="2" t="s">
        <v>213</v>
      </c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hidden="1" customHeight="1" x14ac:dyDescent="0.2">
      <c r="A191" s="3" t="s">
        <v>810</v>
      </c>
      <c r="B191" s="3" t="s">
        <v>314</v>
      </c>
      <c r="C191" s="6" t="s">
        <v>558</v>
      </c>
      <c r="D191" s="3" t="s">
        <v>811</v>
      </c>
      <c r="E191" s="7">
        <v>159</v>
      </c>
      <c r="F191" s="8">
        <v>75</v>
      </c>
      <c r="G191" s="9">
        <v>0.47169811320754718</v>
      </c>
      <c r="H191" s="3" t="s">
        <v>811</v>
      </c>
      <c r="I191" s="7">
        <v>15</v>
      </c>
      <c r="J191" s="2">
        <v>15</v>
      </c>
      <c r="K191" s="3" t="s">
        <v>811</v>
      </c>
      <c r="L191" s="10">
        <v>43</v>
      </c>
      <c r="M191" s="11">
        <v>61</v>
      </c>
      <c r="N191" s="3" t="s">
        <v>811</v>
      </c>
      <c r="O191" s="3" t="s">
        <v>46</v>
      </c>
      <c r="P191" s="2" t="s">
        <v>40</v>
      </c>
      <c r="Q191" s="2" t="s">
        <v>34</v>
      </c>
      <c r="R191" s="3" t="s">
        <v>811</v>
      </c>
      <c r="S191" s="2" t="s">
        <v>125</v>
      </c>
      <c r="T191" s="2" t="s">
        <v>165</v>
      </c>
      <c r="U191" s="3" t="s">
        <v>811</v>
      </c>
      <c r="V191" s="2" t="s">
        <v>96</v>
      </c>
      <c r="W191" s="2" t="s">
        <v>96</v>
      </c>
      <c r="X191" s="3" t="s">
        <v>811</v>
      </c>
      <c r="Y191" s="3" t="s">
        <v>33</v>
      </c>
      <c r="Z191" s="2"/>
      <c r="AA191" s="2" t="s">
        <v>34</v>
      </c>
      <c r="AB191" s="3" t="s">
        <v>811</v>
      </c>
      <c r="AC191" s="2" t="s">
        <v>135</v>
      </c>
      <c r="AD191" s="2" t="s">
        <v>77</v>
      </c>
      <c r="AE191" s="3" t="s">
        <v>811</v>
      </c>
      <c r="AF191" s="3" t="s">
        <v>37</v>
      </c>
      <c r="AG191" s="2">
        <v>4</v>
      </c>
      <c r="AH191" s="2" t="s">
        <v>88</v>
      </c>
      <c r="AI191" s="3" t="s">
        <v>811</v>
      </c>
      <c r="AJ191" s="3" t="s">
        <v>39</v>
      </c>
      <c r="AK191" s="2" t="s">
        <v>40</v>
      </c>
      <c r="AL191" s="2" t="s">
        <v>34</v>
      </c>
      <c r="AM191" s="3" t="s">
        <v>811</v>
      </c>
      <c r="AN191" s="2" t="s">
        <v>147</v>
      </c>
      <c r="AO191" s="2" t="s">
        <v>147</v>
      </c>
      <c r="AP191" s="3" t="s">
        <v>811</v>
      </c>
      <c r="AQ191" s="2" t="s">
        <v>117</v>
      </c>
      <c r="AR191" s="2" t="s">
        <v>77</v>
      </c>
      <c r="AS191" s="3" t="s">
        <v>811</v>
      </c>
      <c r="AT191" s="2" t="s">
        <v>117</v>
      </c>
      <c r="AU191" s="2" t="s">
        <v>77</v>
      </c>
      <c r="AV191" s="3" t="s">
        <v>811</v>
      </c>
      <c r="AW191" s="2" t="s">
        <v>166</v>
      </c>
      <c r="AX191" s="2" t="s">
        <v>125</v>
      </c>
      <c r="AY191" s="3" t="s">
        <v>811</v>
      </c>
      <c r="AZ191" s="2" t="s">
        <v>116</v>
      </c>
      <c r="BA191" s="2" t="s">
        <v>77</v>
      </c>
      <c r="BB191" s="3" t="s">
        <v>811</v>
      </c>
      <c r="BC191" s="2" t="s">
        <v>117</v>
      </c>
      <c r="BD191" s="2" t="s">
        <v>77</v>
      </c>
      <c r="BE191" s="3" t="s">
        <v>811</v>
      </c>
      <c r="BF191" s="2" t="s">
        <v>162</v>
      </c>
      <c r="BG191" s="2" t="s">
        <v>77</v>
      </c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hidden="1" customHeight="1" x14ac:dyDescent="0.2">
      <c r="A192" s="3" t="s">
        <v>812</v>
      </c>
      <c r="B192" s="3" t="s">
        <v>112</v>
      </c>
      <c r="C192" s="6" t="s">
        <v>558</v>
      </c>
      <c r="D192" s="3" t="s">
        <v>813</v>
      </c>
      <c r="E192" s="7">
        <v>140</v>
      </c>
      <c r="F192" s="8">
        <v>101</v>
      </c>
      <c r="G192" s="9">
        <v>0.72142857142857142</v>
      </c>
      <c r="H192" s="3" t="s">
        <v>813</v>
      </c>
      <c r="I192" s="7">
        <v>15</v>
      </c>
      <c r="J192" s="2">
        <v>15</v>
      </c>
      <c r="K192" s="3" t="s">
        <v>813</v>
      </c>
      <c r="L192" s="10">
        <v>61</v>
      </c>
      <c r="M192" s="11">
        <v>61</v>
      </c>
      <c r="N192" s="3" t="s">
        <v>813</v>
      </c>
      <c r="O192" s="3" t="s">
        <v>46</v>
      </c>
      <c r="P192" s="2" t="s">
        <v>40</v>
      </c>
      <c r="Q192" s="2" t="s">
        <v>34</v>
      </c>
      <c r="R192" s="3" t="s">
        <v>813</v>
      </c>
      <c r="S192" s="2" t="s">
        <v>161</v>
      </c>
      <c r="T192" s="2" t="s">
        <v>116</v>
      </c>
      <c r="U192" s="3" t="s">
        <v>813</v>
      </c>
      <c r="V192" s="2" t="s">
        <v>198</v>
      </c>
      <c r="W192" s="2" t="s">
        <v>163</v>
      </c>
      <c r="X192" s="3" t="s">
        <v>813</v>
      </c>
      <c r="Y192" s="3" t="s">
        <v>33</v>
      </c>
      <c r="Z192" s="2"/>
      <c r="AA192" s="2" t="s">
        <v>34</v>
      </c>
      <c r="AB192" s="3" t="s">
        <v>813</v>
      </c>
      <c r="AC192" s="2" t="s">
        <v>162</v>
      </c>
      <c r="AD192" s="2" t="s">
        <v>132</v>
      </c>
      <c r="AE192" s="3" t="s">
        <v>813</v>
      </c>
      <c r="AF192" s="3" t="s">
        <v>85</v>
      </c>
      <c r="AG192" s="2" t="s">
        <v>40</v>
      </c>
      <c r="AH192" s="2" t="s">
        <v>86</v>
      </c>
      <c r="AI192" s="3" t="s">
        <v>813</v>
      </c>
      <c r="AJ192" s="3" t="s">
        <v>87</v>
      </c>
      <c r="AK192" s="2">
        <v>4</v>
      </c>
      <c r="AL192" s="2" t="s">
        <v>88</v>
      </c>
      <c r="AM192" s="3" t="s">
        <v>813</v>
      </c>
      <c r="AN192" s="2" t="s">
        <v>67</v>
      </c>
      <c r="AO192" s="2" t="s">
        <v>67</v>
      </c>
      <c r="AP192" s="3" t="s">
        <v>813</v>
      </c>
      <c r="AQ192" s="2" t="s">
        <v>157</v>
      </c>
      <c r="AR192" s="2" t="s">
        <v>132</v>
      </c>
      <c r="AS192" s="3" t="s">
        <v>813</v>
      </c>
      <c r="AT192" s="2" t="s">
        <v>129</v>
      </c>
      <c r="AU192" s="2" t="s">
        <v>132</v>
      </c>
      <c r="AV192" s="3" t="s">
        <v>813</v>
      </c>
      <c r="AW192" s="2" t="s">
        <v>94</v>
      </c>
      <c r="AX192" s="2" t="s">
        <v>161</v>
      </c>
      <c r="AY192" s="3" t="s">
        <v>813</v>
      </c>
      <c r="AZ192" s="2" t="s">
        <v>165</v>
      </c>
      <c r="BA192" s="2" t="s">
        <v>132</v>
      </c>
      <c r="BB192" s="3" t="s">
        <v>813</v>
      </c>
      <c r="BC192" s="2" t="s">
        <v>383</v>
      </c>
      <c r="BD192" s="2" t="s">
        <v>132</v>
      </c>
      <c r="BE192" s="3" t="s">
        <v>813</v>
      </c>
      <c r="BF192" s="2" t="s">
        <v>279</v>
      </c>
      <c r="BG192" s="2" t="s">
        <v>132</v>
      </c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hidden="1" customHeight="1" x14ac:dyDescent="0.2">
      <c r="A193" s="3" t="s">
        <v>814</v>
      </c>
      <c r="B193" s="3" t="s">
        <v>472</v>
      </c>
      <c r="C193" s="6" t="s">
        <v>558</v>
      </c>
      <c r="D193" s="3" t="s">
        <v>815</v>
      </c>
      <c r="E193" s="7">
        <v>240</v>
      </c>
      <c r="F193" s="8">
        <v>97</v>
      </c>
      <c r="G193" s="9">
        <v>0.40416666666666667</v>
      </c>
      <c r="H193" s="3" t="s">
        <v>815</v>
      </c>
      <c r="I193" s="7">
        <v>14</v>
      </c>
      <c r="J193" s="2">
        <v>15</v>
      </c>
      <c r="K193" s="3" t="s">
        <v>815</v>
      </c>
      <c r="L193" s="10">
        <v>61</v>
      </c>
      <c r="M193" s="11">
        <v>61</v>
      </c>
      <c r="N193" s="3" t="s">
        <v>815</v>
      </c>
      <c r="O193" s="3" t="s">
        <v>46</v>
      </c>
      <c r="P193" s="2" t="s">
        <v>40</v>
      </c>
      <c r="Q193" s="2" t="s">
        <v>34</v>
      </c>
      <c r="R193" s="3" t="s">
        <v>815</v>
      </c>
      <c r="S193" s="2" t="s">
        <v>294</v>
      </c>
      <c r="T193" s="2" t="s">
        <v>294</v>
      </c>
      <c r="U193" s="3" t="s">
        <v>815</v>
      </c>
      <c r="V193" s="2" t="s">
        <v>294</v>
      </c>
      <c r="W193" s="2" t="s">
        <v>294</v>
      </c>
      <c r="X193" s="3" t="s">
        <v>815</v>
      </c>
      <c r="Y193" s="3" t="s">
        <v>33</v>
      </c>
      <c r="Z193" s="2"/>
      <c r="AA193" s="2" t="s">
        <v>34</v>
      </c>
      <c r="AB193" s="3" t="s">
        <v>815</v>
      </c>
      <c r="AC193" s="2" t="s">
        <v>114</v>
      </c>
      <c r="AD193" s="2" t="s">
        <v>114</v>
      </c>
      <c r="AE193" s="3" t="s">
        <v>815</v>
      </c>
      <c r="AF193" s="3" t="s">
        <v>37</v>
      </c>
      <c r="AG193" s="2">
        <v>2</v>
      </c>
      <c r="AH193" s="2" t="s">
        <v>64</v>
      </c>
      <c r="AI193" s="3" t="s">
        <v>815</v>
      </c>
      <c r="AJ193" s="3" t="s">
        <v>39</v>
      </c>
      <c r="AK193" s="2" t="s">
        <v>40</v>
      </c>
      <c r="AL193" s="2" t="s">
        <v>34</v>
      </c>
      <c r="AM193" s="3" t="s">
        <v>815</v>
      </c>
      <c r="AN193" s="2" t="s">
        <v>224</v>
      </c>
      <c r="AO193" s="2" t="s">
        <v>224</v>
      </c>
      <c r="AP193" s="3" t="s">
        <v>815</v>
      </c>
      <c r="AQ193" s="2" t="s">
        <v>114</v>
      </c>
      <c r="AR193" s="2" t="s">
        <v>114</v>
      </c>
      <c r="AS193" s="3" t="s">
        <v>815</v>
      </c>
      <c r="AT193" s="2" t="s">
        <v>114</v>
      </c>
      <c r="AU193" s="2" t="s">
        <v>114</v>
      </c>
      <c r="AV193" s="3" t="s">
        <v>815</v>
      </c>
      <c r="AW193" s="2" t="s">
        <v>370</v>
      </c>
      <c r="AX193" s="2" t="s">
        <v>370</v>
      </c>
      <c r="AY193" s="3" t="s">
        <v>815</v>
      </c>
      <c r="AZ193" s="2" t="s">
        <v>114</v>
      </c>
      <c r="BA193" s="2" t="s">
        <v>114</v>
      </c>
      <c r="BB193" s="3" t="s">
        <v>815</v>
      </c>
      <c r="BC193" s="2" t="s">
        <v>114</v>
      </c>
      <c r="BD193" s="2" t="s">
        <v>114</v>
      </c>
      <c r="BE193" s="3" t="s">
        <v>815</v>
      </c>
      <c r="BF193" s="2" t="s">
        <v>114</v>
      </c>
      <c r="BG193" s="2" t="s">
        <v>114</v>
      </c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hidden="1" customHeight="1" x14ac:dyDescent="0.2">
      <c r="A194" s="3" t="s">
        <v>816</v>
      </c>
      <c r="B194" s="3" t="s">
        <v>336</v>
      </c>
      <c r="C194" s="6" t="s">
        <v>558</v>
      </c>
      <c r="D194" s="3" t="s">
        <v>817</v>
      </c>
      <c r="E194" s="7">
        <v>95</v>
      </c>
      <c r="F194" s="8">
        <v>39</v>
      </c>
      <c r="G194" s="9">
        <v>0.41052631578947368</v>
      </c>
      <c r="H194" s="3" t="s">
        <v>817</v>
      </c>
      <c r="I194" s="7">
        <v>14</v>
      </c>
      <c r="J194" s="2">
        <v>15</v>
      </c>
      <c r="K194" s="3" t="s">
        <v>817</v>
      </c>
      <c r="L194" s="10">
        <v>52</v>
      </c>
      <c r="M194" s="11">
        <v>61</v>
      </c>
      <c r="N194" s="3" t="s">
        <v>817</v>
      </c>
      <c r="O194" s="3" t="s">
        <v>27</v>
      </c>
      <c r="P194" s="2">
        <v>3</v>
      </c>
      <c r="Q194" s="2" t="s">
        <v>28</v>
      </c>
      <c r="R194" s="3" t="s">
        <v>817</v>
      </c>
      <c r="S194" s="2" t="s">
        <v>63</v>
      </c>
      <c r="T194" s="2" t="s">
        <v>63</v>
      </c>
      <c r="U194" s="3" t="s">
        <v>817</v>
      </c>
      <c r="V194" s="2" t="s">
        <v>266</v>
      </c>
      <c r="W194" s="2" t="s">
        <v>84</v>
      </c>
      <c r="X194" s="3" t="s">
        <v>817</v>
      </c>
      <c r="Y194" s="3" t="s">
        <v>33</v>
      </c>
      <c r="Z194" s="2"/>
      <c r="AA194" s="2" t="s">
        <v>34</v>
      </c>
      <c r="AB194" s="3" t="s">
        <v>817</v>
      </c>
      <c r="AC194" s="2" t="s">
        <v>136</v>
      </c>
      <c r="AD194" s="2" t="s">
        <v>163</v>
      </c>
      <c r="AE194" s="3" t="s">
        <v>817</v>
      </c>
      <c r="AF194" s="3" t="s">
        <v>37</v>
      </c>
      <c r="AG194" s="2">
        <v>4</v>
      </c>
      <c r="AH194" s="2" t="s">
        <v>88</v>
      </c>
      <c r="AI194" s="3" t="s">
        <v>817</v>
      </c>
      <c r="AJ194" s="3" t="s">
        <v>39</v>
      </c>
      <c r="AK194" s="2" t="s">
        <v>40</v>
      </c>
      <c r="AL194" s="2" t="s">
        <v>34</v>
      </c>
      <c r="AM194" s="3" t="s">
        <v>817</v>
      </c>
      <c r="AN194" s="2" t="s">
        <v>67</v>
      </c>
      <c r="AO194" s="2" t="s">
        <v>67</v>
      </c>
      <c r="AP194" s="3" t="s">
        <v>817</v>
      </c>
      <c r="AQ194" s="2" t="s">
        <v>163</v>
      </c>
      <c r="AR194" s="2" t="s">
        <v>163</v>
      </c>
      <c r="AS194" s="3" t="s">
        <v>817</v>
      </c>
      <c r="AT194" s="2" t="s">
        <v>136</v>
      </c>
      <c r="AU194" s="2" t="s">
        <v>163</v>
      </c>
      <c r="AV194" s="3" t="s">
        <v>817</v>
      </c>
      <c r="AW194" s="2" t="s">
        <v>82</v>
      </c>
      <c r="AX194" s="2" t="s">
        <v>214</v>
      </c>
      <c r="AY194" s="3" t="s">
        <v>817</v>
      </c>
      <c r="AZ194" s="2" t="s">
        <v>136</v>
      </c>
      <c r="BA194" s="2" t="s">
        <v>163</v>
      </c>
      <c r="BB194" s="3" t="s">
        <v>817</v>
      </c>
      <c r="BC194" s="2" t="s">
        <v>136</v>
      </c>
      <c r="BD194" s="2" t="s">
        <v>163</v>
      </c>
      <c r="BE194" s="3" t="s">
        <v>817</v>
      </c>
      <c r="BF194" s="2" t="s">
        <v>136</v>
      </c>
      <c r="BG194" s="2" t="s">
        <v>163</v>
      </c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hidden="1" customHeight="1" x14ac:dyDescent="0.2">
      <c r="A195" s="3" t="s">
        <v>818</v>
      </c>
      <c r="B195" s="3" t="s">
        <v>329</v>
      </c>
      <c r="C195" s="6" t="s">
        <v>558</v>
      </c>
      <c r="D195" s="3" t="s">
        <v>819</v>
      </c>
      <c r="E195" s="7">
        <v>121</v>
      </c>
      <c r="F195" s="8">
        <v>52</v>
      </c>
      <c r="G195" s="9">
        <v>0.42975206611570249</v>
      </c>
      <c r="H195" s="3" t="s">
        <v>819</v>
      </c>
      <c r="I195" s="7">
        <v>14</v>
      </c>
      <c r="J195" s="2">
        <v>15</v>
      </c>
      <c r="K195" s="3" t="s">
        <v>819</v>
      </c>
      <c r="L195" s="10">
        <v>52</v>
      </c>
      <c r="M195" s="11">
        <v>61</v>
      </c>
      <c r="N195" s="3" t="s">
        <v>819</v>
      </c>
      <c r="O195" s="3" t="s">
        <v>46</v>
      </c>
      <c r="P195" s="2" t="s">
        <v>40</v>
      </c>
      <c r="Q195" s="2" t="s">
        <v>34</v>
      </c>
      <c r="R195" s="3" t="s">
        <v>819</v>
      </c>
      <c r="S195" s="2" t="s">
        <v>71</v>
      </c>
      <c r="T195" s="2" t="s">
        <v>71</v>
      </c>
      <c r="U195" s="3" t="s">
        <v>819</v>
      </c>
      <c r="V195" s="2" t="s">
        <v>136</v>
      </c>
      <c r="W195" s="2" t="s">
        <v>136</v>
      </c>
      <c r="X195" s="3" t="s">
        <v>819</v>
      </c>
      <c r="Y195" s="3" t="s">
        <v>33</v>
      </c>
      <c r="Z195" s="2"/>
      <c r="AA195" s="2" t="s">
        <v>34</v>
      </c>
      <c r="AB195" s="3" t="s">
        <v>819</v>
      </c>
      <c r="AC195" s="2" t="s">
        <v>209</v>
      </c>
      <c r="AD195" s="2" t="s">
        <v>216</v>
      </c>
      <c r="AE195" s="3" t="s">
        <v>819</v>
      </c>
      <c r="AF195" s="3" t="s">
        <v>37</v>
      </c>
      <c r="AG195" s="2">
        <v>3</v>
      </c>
      <c r="AH195" s="2" t="s">
        <v>66</v>
      </c>
      <c r="AI195" s="3" t="s">
        <v>819</v>
      </c>
      <c r="AJ195" s="3" t="s">
        <v>87</v>
      </c>
      <c r="AK195" s="2">
        <v>4</v>
      </c>
      <c r="AL195" s="2" t="s">
        <v>88</v>
      </c>
      <c r="AM195" s="3" t="s">
        <v>819</v>
      </c>
      <c r="AN195" s="2" t="s">
        <v>67</v>
      </c>
      <c r="AO195" s="2" t="s">
        <v>67</v>
      </c>
      <c r="AP195" s="3" t="s">
        <v>819</v>
      </c>
      <c r="AQ195" s="2" t="s">
        <v>208</v>
      </c>
      <c r="AR195" s="2" t="s">
        <v>216</v>
      </c>
      <c r="AS195" s="3" t="s">
        <v>819</v>
      </c>
      <c r="AT195" s="2" t="s">
        <v>209</v>
      </c>
      <c r="AU195" s="2" t="s">
        <v>216</v>
      </c>
      <c r="AV195" s="3" t="s">
        <v>819</v>
      </c>
      <c r="AW195" s="2" t="s">
        <v>215</v>
      </c>
      <c r="AX195" s="2" t="s">
        <v>215</v>
      </c>
      <c r="AY195" s="3" t="s">
        <v>819</v>
      </c>
      <c r="AZ195" s="2" t="s">
        <v>216</v>
      </c>
      <c r="BA195" s="2" t="s">
        <v>216</v>
      </c>
      <c r="BB195" s="3" t="s">
        <v>819</v>
      </c>
      <c r="BC195" s="2" t="s">
        <v>209</v>
      </c>
      <c r="BD195" s="2" t="s">
        <v>216</v>
      </c>
      <c r="BE195" s="3" t="s">
        <v>819</v>
      </c>
      <c r="BF195" s="2" t="s">
        <v>216</v>
      </c>
      <c r="BG195" s="2" t="s">
        <v>216</v>
      </c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hidden="1" customHeight="1" x14ac:dyDescent="0.2">
      <c r="A196" s="3" t="s">
        <v>820</v>
      </c>
      <c r="B196" s="3" t="s">
        <v>329</v>
      </c>
      <c r="C196" s="6" t="s">
        <v>558</v>
      </c>
      <c r="D196" s="3" t="s">
        <v>821</v>
      </c>
      <c r="E196" s="7">
        <v>68</v>
      </c>
      <c r="F196" s="8">
        <v>30</v>
      </c>
      <c r="G196" s="9">
        <v>0.44117647058823528</v>
      </c>
      <c r="H196" s="3" t="s">
        <v>821</v>
      </c>
      <c r="I196" s="7">
        <v>15</v>
      </c>
      <c r="J196" s="2">
        <v>15</v>
      </c>
      <c r="K196" s="3" t="s">
        <v>821</v>
      </c>
      <c r="L196" s="10">
        <v>47</v>
      </c>
      <c r="M196" s="11">
        <v>61</v>
      </c>
      <c r="N196" s="3" t="s">
        <v>821</v>
      </c>
      <c r="O196" s="3" t="s">
        <v>46</v>
      </c>
      <c r="P196" s="2" t="s">
        <v>40</v>
      </c>
      <c r="Q196" s="2" t="s">
        <v>34</v>
      </c>
      <c r="R196" s="3" t="s">
        <v>821</v>
      </c>
      <c r="S196" s="2" t="s">
        <v>169</v>
      </c>
      <c r="T196" s="2" t="s">
        <v>169</v>
      </c>
      <c r="U196" s="3" t="s">
        <v>821</v>
      </c>
      <c r="V196" s="2" t="s">
        <v>169</v>
      </c>
      <c r="W196" s="2" t="s">
        <v>169</v>
      </c>
      <c r="X196" s="3" t="s">
        <v>821</v>
      </c>
      <c r="Y196" s="3" t="s">
        <v>33</v>
      </c>
      <c r="Z196" s="2"/>
      <c r="AA196" s="2" t="s">
        <v>34</v>
      </c>
      <c r="AB196" s="3" t="s">
        <v>821</v>
      </c>
      <c r="AC196" s="2" t="s">
        <v>169</v>
      </c>
      <c r="AD196" s="2" t="s">
        <v>169</v>
      </c>
      <c r="AE196" s="3" t="s">
        <v>821</v>
      </c>
      <c r="AF196" s="3" t="s">
        <v>37</v>
      </c>
      <c r="AG196" s="2">
        <v>3</v>
      </c>
      <c r="AH196" s="2" t="s">
        <v>66</v>
      </c>
      <c r="AI196" s="3" t="s">
        <v>821</v>
      </c>
      <c r="AJ196" s="3" t="s">
        <v>39</v>
      </c>
      <c r="AK196" s="2" t="s">
        <v>40</v>
      </c>
      <c r="AL196" s="2" t="s">
        <v>34</v>
      </c>
      <c r="AM196" s="3" t="s">
        <v>821</v>
      </c>
      <c r="AN196" s="2">
        <v>1</v>
      </c>
      <c r="AO196" s="2">
        <v>1</v>
      </c>
      <c r="AP196" s="3" t="s">
        <v>821</v>
      </c>
      <c r="AQ196" s="2" t="s">
        <v>169</v>
      </c>
      <c r="AR196" s="2" t="s">
        <v>169</v>
      </c>
      <c r="AS196" s="3" t="s">
        <v>821</v>
      </c>
      <c r="AT196" s="2" t="s">
        <v>169</v>
      </c>
      <c r="AU196" s="2" t="s">
        <v>169</v>
      </c>
      <c r="AV196" s="3" t="s">
        <v>821</v>
      </c>
      <c r="AW196" s="2" t="s">
        <v>461</v>
      </c>
      <c r="AX196" s="2" t="s">
        <v>461</v>
      </c>
      <c r="AY196" s="3" t="s">
        <v>821</v>
      </c>
      <c r="AZ196" s="2" t="s">
        <v>169</v>
      </c>
      <c r="BA196" s="2" t="s">
        <v>169</v>
      </c>
      <c r="BB196" s="3" t="s">
        <v>821</v>
      </c>
      <c r="BC196" s="2" t="s">
        <v>169</v>
      </c>
      <c r="BD196" s="2" t="s">
        <v>169</v>
      </c>
      <c r="BE196" s="3" t="s">
        <v>821</v>
      </c>
      <c r="BF196" s="2" t="s">
        <v>169</v>
      </c>
      <c r="BG196" s="2" t="s">
        <v>169</v>
      </c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hidden="1" customHeight="1" x14ac:dyDescent="0.2">
      <c r="A197" s="3" t="s">
        <v>822</v>
      </c>
      <c r="B197" s="3" t="s">
        <v>574</v>
      </c>
      <c r="C197" s="6" t="s">
        <v>558</v>
      </c>
      <c r="D197" s="3" t="s">
        <v>823</v>
      </c>
      <c r="E197" s="7">
        <v>217</v>
      </c>
      <c r="F197" s="8">
        <v>155</v>
      </c>
      <c r="G197" s="9">
        <v>0.7142857142857143</v>
      </c>
      <c r="H197" s="3" t="s">
        <v>823</v>
      </c>
      <c r="I197" s="7">
        <v>15</v>
      </c>
      <c r="J197" s="2">
        <v>15</v>
      </c>
      <c r="K197" s="3" t="s">
        <v>823</v>
      </c>
      <c r="L197" s="7">
        <v>61</v>
      </c>
      <c r="M197" s="11">
        <v>61</v>
      </c>
      <c r="N197" s="3" t="s">
        <v>823</v>
      </c>
      <c r="O197" s="3" t="s">
        <v>46</v>
      </c>
      <c r="P197" s="2" t="s">
        <v>40</v>
      </c>
      <c r="Q197" s="2" t="s">
        <v>34</v>
      </c>
      <c r="R197" s="3" t="s">
        <v>823</v>
      </c>
      <c r="S197" s="2" t="s">
        <v>121</v>
      </c>
      <c r="T197" s="2" t="s">
        <v>119</v>
      </c>
      <c r="U197" s="3" t="s">
        <v>823</v>
      </c>
      <c r="V197" s="2" t="s">
        <v>164</v>
      </c>
      <c r="W197" s="2" t="s">
        <v>166</v>
      </c>
      <c r="X197" s="3" t="s">
        <v>823</v>
      </c>
      <c r="Y197" s="3" t="s">
        <v>33</v>
      </c>
      <c r="Z197" s="2"/>
      <c r="AA197" s="2" t="s">
        <v>34</v>
      </c>
      <c r="AB197" s="3" t="s">
        <v>823</v>
      </c>
      <c r="AC197" s="2" t="s">
        <v>285</v>
      </c>
      <c r="AD197" s="2" t="s">
        <v>437</v>
      </c>
      <c r="AE197" s="3" t="s">
        <v>823</v>
      </c>
      <c r="AF197" s="3" t="s">
        <v>37</v>
      </c>
      <c r="AG197" s="2">
        <v>3</v>
      </c>
      <c r="AH197" s="2" t="s">
        <v>66</v>
      </c>
      <c r="AI197" s="3" t="s">
        <v>823</v>
      </c>
      <c r="AJ197" s="3" t="s">
        <v>39</v>
      </c>
      <c r="AK197" s="2" t="s">
        <v>40</v>
      </c>
      <c r="AL197" s="2" t="s">
        <v>34</v>
      </c>
      <c r="AM197" s="3" t="s">
        <v>823</v>
      </c>
      <c r="AN197" s="2" t="s">
        <v>170</v>
      </c>
      <c r="AO197" s="2" t="s">
        <v>170</v>
      </c>
      <c r="AP197" s="3" t="s">
        <v>823</v>
      </c>
      <c r="AQ197" s="2" t="s">
        <v>824</v>
      </c>
      <c r="AR197" s="2" t="s">
        <v>437</v>
      </c>
      <c r="AS197" s="3" t="s">
        <v>823</v>
      </c>
      <c r="AT197" s="2" t="s">
        <v>824</v>
      </c>
      <c r="AU197" s="2" t="s">
        <v>437</v>
      </c>
      <c r="AV197" s="3" t="s">
        <v>823</v>
      </c>
      <c r="AW197" s="2" t="s">
        <v>121</v>
      </c>
      <c r="AX197" s="2" t="s">
        <v>119</v>
      </c>
      <c r="AY197" s="3" t="s">
        <v>823</v>
      </c>
      <c r="AZ197" s="2" t="s">
        <v>220</v>
      </c>
      <c r="BA197" s="2" t="s">
        <v>437</v>
      </c>
      <c r="BB197" s="3" t="s">
        <v>823</v>
      </c>
      <c r="BC197" s="2" t="s">
        <v>436</v>
      </c>
      <c r="BD197" s="2" t="s">
        <v>437</v>
      </c>
      <c r="BE197" s="3" t="s">
        <v>823</v>
      </c>
      <c r="BF197" s="2" t="s">
        <v>220</v>
      </c>
      <c r="BG197" s="2" t="s">
        <v>437</v>
      </c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hidden="1" customHeight="1" x14ac:dyDescent="0.2">
      <c r="A198" s="3" t="s">
        <v>825</v>
      </c>
      <c r="B198" s="3" t="s">
        <v>73</v>
      </c>
      <c r="C198" s="6" t="s">
        <v>558</v>
      </c>
      <c r="D198" s="3" t="s">
        <v>826</v>
      </c>
      <c r="E198" s="7">
        <v>155</v>
      </c>
      <c r="F198" s="8">
        <v>106</v>
      </c>
      <c r="G198" s="9">
        <v>0.68387096774193545</v>
      </c>
      <c r="H198" s="3" t="s">
        <v>826</v>
      </c>
      <c r="I198" s="7">
        <v>15</v>
      </c>
      <c r="J198" s="2">
        <v>15</v>
      </c>
      <c r="K198" s="3" t="s">
        <v>826</v>
      </c>
      <c r="L198" s="10">
        <v>49</v>
      </c>
      <c r="M198" s="11">
        <v>61</v>
      </c>
      <c r="N198" s="3" t="s">
        <v>826</v>
      </c>
      <c r="O198" s="3" t="s">
        <v>46</v>
      </c>
      <c r="P198" s="2" t="s">
        <v>40</v>
      </c>
      <c r="Q198" s="2" t="s">
        <v>34</v>
      </c>
      <c r="R198" s="3" t="s">
        <v>826</v>
      </c>
      <c r="S198" s="2" t="s">
        <v>76</v>
      </c>
      <c r="T198" s="2" t="s">
        <v>166</v>
      </c>
      <c r="U198" s="3" t="s">
        <v>826</v>
      </c>
      <c r="V198" s="2" t="s">
        <v>71</v>
      </c>
      <c r="W198" s="2" t="s">
        <v>65</v>
      </c>
      <c r="X198" s="3" t="s">
        <v>826</v>
      </c>
      <c r="Y198" s="3" t="s">
        <v>33</v>
      </c>
      <c r="Z198" s="2"/>
      <c r="AA198" s="2" t="s">
        <v>34</v>
      </c>
      <c r="AB198" s="3" t="s">
        <v>826</v>
      </c>
      <c r="AC198" s="2" t="s">
        <v>327</v>
      </c>
      <c r="AD198" s="2" t="s">
        <v>260</v>
      </c>
      <c r="AE198" s="3" t="s">
        <v>826</v>
      </c>
      <c r="AF198" s="3" t="s">
        <v>37</v>
      </c>
      <c r="AG198" s="2">
        <v>3</v>
      </c>
      <c r="AH198" s="2" t="s">
        <v>66</v>
      </c>
      <c r="AI198" s="3" t="s">
        <v>826</v>
      </c>
      <c r="AJ198" s="3" t="s">
        <v>39</v>
      </c>
      <c r="AK198" s="2" t="s">
        <v>40</v>
      </c>
      <c r="AL198" s="2" t="s">
        <v>34</v>
      </c>
      <c r="AM198" s="3" t="s">
        <v>826</v>
      </c>
      <c r="AN198" s="2" t="s">
        <v>49</v>
      </c>
      <c r="AO198" s="2" t="s">
        <v>49</v>
      </c>
      <c r="AP198" s="3" t="s">
        <v>826</v>
      </c>
      <c r="AQ198" s="2" t="s">
        <v>132</v>
      </c>
      <c r="AR198" s="2" t="s">
        <v>260</v>
      </c>
      <c r="AS198" s="3" t="s">
        <v>826</v>
      </c>
      <c r="AT198" s="2" t="s">
        <v>34</v>
      </c>
      <c r="AU198" s="2" t="s">
        <v>260</v>
      </c>
      <c r="AV198" s="3" t="s">
        <v>826</v>
      </c>
      <c r="AW198" s="2" t="s">
        <v>116</v>
      </c>
      <c r="AX198" s="2" t="s">
        <v>117</v>
      </c>
      <c r="AY198" s="3" t="s">
        <v>826</v>
      </c>
      <c r="AZ198" s="2" t="s">
        <v>327</v>
      </c>
      <c r="BA198" s="2" t="s">
        <v>260</v>
      </c>
      <c r="BB198" s="3" t="s">
        <v>826</v>
      </c>
      <c r="BC198" s="2" t="s">
        <v>34</v>
      </c>
      <c r="BD198" s="2" t="s">
        <v>260</v>
      </c>
      <c r="BE198" s="3" t="s">
        <v>826</v>
      </c>
      <c r="BF198" s="2" t="s">
        <v>175</v>
      </c>
      <c r="BG198" s="2" t="s">
        <v>260</v>
      </c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hidden="1" customHeight="1" x14ac:dyDescent="0.2">
      <c r="A199" s="3" t="s">
        <v>827</v>
      </c>
      <c r="B199" s="3" t="s">
        <v>336</v>
      </c>
      <c r="C199" s="6" t="s">
        <v>558</v>
      </c>
      <c r="D199" s="3" t="s">
        <v>828</v>
      </c>
      <c r="E199" s="7">
        <v>94</v>
      </c>
      <c r="F199" s="8">
        <v>45</v>
      </c>
      <c r="G199" s="9">
        <v>0.47872340425531917</v>
      </c>
      <c r="H199" s="3" t="s">
        <v>828</v>
      </c>
      <c r="I199" s="7">
        <v>15</v>
      </c>
      <c r="J199" s="2">
        <v>15</v>
      </c>
      <c r="K199" s="3" t="s">
        <v>828</v>
      </c>
      <c r="L199" s="10">
        <v>59</v>
      </c>
      <c r="M199" s="11">
        <v>61</v>
      </c>
      <c r="N199" s="3" t="s">
        <v>828</v>
      </c>
      <c r="O199" s="3" t="s">
        <v>46</v>
      </c>
      <c r="P199" s="2" t="s">
        <v>40</v>
      </c>
      <c r="Q199" s="2" t="s">
        <v>34</v>
      </c>
      <c r="R199" s="3" t="s">
        <v>828</v>
      </c>
      <c r="S199" s="2" t="s">
        <v>163</v>
      </c>
      <c r="T199" s="2" t="s">
        <v>64</v>
      </c>
      <c r="U199" s="3" t="s">
        <v>828</v>
      </c>
      <c r="V199" s="2" t="s">
        <v>70</v>
      </c>
      <c r="W199" s="2" t="s">
        <v>70</v>
      </c>
      <c r="X199" s="3" t="s">
        <v>828</v>
      </c>
      <c r="Y199" s="3" t="s">
        <v>33</v>
      </c>
      <c r="Z199" s="2"/>
      <c r="AA199" s="2" t="s">
        <v>34</v>
      </c>
      <c r="AB199" s="3" t="s">
        <v>828</v>
      </c>
      <c r="AC199" s="2" t="s">
        <v>213</v>
      </c>
      <c r="AD199" s="2" t="s">
        <v>69</v>
      </c>
      <c r="AE199" s="3" t="s">
        <v>828</v>
      </c>
      <c r="AF199" s="3" t="s">
        <v>37</v>
      </c>
      <c r="AG199" s="2">
        <v>3</v>
      </c>
      <c r="AH199" s="2" t="s">
        <v>66</v>
      </c>
      <c r="AI199" s="3" t="s">
        <v>828</v>
      </c>
      <c r="AJ199" s="3" t="s">
        <v>39</v>
      </c>
      <c r="AK199" s="2" t="s">
        <v>40</v>
      </c>
      <c r="AL199" s="2" t="s">
        <v>34</v>
      </c>
      <c r="AM199" s="3" t="s">
        <v>828</v>
      </c>
      <c r="AN199" s="2" t="s">
        <v>95</v>
      </c>
      <c r="AO199" s="2" t="s">
        <v>95</v>
      </c>
      <c r="AP199" s="3" t="s">
        <v>828</v>
      </c>
      <c r="AQ199" s="2" t="s">
        <v>71</v>
      </c>
      <c r="AR199" s="2" t="s">
        <v>69</v>
      </c>
      <c r="AS199" s="3" t="s">
        <v>828</v>
      </c>
      <c r="AT199" s="2" t="s">
        <v>71</v>
      </c>
      <c r="AU199" s="2" t="s">
        <v>69</v>
      </c>
      <c r="AV199" s="3" t="s">
        <v>828</v>
      </c>
      <c r="AW199" s="2" t="s">
        <v>70</v>
      </c>
      <c r="AX199" s="2" t="s">
        <v>215</v>
      </c>
      <c r="AY199" s="3" t="s">
        <v>828</v>
      </c>
      <c r="AZ199" s="2" t="s">
        <v>68</v>
      </c>
      <c r="BA199" s="2" t="s">
        <v>69</v>
      </c>
      <c r="BB199" s="3" t="s">
        <v>828</v>
      </c>
      <c r="BC199" s="2" t="s">
        <v>71</v>
      </c>
      <c r="BD199" s="2" t="s">
        <v>69</v>
      </c>
      <c r="BE199" s="3" t="s">
        <v>828</v>
      </c>
      <c r="BF199" s="2" t="s">
        <v>71</v>
      </c>
      <c r="BG199" s="2" t="s">
        <v>69</v>
      </c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hidden="1" customHeight="1" x14ac:dyDescent="0.2">
      <c r="A200" s="3" t="s">
        <v>829</v>
      </c>
      <c r="B200" s="3" t="s">
        <v>190</v>
      </c>
      <c r="C200" s="6" t="s">
        <v>558</v>
      </c>
      <c r="D200" s="3" t="s">
        <v>830</v>
      </c>
      <c r="E200" s="7">
        <v>79</v>
      </c>
      <c r="F200" s="8">
        <v>95</v>
      </c>
      <c r="G200" s="9">
        <v>1.2025316455696202</v>
      </c>
      <c r="H200" s="3" t="s">
        <v>830</v>
      </c>
      <c r="I200" s="7">
        <v>15</v>
      </c>
      <c r="J200" s="2">
        <v>15</v>
      </c>
      <c r="K200" s="3" t="s">
        <v>830</v>
      </c>
      <c r="L200" s="10">
        <v>56</v>
      </c>
      <c r="M200" s="11">
        <v>61</v>
      </c>
      <c r="N200" s="3" t="s">
        <v>830</v>
      </c>
      <c r="O200" s="3" t="s">
        <v>46</v>
      </c>
      <c r="P200" s="2" t="s">
        <v>40</v>
      </c>
      <c r="Q200" s="2" t="s">
        <v>34</v>
      </c>
      <c r="R200" s="3" t="s">
        <v>830</v>
      </c>
      <c r="S200" s="2" t="s">
        <v>294</v>
      </c>
      <c r="T200" s="2" t="s">
        <v>294</v>
      </c>
      <c r="U200" s="3" t="s">
        <v>830</v>
      </c>
      <c r="V200" s="2" t="s">
        <v>129</v>
      </c>
      <c r="W200" s="2" t="s">
        <v>129</v>
      </c>
      <c r="X200" s="3" t="s">
        <v>830</v>
      </c>
      <c r="Y200" s="3" t="s">
        <v>33</v>
      </c>
      <c r="Z200" s="2"/>
      <c r="AA200" s="2" t="s">
        <v>34</v>
      </c>
      <c r="AB200" s="3" t="s">
        <v>830</v>
      </c>
      <c r="AC200" s="2" t="s">
        <v>294</v>
      </c>
      <c r="AD200" s="2" t="s">
        <v>294</v>
      </c>
      <c r="AE200" s="3" t="s">
        <v>830</v>
      </c>
      <c r="AF200" s="3" t="s">
        <v>37</v>
      </c>
      <c r="AG200" s="2">
        <v>4</v>
      </c>
      <c r="AH200" s="2" t="s">
        <v>88</v>
      </c>
      <c r="AI200" s="3" t="s">
        <v>830</v>
      </c>
      <c r="AJ200" s="3" t="s">
        <v>39</v>
      </c>
      <c r="AK200" s="2" t="s">
        <v>40</v>
      </c>
      <c r="AL200" s="2" t="s">
        <v>34</v>
      </c>
      <c r="AM200" s="3" t="s">
        <v>830</v>
      </c>
      <c r="AN200" s="2" t="s">
        <v>288</v>
      </c>
      <c r="AO200" s="2" t="s">
        <v>78</v>
      </c>
      <c r="AP200" s="3" t="s">
        <v>830</v>
      </c>
      <c r="AQ200" s="2" t="s">
        <v>294</v>
      </c>
      <c r="AR200" s="2" t="s">
        <v>294</v>
      </c>
      <c r="AS200" s="3" t="s">
        <v>830</v>
      </c>
      <c r="AT200" s="2" t="s">
        <v>294</v>
      </c>
      <c r="AU200" s="2" t="s">
        <v>294</v>
      </c>
      <c r="AV200" s="3" t="s">
        <v>830</v>
      </c>
      <c r="AW200" s="2" t="s">
        <v>120</v>
      </c>
      <c r="AX200" s="2" t="s">
        <v>120</v>
      </c>
      <c r="AY200" s="3" t="s">
        <v>830</v>
      </c>
      <c r="AZ200" s="2" t="s">
        <v>129</v>
      </c>
      <c r="BA200" s="2" t="s">
        <v>294</v>
      </c>
      <c r="BB200" s="3" t="s">
        <v>830</v>
      </c>
      <c r="BC200" s="2" t="s">
        <v>294</v>
      </c>
      <c r="BD200" s="2" t="s">
        <v>294</v>
      </c>
      <c r="BE200" s="3" t="s">
        <v>830</v>
      </c>
      <c r="BF200" s="2" t="s">
        <v>294</v>
      </c>
      <c r="BG200" s="2" t="s">
        <v>294</v>
      </c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hidden="1" customHeight="1" x14ac:dyDescent="0.2">
      <c r="A201" s="3" t="s">
        <v>831</v>
      </c>
      <c r="B201" s="3" t="s">
        <v>336</v>
      </c>
      <c r="C201" s="6" t="s">
        <v>558</v>
      </c>
      <c r="D201" s="3" t="s">
        <v>832</v>
      </c>
      <c r="E201" s="7">
        <v>41</v>
      </c>
      <c r="F201" s="8">
        <v>16</v>
      </c>
      <c r="G201" s="9">
        <v>0.3902439024390244</v>
      </c>
      <c r="H201" s="3" t="s">
        <v>832</v>
      </c>
      <c r="I201" s="7">
        <v>13</v>
      </c>
      <c r="J201" s="2">
        <v>15</v>
      </c>
      <c r="K201" s="3" t="s">
        <v>832</v>
      </c>
      <c r="L201" s="10">
        <v>50</v>
      </c>
      <c r="M201" s="11">
        <v>61</v>
      </c>
      <c r="N201" s="3" t="s">
        <v>832</v>
      </c>
      <c r="O201" s="3" t="s">
        <v>46</v>
      </c>
      <c r="P201" s="2" t="s">
        <v>40</v>
      </c>
      <c r="Q201" s="2" t="s">
        <v>34</v>
      </c>
      <c r="R201" s="3" t="s">
        <v>832</v>
      </c>
      <c r="S201" s="2" t="s">
        <v>297</v>
      </c>
      <c r="T201" s="2" t="s">
        <v>170</v>
      </c>
      <c r="U201" s="3" t="s">
        <v>832</v>
      </c>
      <c r="V201" s="2" t="s">
        <v>288</v>
      </c>
      <c r="W201" s="2" t="s">
        <v>78</v>
      </c>
      <c r="X201" s="3" t="s">
        <v>832</v>
      </c>
      <c r="Y201" s="3" t="s">
        <v>33</v>
      </c>
      <c r="Z201" s="2"/>
      <c r="AA201" s="2" t="s">
        <v>34</v>
      </c>
      <c r="AB201" s="3" t="s">
        <v>832</v>
      </c>
      <c r="AC201" s="2" t="s">
        <v>170</v>
      </c>
      <c r="AD201" s="2" t="s">
        <v>57</v>
      </c>
      <c r="AE201" s="3" t="s">
        <v>832</v>
      </c>
      <c r="AF201" s="3" t="s">
        <v>37</v>
      </c>
      <c r="AG201" s="2">
        <v>4</v>
      </c>
      <c r="AH201" s="2" t="s">
        <v>88</v>
      </c>
      <c r="AI201" s="3" t="s">
        <v>832</v>
      </c>
      <c r="AJ201" s="3" t="s">
        <v>87</v>
      </c>
      <c r="AK201" s="2">
        <v>4</v>
      </c>
      <c r="AL201" s="2" t="s">
        <v>88</v>
      </c>
      <c r="AM201" s="3" t="s">
        <v>832</v>
      </c>
      <c r="AN201" s="2">
        <v>1</v>
      </c>
      <c r="AO201" s="2">
        <v>1</v>
      </c>
      <c r="AP201" s="3" t="s">
        <v>832</v>
      </c>
      <c r="AQ201" s="2" t="s">
        <v>57</v>
      </c>
      <c r="AR201" s="2" t="s">
        <v>57</v>
      </c>
      <c r="AS201" s="3" t="s">
        <v>832</v>
      </c>
      <c r="AT201" s="2" t="s">
        <v>57</v>
      </c>
      <c r="AU201" s="2" t="s">
        <v>57</v>
      </c>
      <c r="AV201" s="3" t="s">
        <v>832</v>
      </c>
      <c r="AW201" s="2" t="s">
        <v>105</v>
      </c>
      <c r="AX201" s="2" t="s">
        <v>105</v>
      </c>
      <c r="AY201" s="3" t="s">
        <v>832</v>
      </c>
      <c r="AZ201" s="2" t="s">
        <v>83</v>
      </c>
      <c r="BA201" s="2" t="s">
        <v>57</v>
      </c>
      <c r="BB201" s="3" t="s">
        <v>832</v>
      </c>
      <c r="BC201" s="2" t="s">
        <v>105</v>
      </c>
      <c r="BD201" s="2" t="s">
        <v>57</v>
      </c>
      <c r="BE201" s="3" t="s">
        <v>832</v>
      </c>
      <c r="BF201" s="2" t="s">
        <v>83</v>
      </c>
      <c r="BG201" s="2" t="s">
        <v>57</v>
      </c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hidden="1" customHeight="1" x14ac:dyDescent="0.2">
      <c r="A202" s="3" t="s">
        <v>833</v>
      </c>
      <c r="B202" s="3" t="s">
        <v>73</v>
      </c>
      <c r="C202" s="6" t="s">
        <v>558</v>
      </c>
      <c r="D202" s="3" t="s">
        <v>834</v>
      </c>
      <c r="E202" s="7">
        <v>191</v>
      </c>
      <c r="F202" s="8">
        <v>87</v>
      </c>
      <c r="G202" s="9">
        <v>0.45549738219895286</v>
      </c>
      <c r="H202" s="3" t="s">
        <v>834</v>
      </c>
      <c r="I202" s="7">
        <v>14</v>
      </c>
      <c r="J202" s="2">
        <v>15</v>
      </c>
      <c r="K202" s="3" t="s">
        <v>834</v>
      </c>
      <c r="L202" s="10">
        <v>49</v>
      </c>
      <c r="M202" s="11">
        <v>61</v>
      </c>
      <c r="N202" s="3" t="s">
        <v>834</v>
      </c>
      <c r="O202" s="3" t="s">
        <v>46</v>
      </c>
      <c r="P202" s="2" t="s">
        <v>40</v>
      </c>
      <c r="Q202" s="2" t="s">
        <v>34</v>
      </c>
      <c r="R202" s="3" t="s">
        <v>834</v>
      </c>
      <c r="S202" s="2" t="s">
        <v>162</v>
      </c>
      <c r="T202" s="2" t="s">
        <v>77</v>
      </c>
      <c r="U202" s="3" t="s">
        <v>834</v>
      </c>
      <c r="V202" s="2" t="s">
        <v>96</v>
      </c>
      <c r="W202" s="2" t="s">
        <v>66</v>
      </c>
      <c r="X202" s="3" t="s">
        <v>834</v>
      </c>
      <c r="Y202" s="3" t="s">
        <v>33</v>
      </c>
      <c r="Z202" s="2"/>
      <c r="AA202" s="2" t="s">
        <v>34</v>
      </c>
      <c r="AB202" s="3" t="s">
        <v>834</v>
      </c>
      <c r="AC202" s="2" t="s">
        <v>154</v>
      </c>
      <c r="AD202" s="2" t="s">
        <v>370</v>
      </c>
      <c r="AE202" s="3" t="s">
        <v>834</v>
      </c>
      <c r="AF202" s="3" t="s">
        <v>85</v>
      </c>
      <c r="AG202" s="2" t="s">
        <v>40</v>
      </c>
      <c r="AH202" s="2" t="s">
        <v>86</v>
      </c>
      <c r="AI202" s="3" t="s">
        <v>834</v>
      </c>
      <c r="AJ202" s="3" t="s">
        <v>39</v>
      </c>
      <c r="AK202" s="2" t="s">
        <v>40</v>
      </c>
      <c r="AL202" s="2" t="s">
        <v>34</v>
      </c>
      <c r="AM202" s="3" t="s">
        <v>834</v>
      </c>
      <c r="AN202" s="2" t="s">
        <v>49</v>
      </c>
      <c r="AO202" s="2" t="s">
        <v>50</v>
      </c>
      <c r="AP202" s="3" t="s">
        <v>834</v>
      </c>
      <c r="AQ202" s="2" t="s">
        <v>262</v>
      </c>
      <c r="AR202" s="2" t="s">
        <v>370</v>
      </c>
      <c r="AS202" s="3" t="s">
        <v>834</v>
      </c>
      <c r="AT202" s="2" t="s">
        <v>262</v>
      </c>
      <c r="AU202" s="2" t="s">
        <v>370</v>
      </c>
      <c r="AV202" s="3" t="s">
        <v>834</v>
      </c>
      <c r="AW202" s="2" t="s">
        <v>156</v>
      </c>
      <c r="AX202" s="2" t="s">
        <v>93</v>
      </c>
      <c r="AY202" s="3" t="s">
        <v>834</v>
      </c>
      <c r="AZ202" s="2" t="s">
        <v>154</v>
      </c>
      <c r="BA202" s="2" t="s">
        <v>370</v>
      </c>
      <c r="BB202" s="3" t="s">
        <v>834</v>
      </c>
      <c r="BC202" s="2" t="s">
        <v>154</v>
      </c>
      <c r="BD202" s="2" t="s">
        <v>370</v>
      </c>
      <c r="BE202" s="3" t="s">
        <v>834</v>
      </c>
      <c r="BF202" s="2" t="s">
        <v>370</v>
      </c>
      <c r="BG202" s="2" t="s">
        <v>370</v>
      </c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hidden="1" customHeight="1" x14ac:dyDescent="0.2">
      <c r="A203" s="3" t="s">
        <v>835</v>
      </c>
      <c r="B203" s="3" t="s">
        <v>325</v>
      </c>
      <c r="C203" s="6" t="s">
        <v>558</v>
      </c>
      <c r="D203" s="3" t="s">
        <v>836</v>
      </c>
      <c r="E203" s="7">
        <v>104</v>
      </c>
      <c r="F203" s="8">
        <v>73</v>
      </c>
      <c r="G203" s="9">
        <v>0.70192307692307687</v>
      </c>
      <c r="H203" s="3" t="s">
        <v>836</v>
      </c>
      <c r="I203" s="7">
        <v>15</v>
      </c>
      <c r="J203" s="2">
        <v>15</v>
      </c>
      <c r="K203" s="3" t="s">
        <v>836</v>
      </c>
      <c r="L203" s="10">
        <v>43</v>
      </c>
      <c r="M203" s="11">
        <v>61</v>
      </c>
      <c r="N203" s="3" t="s">
        <v>836</v>
      </c>
      <c r="O203" s="3" t="s">
        <v>46</v>
      </c>
      <c r="P203" s="2" t="s">
        <v>40</v>
      </c>
      <c r="Q203" s="2" t="s">
        <v>34</v>
      </c>
      <c r="R203" s="3" t="s">
        <v>836</v>
      </c>
      <c r="S203" s="2" t="s">
        <v>136</v>
      </c>
      <c r="T203" s="2" t="s">
        <v>64</v>
      </c>
      <c r="U203" s="3" t="s">
        <v>836</v>
      </c>
      <c r="V203" s="2" t="s">
        <v>265</v>
      </c>
      <c r="W203" s="2" t="s">
        <v>230</v>
      </c>
      <c r="X203" s="3" t="s">
        <v>836</v>
      </c>
      <c r="Y203" s="3" t="s">
        <v>33</v>
      </c>
      <c r="Z203" s="2"/>
      <c r="AA203" s="2" t="s">
        <v>34</v>
      </c>
      <c r="AB203" s="3" t="s">
        <v>836</v>
      </c>
      <c r="AC203" s="2" t="s">
        <v>138</v>
      </c>
      <c r="AD203" s="2" t="s">
        <v>75</v>
      </c>
      <c r="AE203" s="3" t="s">
        <v>836</v>
      </c>
      <c r="AF203" s="3" t="s">
        <v>37</v>
      </c>
      <c r="AG203" s="2">
        <v>4</v>
      </c>
      <c r="AH203" s="2" t="s">
        <v>88</v>
      </c>
      <c r="AI203" s="3" t="s">
        <v>836</v>
      </c>
      <c r="AJ203" s="3" t="s">
        <v>39</v>
      </c>
      <c r="AK203" s="2" t="s">
        <v>40</v>
      </c>
      <c r="AL203" s="2" t="s">
        <v>34</v>
      </c>
      <c r="AM203" s="3" t="s">
        <v>836</v>
      </c>
      <c r="AN203" s="2" t="s">
        <v>67</v>
      </c>
      <c r="AO203" s="2" t="s">
        <v>67</v>
      </c>
      <c r="AP203" s="3" t="s">
        <v>836</v>
      </c>
      <c r="AQ203" s="2" t="s">
        <v>92</v>
      </c>
      <c r="AR203" s="2" t="s">
        <v>75</v>
      </c>
      <c r="AS203" s="3" t="s">
        <v>836</v>
      </c>
      <c r="AT203" s="2" t="s">
        <v>125</v>
      </c>
      <c r="AU203" s="2" t="s">
        <v>75</v>
      </c>
      <c r="AV203" s="3" t="s">
        <v>836</v>
      </c>
      <c r="AW203" s="2" t="s">
        <v>136</v>
      </c>
      <c r="AX203" s="2" t="s">
        <v>213</v>
      </c>
      <c r="AY203" s="3" t="s">
        <v>836</v>
      </c>
      <c r="AZ203" s="2" t="s">
        <v>208</v>
      </c>
      <c r="BA203" s="2" t="s">
        <v>75</v>
      </c>
      <c r="BB203" s="3" t="s">
        <v>836</v>
      </c>
      <c r="BC203" s="2" t="s">
        <v>94</v>
      </c>
      <c r="BD203" s="2" t="s">
        <v>75</v>
      </c>
      <c r="BE203" s="3" t="s">
        <v>836</v>
      </c>
      <c r="BF203" s="2" t="s">
        <v>161</v>
      </c>
      <c r="BG203" s="2" t="s">
        <v>75</v>
      </c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hidden="1" customHeight="1" x14ac:dyDescent="0.2">
      <c r="A204" s="3" t="s">
        <v>837</v>
      </c>
      <c r="B204" s="3" t="s">
        <v>73</v>
      </c>
      <c r="C204" s="6" t="s">
        <v>558</v>
      </c>
      <c r="D204" s="3" t="s">
        <v>838</v>
      </c>
      <c r="E204" s="7">
        <v>120</v>
      </c>
      <c r="F204" s="8">
        <v>97</v>
      </c>
      <c r="G204" s="9">
        <v>0.80833333333333335</v>
      </c>
      <c r="H204" s="3" t="s">
        <v>838</v>
      </c>
      <c r="I204" s="7">
        <v>14</v>
      </c>
      <c r="J204" s="2">
        <v>15</v>
      </c>
      <c r="K204" s="3" t="s">
        <v>838</v>
      </c>
      <c r="L204" s="10">
        <v>49</v>
      </c>
      <c r="M204" s="11">
        <v>61</v>
      </c>
      <c r="N204" s="3" t="s">
        <v>838</v>
      </c>
      <c r="O204" s="3" t="s">
        <v>46</v>
      </c>
      <c r="P204" s="2" t="s">
        <v>40</v>
      </c>
      <c r="Q204" s="2" t="s">
        <v>34</v>
      </c>
      <c r="R204" s="3" t="s">
        <v>838</v>
      </c>
      <c r="S204" s="2" t="s">
        <v>75</v>
      </c>
      <c r="T204" s="2" t="s">
        <v>279</v>
      </c>
      <c r="U204" s="3" t="s">
        <v>838</v>
      </c>
      <c r="V204" s="2" t="s">
        <v>165</v>
      </c>
      <c r="W204" s="2" t="s">
        <v>165</v>
      </c>
      <c r="X204" s="3" t="s">
        <v>838</v>
      </c>
      <c r="Y204" s="3" t="s">
        <v>33</v>
      </c>
      <c r="Z204" s="2"/>
      <c r="AA204" s="2" t="s">
        <v>34</v>
      </c>
      <c r="AB204" s="3" t="s">
        <v>838</v>
      </c>
      <c r="AC204" s="2" t="s">
        <v>280</v>
      </c>
      <c r="AD204" s="2" t="s">
        <v>114</v>
      </c>
      <c r="AE204" s="3" t="s">
        <v>838</v>
      </c>
      <c r="AF204" s="3" t="s">
        <v>37</v>
      </c>
      <c r="AG204" s="2">
        <v>3</v>
      </c>
      <c r="AH204" s="2" t="s">
        <v>66</v>
      </c>
      <c r="AI204" s="3" t="s">
        <v>838</v>
      </c>
      <c r="AJ204" s="3" t="s">
        <v>39</v>
      </c>
      <c r="AK204" s="2" t="s">
        <v>40</v>
      </c>
      <c r="AL204" s="2" t="s">
        <v>34</v>
      </c>
      <c r="AM204" s="3" t="s">
        <v>838</v>
      </c>
      <c r="AN204" s="2" t="s">
        <v>261</v>
      </c>
      <c r="AO204" s="2" t="s">
        <v>224</v>
      </c>
      <c r="AP204" s="3" t="s">
        <v>838</v>
      </c>
      <c r="AQ204" s="2" t="s">
        <v>327</v>
      </c>
      <c r="AR204" s="2" t="s">
        <v>114</v>
      </c>
      <c r="AS204" s="3" t="s">
        <v>838</v>
      </c>
      <c r="AT204" s="2" t="s">
        <v>129</v>
      </c>
      <c r="AU204" s="2" t="s">
        <v>114</v>
      </c>
      <c r="AV204" s="3" t="s">
        <v>838</v>
      </c>
      <c r="AW204" s="2" t="s">
        <v>279</v>
      </c>
      <c r="AX204" s="2" t="s">
        <v>279</v>
      </c>
      <c r="AY204" s="3" t="s">
        <v>838</v>
      </c>
      <c r="AZ204" s="2" t="s">
        <v>262</v>
      </c>
      <c r="BA204" s="2" t="s">
        <v>114</v>
      </c>
      <c r="BB204" s="3" t="s">
        <v>838</v>
      </c>
      <c r="BC204" s="2" t="s">
        <v>280</v>
      </c>
      <c r="BD204" s="2" t="s">
        <v>114</v>
      </c>
      <c r="BE204" s="3" t="s">
        <v>838</v>
      </c>
      <c r="BF204" s="2" t="s">
        <v>280</v>
      </c>
      <c r="BG204" s="2" t="s">
        <v>114</v>
      </c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hidden="1" customHeight="1" x14ac:dyDescent="0.2">
      <c r="A205" s="3" t="s">
        <v>839</v>
      </c>
      <c r="B205" s="3" t="s">
        <v>98</v>
      </c>
      <c r="C205" s="6" t="s">
        <v>558</v>
      </c>
      <c r="D205" s="3" t="s">
        <v>840</v>
      </c>
      <c r="E205" s="7">
        <v>275</v>
      </c>
      <c r="F205" s="8">
        <v>123</v>
      </c>
      <c r="G205" s="9">
        <v>0.44727272727272727</v>
      </c>
      <c r="H205" s="3" t="s">
        <v>840</v>
      </c>
      <c r="I205" s="7">
        <v>15</v>
      </c>
      <c r="J205" s="2">
        <v>15</v>
      </c>
      <c r="K205" s="3" t="s">
        <v>840</v>
      </c>
      <c r="L205" s="10">
        <v>52</v>
      </c>
      <c r="M205" s="11">
        <v>61</v>
      </c>
      <c r="N205" s="3" t="s">
        <v>840</v>
      </c>
      <c r="O205" s="3" t="s">
        <v>46</v>
      </c>
      <c r="P205" s="2" t="s">
        <v>40</v>
      </c>
      <c r="Q205" s="2" t="s">
        <v>34</v>
      </c>
      <c r="R205" s="3" t="s">
        <v>840</v>
      </c>
      <c r="S205" s="2" t="s">
        <v>88</v>
      </c>
      <c r="T205" s="2" t="s">
        <v>157</v>
      </c>
      <c r="U205" s="3" t="s">
        <v>840</v>
      </c>
      <c r="V205" s="2" t="s">
        <v>161</v>
      </c>
      <c r="W205" s="2" t="s">
        <v>135</v>
      </c>
      <c r="X205" s="3" t="s">
        <v>840</v>
      </c>
      <c r="Y205" s="3" t="s">
        <v>33</v>
      </c>
      <c r="Z205" s="2"/>
      <c r="AA205" s="2" t="s">
        <v>34</v>
      </c>
      <c r="AB205" s="3" t="s">
        <v>840</v>
      </c>
      <c r="AC205" s="2" t="s">
        <v>260</v>
      </c>
      <c r="AD205" s="2" t="s">
        <v>145</v>
      </c>
      <c r="AE205" s="3" t="s">
        <v>840</v>
      </c>
      <c r="AF205" s="3" t="s">
        <v>37</v>
      </c>
      <c r="AG205" s="2">
        <v>4</v>
      </c>
      <c r="AH205" s="2" t="s">
        <v>88</v>
      </c>
      <c r="AI205" s="3" t="s">
        <v>840</v>
      </c>
      <c r="AJ205" s="3" t="s">
        <v>39</v>
      </c>
      <c r="AK205" s="2" t="s">
        <v>40</v>
      </c>
      <c r="AL205" s="2" t="s">
        <v>34</v>
      </c>
      <c r="AM205" s="3" t="s">
        <v>840</v>
      </c>
      <c r="AN205" s="2" t="s">
        <v>147</v>
      </c>
      <c r="AO205" s="2" t="s">
        <v>147</v>
      </c>
      <c r="AP205" s="3" t="s">
        <v>840</v>
      </c>
      <c r="AQ205" s="2" t="s">
        <v>177</v>
      </c>
      <c r="AR205" s="2" t="s">
        <v>145</v>
      </c>
      <c r="AS205" s="3" t="s">
        <v>840</v>
      </c>
      <c r="AT205" s="2" t="s">
        <v>187</v>
      </c>
      <c r="AU205" s="2" t="s">
        <v>145</v>
      </c>
      <c r="AV205" s="3" t="s">
        <v>840</v>
      </c>
      <c r="AW205" s="2" t="s">
        <v>383</v>
      </c>
      <c r="AX205" s="2" t="s">
        <v>140</v>
      </c>
      <c r="AY205" s="3" t="s">
        <v>840</v>
      </c>
      <c r="AZ205" s="2" t="s">
        <v>375</v>
      </c>
      <c r="BA205" s="2" t="s">
        <v>145</v>
      </c>
      <c r="BB205" s="3" t="s">
        <v>840</v>
      </c>
      <c r="BC205" s="2" t="s">
        <v>176</v>
      </c>
      <c r="BD205" s="2" t="s">
        <v>145</v>
      </c>
      <c r="BE205" s="3" t="s">
        <v>840</v>
      </c>
      <c r="BF205" s="2" t="s">
        <v>119</v>
      </c>
      <c r="BG205" s="2" t="s">
        <v>145</v>
      </c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hidden="1" customHeight="1" x14ac:dyDescent="0.2">
      <c r="A206" s="3" t="s">
        <v>841</v>
      </c>
      <c r="B206" s="3" t="s">
        <v>314</v>
      </c>
      <c r="C206" s="6" t="s">
        <v>558</v>
      </c>
      <c r="D206" s="3" t="s">
        <v>842</v>
      </c>
      <c r="E206" s="7">
        <v>49</v>
      </c>
      <c r="F206" s="8">
        <v>17</v>
      </c>
      <c r="G206" s="9">
        <v>0.34693877551020408</v>
      </c>
      <c r="H206" s="3" t="s">
        <v>842</v>
      </c>
      <c r="I206" s="7">
        <v>15</v>
      </c>
      <c r="J206" s="2">
        <v>15</v>
      </c>
      <c r="K206" s="3" t="s">
        <v>842</v>
      </c>
      <c r="L206" s="10">
        <v>19</v>
      </c>
      <c r="M206" s="11">
        <v>61</v>
      </c>
      <c r="N206" s="3" t="s">
        <v>842</v>
      </c>
      <c r="O206" s="3" t="s">
        <v>46</v>
      </c>
      <c r="P206" s="2" t="s">
        <v>40</v>
      </c>
      <c r="Q206" s="2" t="s">
        <v>34</v>
      </c>
      <c r="R206" s="3" t="s">
        <v>842</v>
      </c>
      <c r="S206" s="2" t="s">
        <v>170</v>
      </c>
      <c r="T206" s="2" t="s">
        <v>170</v>
      </c>
      <c r="U206" s="3" t="s">
        <v>842</v>
      </c>
      <c r="V206" s="2" t="s">
        <v>297</v>
      </c>
      <c r="W206" s="2" t="s">
        <v>297</v>
      </c>
      <c r="X206" s="3" t="s">
        <v>842</v>
      </c>
      <c r="Y206" s="3" t="s">
        <v>33</v>
      </c>
      <c r="Z206" s="2"/>
      <c r="AA206" s="2" t="s">
        <v>34</v>
      </c>
      <c r="AB206" s="3" t="s">
        <v>842</v>
      </c>
      <c r="AC206" s="2" t="s">
        <v>57</v>
      </c>
      <c r="AD206" s="2" t="s">
        <v>41</v>
      </c>
      <c r="AE206" s="3" t="s">
        <v>842</v>
      </c>
      <c r="AF206" s="3" t="s">
        <v>37</v>
      </c>
      <c r="AG206" s="2">
        <v>3</v>
      </c>
      <c r="AH206" s="2" t="s">
        <v>66</v>
      </c>
      <c r="AI206" s="3" t="s">
        <v>842</v>
      </c>
      <c r="AJ206" s="3" t="s">
        <v>87</v>
      </c>
      <c r="AK206" s="2">
        <v>4</v>
      </c>
      <c r="AL206" s="2" t="s">
        <v>88</v>
      </c>
      <c r="AM206" s="3" t="s">
        <v>842</v>
      </c>
      <c r="AN206" s="2" t="s">
        <v>67</v>
      </c>
      <c r="AO206" s="2" t="s">
        <v>67</v>
      </c>
      <c r="AP206" s="3" t="s">
        <v>842</v>
      </c>
      <c r="AQ206" s="2" t="s">
        <v>41</v>
      </c>
      <c r="AR206" s="2" t="s">
        <v>41</v>
      </c>
      <c r="AS206" s="3" t="s">
        <v>842</v>
      </c>
      <c r="AT206" s="2" t="s">
        <v>41</v>
      </c>
      <c r="AU206" s="2" t="s">
        <v>41</v>
      </c>
      <c r="AV206" s="3" t="s">
        <v>842</v>
      </c>
      <c r="AW206" s="2" t="s">
        <v>89</v>
      </c>
      <c r="AX206" s="2" t="s">
        <v>89</v>
      </c>
      <c r="AY206" s="3" t="s">
        <v>842</v>
      </c>
      <c r="AZ206" s="2" t="s">
        <v>57</v>
      </c>
      <c r="BA206" s="2" t="s">
        <v>41</v>
      </c>
      <c r="BB206" s="3" t="s">
        <v>842</v>
      </c>
      <c r="BC206" s="2" t="s">
        <v>41</v>
      </c>
      <c r="BD206" s="2" t="s">
        <v>41</v>
      </c>
      <c r="BE206" s="3" t="s">
        <v>842</v>
      </c>
      <c r="BF206" s="2" t="s">
        <v>57</v>
      </c>
      <c r="BG206" s="2" t="s">
        <v>41</v>
      </c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hidden="1" customHeight="1" x14ac:dyDescent="0.2">
      <c r="A207" s="3" t="s">
        <v>843</v>
      </c>
      <c r="B207" s="3" t="s">
        <v>336</v>
      </c>
      <c r="C207" s="6" t="s">
        <v>558</v>
      </c>
      <c r="D207" s="3" t="s">
        <v>844</v>
      </c>
      <c r="E207" s="7">
        <v>120</v>
      </c>
      <c r="F207" s="8">
        <v>54</v>
      </c>
      <c r="G207" s="9">
        <v>0.45</v>
      </c>
      <c r="H207" s="3" t="s">
        <v>844</v>
      </c>
      <c r="I207" s="7">
        <v>14</v>
      </c>
      <c r="J207" s="2">
        <v>15</v>
      </c>
      <c r="K207" s="3" t="s">
        <v>844</v>
      </c>
      <c r="L207" s="10">
        <v>49</v>
      </c>
      <c r="M207" s="11">
        <v>61</v>
      </c>
      <c r="N207" s="3" t="s">
        <v>844</v>
      </c>
      <c r="O207" s="3" t="s">
        <v>46</v>
      </c>
      <c r="P207" s="2" t="s">
        <v>40</v>
      </c>
      <c r="Q207" s="2" t="s">
        <v>34</v>
      </c>
      <c r="R207" s="3" t="s">
        <v>844</v>
      </c>
      <c r="S207" s="2" t="s">
        <v>461</v>
      </c>
      <c r="T207" s="2" t="s">
        <v>230</v>
      </c>
      <c r="U207" s="3" t="s">
        <v>844</v>
      </c>
      <c r="V207" s="2" t="s">
        <v>105</v>
      </c>
      <c r="W207" s="2" t="s">
        <v>105</v>
      </c>
      <c r="X207" s="3" t="s">
        <v>844</v>
      </c>
      <c r="Y207" s="3" t="s">
        <v>33</v>
      </c>
      <c r="Z207" s="2"/>
      <c r="AA207" s="2" t="s">
        <v>34</v>
      </c>
      <c r="AB207" s="3" t="s">
        <v>844</v>
      </c>
      <c r="AC207" s="2" t="s">
        <v>210</v>
      </c>
      <c r="AD207" s="2" t="s">
        <v>138</v>
      </c>
      <c r="AE207" s="3" t="s">
        <v>844</v>
      </c>
      <c r="AF207" s="3" t="s">
        <v>37</v>
      </c>
      <c r="AG207" s="2">
        <v>3</v>
      </c>
      <c r="AH207" s="2" t="s">
        <v>66</v>
      </c>
      <c r="AI207" s="3" t="s">
        <v>844</v>
      </c>
      <c r="AJ207" s="3" t="s">
        <v>39</v>
      </c>
      <c r="AK207" s="2" t="s">
        <v>40</v>
      </c>
      <c r="AL207" s="2" t="s">
        <v>34</v>
      </c>
      <c r="AM207" s="3" t="s">
        <v>844</v>
      </c>
      <c r="AN207" s="2" t="s">
        <v>49</v>
      </c>
      <c r="AO207" s="2" t="s">
        <v>50</v>
      </c>
      <c r="AP207" s="3" t="s">
        <v>844</v>
      </c>
      <c r="AQ207" s="2" t="s">
        <v>208</v>
      </c>
      <c r="AR207" s="2" t="s">
        <v>138</v>
      </c>
      <c r="AS207" s="3" t="s">
        <v>844</v>
      </c>
      <c r="AT207" s="2" t="s">
        <v>216</v>
      </c>
      <c r="AU207" s="2" t="s">
        <v>138</v>
      </c>
      <c r="AV207" s="3" t="s">
        <v>844</v>
      </c>
      <c r="AW207" s="2" t="s">
        <v>63</v>
      </c>
      <c r="AX207" s="2" t="s">
        <v>63</v>
      </c>
      <c r="AY207" s="3" t="s">
        <v>844</v>
      </c>
      <c r="AZ207" s="2" t="s">
        <v>69</v>
      </c>
      <c r="BA207" s="2" t="s">
        <v>138</v>
      </c>
      <c r="BB207" s="3" t="s">
        <v>844</v>
      </c>
      <c r="BC207" s="2" t="s">
        <v>208</v>
      </c>
      <c r="BD207" s="2" t="s">
        <v>138</v>
      </c>
      <c r="BE207" s="3" t="s">
        <v>844</v>
      </c>
      <c r="BF207" s="2" t="s">
        <v>231</v>
      </c>
      <c r="BG207" s="2" t="s">
        <v>138</v>
      </c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hidden="1" customHeight="1" x14ac:dyDescent="0.2">
      <c r="A208" s="3" t="s">
        <v>845</v>
      </c>
      <c r="B208" s="3" t="s">
        <v>333</v>
      </c>
      <c r="C208" s="6" t="s">
        <v>558</v>
      </c>
      <c r="D208" s="3" t="s">
        <v>846</v>
      </c>
      <c r="E208" s="7">
        <v>70</v>
      </c>
      <c r="F208" s="8">
        <v>28</v>
      </c>
      <c r="G208" s="9">
        <v>0.4</v>
      </c>
      <c r="H208" s="3" t="s">
        <v>846</v>
      </c>
      <c r="I208" s="7">
        <v>15</v>
      </c>
      <c r="J208" s="2">
        <v>15</v>
      </c>
      <c r="K208" s="3" t="s">
        <v>846</v>
      </c>
      <c r="L208" s="10">
        <v>48</v>
      </c>
      <c r="M208" s="11">
        <v>61</v>
      </c>
      <c r="N208" s="3" t="s">
        <v>846</v>
      </c>
      <c r="O208" s="3" t="s">
        <v>46</v>
      </c>
      <c r="P208" s="2" t="s">
        <v>40</v>
      </c>
      <c r="Q208" s="2" t="s">
        <v>34</v>
      </c>
      <c r="R208" s="3" t="s">
        <v>846</v>
      </c>
      <c r="S208" s="2" t="s">
        <v>84</v>
      </c>
      <c r="T208" s="2" t="s">
        <v>84</v>
      </c>
      <c r="U208" s="3" t="s">
        <v>846</v>
      </c>
      <c r="V208" s="2" t="s">
        <v>84</v>
      </c>
      <c r="W208" s="2" t="s">
        <v>84</v>
      </c>
      <c r="X208" s="3" t="s">
        <v>846</v>
      </c>
      <c r="Y208" s="3" t="s">
        <v>33</v>
      </c>
      <c r="Z208" s="2"/>
      <c r="AA208" s="2" t="s">
        <v>34</v>
      </c>
      <c r="AB208" s="3" t="s">
        <v>846</v>
      </c>
      <c r="AC208" s="2" t="s">
        <v>84</v>
      </c>
      <c r="AD208" s="2" t="s">
        <v>84</v>
      </c>
      <c r="AE208" s="3" t="s">
        <v>846</v>
      </c>
      <c r="AF208" s="3" t="s">
        <v>37</v>
      </c>
      <c r="AG208" s="2">
        <v>3</v>
      </c>
      <c r="AH208" s="2" t="s">
        <v>66</v>
      </c>
      <c r="AI208" s="3" t="s">
        <v>846</v>
      </c>
      <c r="AJ208" s="3" t="s">
        <v>39</v>
      </c>
      <c r="AK208" s="2" t="s">
        <v>40</v>
      </c>
      <c r="AL208" s="2" t="s">
        <v>34</v>
      </c>
      <c r="AM208" s="3" t="s">
        <v>846</v>
      </c>
      <c r="AN208" s="2" t="s">
        <v>50</v>
      </c>
      <c r="AO208" s="2" t="s">
        <v>245</v>
      </c>
      <c r="AP208" s="3" t="s">
        <v>846</v>
      </c>
      <c r="AQ208" s="2" t="s">
        <v>84</v>
      </c>
      <c r="AR208" s="2" t="s">
        <v>84</v>
      </c>
      <c r="AS208" s="3" t="s">
        <v>846</v>
      </c>
      <c r="AT208" s="2" t="s">
        <v>84</v>
      </c>
      <c r="AU208" s="2" t="s">
        <v>84</v>
      </c>
      <c r="AV208" s="3" t="s">
        <v>846</v>
      </c>
      <c r="AW208" s="2" t="s">
        <v>266</v>
      </c>
      <c r="AX208" s="2" t="s">
        <v>84</v>
      </c>
      <c r="AY208" s="3" t="s">
        <v>846</v>
      </c>
      <c r="AZ208" s="2" t="s">
        <v>84</v>
      </c>
      <c r="BA208" s="2" t="s">
        <v>84</v>
      </c>
      <c r="BB208" s="3" t="s">
        <v>846</v>
      </c>
      <c r="BC208" s="2" t="s">
        <v>84</v>
      </c>
      <c r="BD208" s="2" t="s">
        <v>84</v>
      </c>
      <c r="BE208" s="3" t="s">
        <v>846</v>
      </c>
      <c r="BF208" s="2" t="s">
        <v>84</v>
      </c>
      <c r="BG208" s="2" t="s">
        <v>84</v>
      </c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hidden="1" customHeight="1" x14ac:dyDescent="0.2">
      <c r="A209" s="3" t="s">
        <v>847</v>
      </c>
      <c r="B209" s="3" t="s">
        <v>354</v>
      </c>
      <c r="C209" s="6" t="s">
        <v>558</v>
      </c>
      <c r="D209" s="3" t="s">
        <v>848</v>
      </c>
      <c r="E209" s="7">
        <v>224</v>
      </c>
      <c r="F209" s="8">
        <v>123</v>
      </c>
      <c r="G209" s="9">
        <v>0.5491071428571429</v>
      </c>
      <c r="H209" s="3" t="s">
        <v>848</v>
      </c>
      <c r="I209" s="7">
        <v>15</v>
      </c>
      <c r="J209" s="2">
        <v>15</v>
      </c>
      <c r="K209" s="3" t="s">
        <v>848</v>
      </c>
      <c r="L209" s="10">
        <v>61</v>
      </c>
      <c r="M209" s="11">
        <v>61</v>
      </c>
      <c r="N209" s="3" t="s">
        <v>848</v>
      </c>
      <c r="O209" s="3" t="s">
        <v>46</v>
      </c>
      <c r="P209" s="2" t="s">
        <v>40</v>
      </c>
      <c r="Q209" s="2" t="s">
        <v>34</v>
      </c>
      <c r="R209" s="3" t="s">
        <v>848</v>
      </c>
      <c r="S209" s="2" t="s">
        <v>221</v>
      </c>
      <c r="T209" s="2" t="s">
        <v>177</v>
      </c>
      <c r="U209" s="3" t="s">
        <v>848</v>
      </c>
      <c r="V209" s="2" t="s">
        <v>131</v>
      </c>
      <c r="W209" s="2" t="s">
        <v>130</v>
      </c>
      <c r="X209" s="3" t="s">
        <v>848</v>
      </c>
      <c r="Y209" s="3" t="s">
        <v>33</v>
      </c>
      <c r="Z209" s="2"/>
      <c r="AA209" s="2" t="s">
        <v>34</v>
      </c>
      <c r="AB209" s="3" t="s">
        <v>848</v>
      </c>
      <c r="AC209" s="2" t="s">
        <v>121</v>
      </c>
      <c r="AD209" s="2" t="s">
        <v>145</v>
      </c>
      <c r="AE209" s="3" t="s">
        <v>848</v>
      </c>
      <c r="AF209" s="3" t="s">
        <v>85</v>
      </c>
      <c r="AG209" s="2" t="s">
        <v>40</v>
      </c>
      <c r="AH209" s="2" t="s">
        <v>86</v>
      </c>
      <c r="AI209" s="3" t="s">
        <v>848</v>
      </c>
      <c r="AJ209" s="3" t="s">
        <v>39</v>
      </c>
      <c r="AK209" s="2" t="s">
        <v>40</v>
      </c>
      <c r="AL209" s="2" t="s">
        <v>34</v>
      </c>
      <c r="AM209" s="3" t="s">
        <v>848</v>
      </c>
      <c r="AN209" s="2" t="s">
        <v>224</v>
      </c>
      <c r="AO209" s="2" t="s">
        <v>224</v>
      </c>
      <c r="AP209" s="3" t="s">
        <v>848</v>
      </c>
      <c r="AQ209" s="2" t="s">
        <v>186</v>
      </c>
      <c r="AR209" s="2" t="s">
        <v>145</v>
      </c>
      <c r="AS209" s="3" t="s">
        <v>848</v>
      </c>
      <c r="AT209" s="2" t="s">
        <v>351</v>
      </c>
      <c r="AU209" s="2" t="s">
        <v>145</v>
      </c>
      <c r="AV209" s="3" t="s">
        <v>848</v>
      </c>
      <c r="AW209" s="2" t="s">
        <v>129</v>
      </c>
      <c r="AX209" s="2" t="s">
        <v>114</v>
      </c>
      <c r="AY209" s="3" t="s">
        <v>848</v>
      </c>
      <c r="AZ209" s="2" t="s">
        <v>119</v>
      </c>
      <c r="BA209" s="2" t="s">
        <v>145</v>
      </c>
      <c r="BB209" s="3" t="s">
        <v>848</v>
      </c>
      <c r="BC209" s="2" t="s">
        <v>351</v>
      </c>
      <c r="BD209" s="2" t="s">
        <v>145</v>
      </c>
      <c r="BE209" s="3" t="s">
        <v>848</v>
      </c>
      <c r="BF209" s="2" t="s">
        <v>351</v>
      </c>
      <c r="BG209" s="2" t="s">
        <v>145</v>
      </c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hidden="1" customHeight="1" x14ac:dyDescent="0.2">
      <c r="A210" s="3" t="s">
        <v>849</v>
      </c>
      <c r="B210" s="3" t="s">
        <v>24</v>
      </c>
      <c r="C210" s="6" t="s">
        <v>558</v>
      </c>
      <c r="D210" s="3" t="s">
        <v>850</v>
      </c>
      <c r="E210" s="7">
        <v>604</v>
      </c>
      <c r="F210" s="8">
        <v>320</v>
      </c>
      <c r="G210" s="9">
        <v>0.5298013245033113</v>
      </c>
      <c r="H210" s="3" t="s">
        <v>850</v>
      </c>
      <c r="I210" s="7">
        <v>15</v>
      </c>
      <c r="J210" s="2">
        <v>15</v>
      </c>
      <c r="K210" s="3" t="s">
        <v>850</v>
      </c>
      <c r="L210" s="7">
        <v>61</v>
      </c>
      <c r="M210" s="11">
        <v>61</v>
      </c>
      <c r="N210" s="3" t="s">
        <v>850</v>
      </c>
      <c r="O210" s="3" t="s">
        <v>46</v>
      </c>
      <c r="P210" s="2" t="s">
        <v>40</v>
      </c>
      <c r="Q210" s="2" t="s">
        <v>34</v>
      </c>
      <c r="R210" s="3" t="s">
        <v>850</v>
      </c>
      <c r="S210" s="2" t="s">
        <v>851</v>
      </c>
      <c r="T210" s="2" t="s">
        <v>753</v>
      </c>
      <c r="U210" s="3" t="s">
        <v>850</v>
      </c>
      <c r="V210" s="2" t="s">
        <v>396</v>
      </c>
      <c r="W210" s="2" t="s">
        <v>852</v>
      </c>
      <c r="X210" s="3" t="s">
        <v>850</v>
      </c>
      <c r="Y210" s="3" t="s">
        <v>33</v>
      </c>
      <c r="Z210" s="2"/>
      <c r="AA210" s="2" t="s">
        <v>34</v>
      </c>
      <c r="AB210" s="3" t="s">
        <v>850</v>
      </c>
      <c r="AC210" s="2" t="s">
        <v>853</v>
      </c>
      <c r="AD210" s="2" t="s">
        <v>620</v>
      </c>
      <c r="AE210" s="3" t="s">
        <v>850</v>
      </c>
      <c r="AF210" s="3" t="s">
        <v>37</v>
      </c>
      <c r="AG210" s="2">
        <v>1</v>
      </c>
      <c r="AH210" s="2" t="s">
        <v>38</v>
      </c>
      <c r="AI210" s="3" t="s">
        <v>850</v>
      </c>
      <c r="AJ210" s="3" t="s">
        <v>39</v>
      </c>
      <c r="AK210" s="2" t="s">
        <v>40</v>
      </c>
      <c r="AL210" s="2" t="s">
        <v>34</v>
      </c>
      <c r="AM210" s="3" t="s">
        <v>850</v>
      </c>
      <c r="AN210" s="2" t="s">
        <v>231</v>
      </c>
      <c r="AO210" s="2" t="s">
        <v>209</v>
      </c>
      <c r="AP210" s="3" t="s">
        <v>850</v>
      </c>
      <c r="AQ210" s="2" t="s">
        <v>618</v>
      </c>
      <c r="AR210" s="2" t="s">
        <v>620</v>
      </c>
      <c r="AS210" s="3" t="s">
        <v>850</v>
      </c>
      <c r="AT210" s="2" t="s">
        <v>676</v>
      </c>
      <c r="AU210" s="2" t="s">
        <v>620</v>
      </c>
      <c r="AV210" s="3" t="s">
        <v>850</v>
      </c>
      <c r="AW210" s="2" t="s">
        <v>53</v>
      </c>
      <c r="AX210" s="2" t="s">
        <v>276</v>
      </c>
      <c r="AY210" s="3" t="s">
        <v>850</v>
      </c>
      <c r="AZ210" s="2" t="s">
        <v>673</v>
      </c>
      <c r="BA210" s="2" t="s">
        <v>620</v>
      </c>
      <c r="BB210" s="3" t="s">
        <v>850</v>
      </c>
      <c r="BC210" s="2" t="s">
        <v>632</v>
      </c>
      <c r="BD210" s="2" t="s">
        <v>620</v>
      </c>
      <c r="BE210" s="3" t="s">
        <v>850</v>
      </c>
      <c r="BF210" s="2" t="s">
        <v>632</v>
      </c>
      <c r="BG210" s="2" t="s">
        <v>620</v>
      </c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hidden="1" customHeight="1" x14ac:dyDescent="0.2">
      <c r="A211" s="3" t="s">
        <v>854</v>
      </c>
      <c r="B211" s="3" t="s">
        <v>24</v>
      </c>
      <c r="C211" s="6" t="s">
        <v>558</v>
      </c>
      <c r="D211" s="3" t="s">
        <v>855</v>
      </c>
      <c r="E211" s="7">
        <v>152</v>
      </c>
      <c r="F211" s="8">
        <v>91</v>
      </c>
      <c r="G211" s="9">
        <v>0.59868421052631582</v>
      </c>
      <c r="H211" s="3" t="s">
        <v>855</v>
      </c>
      <c r="I211" s="7">
        <v>14</v>
      </c>
      <c r="J211" s="2">
        <v>15</v>
      </c>
      <c r="K211" s="3" t="s">
        <v>855</v>
      </c>
      <c r="L211" s="10">
        <v>61</v>
      </c>
      <c r="M211" s="11">
        <v>61</v>
      </c>
      <c r="N211" s="3" t="s">
        <v>855</v>
      </c>
      <c r="O211" s="3" t="s">
        <v>46</v>
      </c>
      <c r="P211" s="2" t="s">
        <v>40</v>
      </c>
      <c r="Q211" s="2" t="s">
        <v>34</v>
      </c>
      <c r="R211" s="3" t="s">
        <v>855</v>
      </c>
      <c r="S211" s="2" t="s">
        <v>94</v>
      </c>
      <c r="T211" s="2" t="s">
        <v>94</v>
      </c>
      <c r="U211" s="3" t="s">
        <v>855</v>
      </c>
      <c r="V211" s="2" t="s">
        <v>69</v>
      </c>
      <c r="W211" s="2" t="s">
        <v>69</v>
      </c>
      <c r="X211" s="3" t="s">
        <v>855</v>
      </c>
      <c r="Y211" s="3" t="s">
        <v>33</v>
      </c>
      <c r="Z211" s="2"/>
      <c r="AA211" s="2" t="s">
        <v>34</v>
      </c>
      <c r="AB211" s="3" t="s">
        <v>855</v>
      </c>
      <c r="AC211" s="2" t="s">
        <v>259</v>
      </c>
      <c r="AD211" s="2" t="s">
        <v>280</v>
      </c>
      <c r="AE211" s="3" t="s">
        <v>855</v>
      </c>
      <c r="AF211" s="3" t="s">
        <v>37</v>
      </c>
      <c r="AG211" s="2">
        <v>3</v>
      </c>
      <c r="AH211" s="2" t="s">
        <v>66</v>
      </c>
      <c r="AI211" s="3" t="s">
        <v>855</v>
      </c>
      <c r="AJ211" s="3" t="s">
        <v>87</v>
      </c>
      <c r="AK211" s="2">
        <v>4</v>
      </c>
      <c r="AL211" s="2" t="s">
        <v>88</v>
      </c>
      <c r="AM211" s="3" t="s">
        <v>855</v>
      </c>
      <c r="AN211" s="2" t="s">
        <v>50</v>
      </c>
      <c r="AO211" s="2" t="s">
        <v>50</v>
      </c>
      <c r="AP211" s="3" t="s">
        <v>855</v>
      </c>
      <c r="AQ211" s="2" t="s">
        <v>139</v>
      </c>
      <c r="AR211" s="2" t="s">
        <v>280</v>
      </c>
      <c r="AS211" s="3" t="s">
        <v>855</v>
      </c>
      <c r="AT211" s="2" t="s">
        <v>28</v>
      </c>
      <c r="AU211" s="2" t="s">
        <v>280</v>
      </c>
      <c r="AV211" s="3" t="s">
        <v>855</v>
      </c>
      <c r="AW211" s="2" t="s">
        <v>164</v>
      </c>
      <c r="AX211" s="2" t="s">
        <v>164</v>
      </c>
      <c r="AY211" s="3" t="s">
        <v>855</v>
      </c>
      <c r="AZ211" s="2" t="s">
        <v>140</v>
      </c>
      <c r="BA211" s="2" t="s">
        <v>280</v>
      </c>
      <c r="BB211" s="3" t="s">
        <v>855</v>
      </c>
      <c r="BC211" s="2" t="s">
        <v>259</v>
      </c>
      <c r="BD211" s="2" t="s">
        <v>280</v>
      </c>
      <c r="BE211" s="3" t="s">
        <v>855</v>
      </c>
      <c r="BF211" s="2" t="s">
        <v>280</v>
      </c>
      <c r="BG211" s="2" t="s">
        <v>280</v>
      </c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hidden="1" customHeight="1" x14ac:dyDescent="0.2">
      <c r="A212" s="3" t="s">
        <v>856</v>
      </c>
      <c r="B212" s="3" t="s">
        <v>574</v>
      </c>
      <c r="C212" s="6" t="s">
        <v>558</v>
      </c>
      <c r="D212" s="3" t="s">
        <v>857</v>
      </c>
      <c r="E212" s="7">
        <v>115</v>
      </c>
      <c r="F212" s="8">
        <v>72</v>
      </c>
      <c r="G212" s="9">
        <v>0.62608695652173918</v>
      </c>
      <c r="H212" s="3" t="s">
        <v>857</v>
      </c>
      <c r="I212" s="7">
        <v>15</v>
      </c>
      <c r="J212" s="2">
        <v>15</v>
      </c>
      <c r="K212" s="3" t="s">
        <v>857</v>
      </c>
      <c r="L212" s="10">
        <v>61</v>
      </c>
      <c r="M212" s="11">
        <v>61</v>
      </c>
      <c r="N212" s="3" t="s">
        <v>857</v>
      </c>
      <c r="O212" s="3" t="s">
        <v>46</v>
      </c>
      <c r="P212" s="2" t="s">
        <v>40</v>
      </c>
      <c r="Q212" s="2" t="s">
        <v>34</v>
      </c>
      <c r="R212" s="3" t="s">
        <v>857</v>
      </c>
      <c r="S212" s="2" t="s">
        <v>71</v>
      </c>
      <c r="T212" s="2" t="s">
        <v>65</v>
      </c>
      <c r="U212" s="3" t="s">
        <v>857</v>
      </c>
      <c r="V212" s="2" t="s">
        <v>70</v>
      </c>
      <c r="W212" s="2" t="s">
        <v>63</v>
      </c>
      <c r="X212" s="3" t="s">
        <v>857</v>
      </c>
      <c r="Y212" s="3" t="s">
        <v>33</v>
      </c>
      <c r="Z212" s="2"/>
      <c r="AA212" s="2" t="s">
        <v>34</v>
      </c>
      <c r="AB212" s="3" t="s">
        <v>857</v>
      </c>
      <c r="AC212" s="2" t="s">
        <v>166</v>
      </c>
      <c r="AD212" s="2" t="s">
        <v>117</v>
      </c>
      <c r="AE212" s="3" t="s">
        <v>857</v>
      </c>
      <c r="AF212" s="3" t="s">
        <v>37</v>
      </c>
      <c r="AG212" s="2">
        <v>3</v>
      </c>
      <c r="AH212" s="2" t="s">
        <v>66</v>
      </c>
      <c r="AI212" s="3" t="s">
        <v>857</v>
      </c>
      <c r="AJ212" s="3" t="s">
        <v>39</v>
      </c>
      <c r="AK212" s="2" t="s">
        <v>40</v>
      </c>
      <c r="AL212" s="2" t="s">
        <v>34</v>
      </c>
      <c r="AM212" s="3" t="s">
        <v>857</v>
      </c>
      <c r="AN212" s="2" t="s">
        <v>49</v>
      </c>
      <c r="AO212" s="2" t="s">
        <v>50</v>
      </c>
      <c r="AP212" s="3" t="s">
        <v>857</v>
      </c>
      <c r="AQ212" s="2" t="s">
        <v>161</v>
      </c>
      <c r="AR212" s="2" t="s">
        <v>117</v>
      </c>
      <c r="AS212" s="3" t="s">
        <v>857</v>
      </c>
      <c r="AT212" s="2" t="s">
        <v>125</v>
      </c>
      <c r="AU212" s="2" t="s">
        <v>117</v>
      </c>
      <c r="AV212" s="3" t="s">
        <v>857</v>
      </c>
      <c r="AW212" s="2" t="s">
        <v>232</v>
      </c>
      <c r="AX212" s="2" t="s">
        <v>209</v>
      </c>
      <c r="AY212" s="3" t="s">
        <v>857</v>
      </c>
      <c r="AZ212" s="2" t="s">
        <v>93</v>
      </c>
      <c r="BA212" s="2" t="s">
        <v>117</v>
      </c>
      <c r="BB212" s="3" t="s">
        <v>857</v>
      </c>
      <c r="BC212" s="2" t="s">
        <v>76</v>
      </c>
      <c r="BD212" s="2" t="s">
        <v>117</v>
      </c>
      <c r="BE212" s="3" t="s">
        <v>857</v>
      </c>
      <c r="BF212" s="2" t="s">
        <v>135</v>
      </c>
      <c r="BG212" s="2" t="s">
        <v>117</v>
      </c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hidden="1" customHeight="1" x14ac:dyDescent="0.2">
      <c r="A213" s="3" t="s">
        <v>858</v>
      </c>
      <c r="B213" s="3" t="s">
        <v>574</v>
      </c>
      <c r="C213" s="6" t="s">
        <v>558</v>
      </c>
      <c r="D213" s="3" t="s">
        <v>859</v>
      </c>
      <c r="E213" s="7">
        <v>366</v>
      </c>
      <c r="F213" s="8">
        <v>168</v>
      </c>
      <c r="G213" s="9">
        <v>0.45901639344262296</v>
      </c>
      <c r="H213" s="3" t="s">
        <v>859</v>
      </c>
      <c r="I213" s="7">
        <v>15</v>
      </c>
      <c r="J213" s="2">
        <v>15</v>
      </c>
      <c r="K213" s="3" t="s">
        <v>859</v>
      </c>
      <c r="L213" s="10">
        <v>61</v>
      </c>
      <c r="M213" s="11">
        <v>61</v>
      </c>
      <c r="N213" s="3" t="s">
        <v>859</v>
      </c>
      <c r="O213" s="3" t="s">
        <v>46</v>
      </c>
      <c r="P213" s="2" t="s">
        <v>40</v>
      </c>
      <c r="Q213" s="2" t="s">
        <v>34</v>
      </c>
      <c r="R213" s="3" t="s">
        <v>859</v>
      </c>
      <c r="S213" s="2" t="s">
        <v>132</v>
      </c>
      <c r="T213" s="2" t="s">
        <v>130</v>
      </c>
      <c r="U213" s="3" t="s">
        <v>859</v>
      </c>
      <c r="V213" s="2" t="s">
        <v>369</v>
      </c>
      <c r="W213" s="2" t="s">
        <v>375</v>
      </c>
      <c r="X213" s="3" t="s">
        <v>859</v>
      </c>
      <c r="Y213" s="3" t="s">
        <v>33</v>
      </c>
      <c r="Z213" s="2"/>
      <c r="AA213" s="2" t="s">
        <v>34</v>
      </c>
      <c r="AB213" s="3" t="s">
        <v>859</v>
      </c>
      <c r="AC213" s="2" t="s">
        <v>103</v>
      </c>
      <c r="AD213" s="2" t="s">
        <v>48</v>
      </c>
      <c r="AE213" s="3" t="s">
        <v>859</v>
      </c>
      <c r="AF213" s="3" t="s">
        <v>37</v>
      </c>
      <c r="AG213" s="2">
        <v>3</v>
      </c>
      <c r="AH213" s="2" t="s">
        <v>66</v>
      </c>
      <c r="AI213" s="3" t="s">
        <v>859</v>
      </c>
      <c r="AJ213" s="3" t="s">
        <v>39</v>
      </c>
      <c r="AK213" s="2" t="s">
        <v>40</v>
      </c>
      <c r="AL213" s="2" t="s">
        <v>34</v>
      </c>
      <c r="AM213" s="3" t="s">
        <v>859</v>
      </c>
      <c r="AN213" s="2" t="s">
        <v>49</v>
      </c>
      <c r="AO213" s="2" t="s">
        <v>49</v>
      </c>
      <c r="AP213" s="3" t="s">
        <v>859</v>
      </c>
      <c r="AQ213" s="2" t="s">
        <v>454</v>
      </c>
      <c r="AR213" s="2" t="s">
        <v>48</v>
      </c>
      <c r="AS213" s="3" t="s">
        <v>859</v>
      </c>
      <c r="AT213" s="2" t="s">
        <v>350</v>
      </c>
      <c r="AU213" s="2" t="s">
        <v>48</v>
      </c>
      <c r="AV213" s="3" t="s">
        <v>859</v>
      </c>
      <c r="AW213" s="2" t="s">
        <v>187</v>
      </c>
      <c r="AX213" s="2" t="s">
        <v>247</v>
      </c>
      <c r="AY213" s="3" t="s">
        <v>859</v>
      </c>
      <c r="AZ213" s="2" t="s">
        <v>860</v>
      </c>
      <c r="BA213" s="2" t="s">
        <v>48</v>
      </c>
      <c r="BB213" s="3" t="s">
        <v>859</v>
      </c>
      <c r="BC213" s="2" t="s">
        <v>860</v>
      </c>
      <c r="BD213" s="2" t="s">
        <v>48</v>
      </c>
      <c r="BE213" s="3" t="s">
        <v>859</v>
      </c>
      <c r="BF213" s="2" t="s">
        <v>420</v>
      </c>
      <c r="BG213" s="2" t="s">
        <v>48</v>
      </c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hidden="1" customHeight="1" x14ac:dyDescent="0.2">
      <c r="A214" s="3" t="s">
        <v>861</v>
      </c>
      <c r="B214" s="3" t="s">
        <v>314</v>
      </c>
      <c r="C214" s="6" t="s">
        <v>558</v>
      </c>
      <c r="D214" s="3" t="s">
        <v>862</v>
      </c>
      <c r="E214" s="7">
        <v>115</v>
      </c>
      <c r="F214" s="8">
        <v>48</v>
      </c>
      <c r="G214" s="9">
        <v>0.41739130434782606</v>
      </c>
      <c r="H214" s="3" t="s">
        <v>862</v>
      </c>
      <c r="I214" s="7">
        <v>14</v>
      </c>
      <c r="J214" s="2">
        <v>15</v>
      </c>
      <c r="K214" s="3" t="s">
        <v>862</v>
      </c>
      <c r="L214" s="10">
        <v>18</v>
      </c>
      <c r="M214" s="11">
        <v>61</v>
      </c>
      <c r="N214" s="3" t="s">
        <v>862</v>
      </c>
      <c r="O214" s="3" t="s">
        <v>46</v>
      </c>
      <c r="P214" s="2" t="s">
        <v>40</v>
      </c>
      <c r="Q214" s="2" t="s">
        <v>34</v>
      </c>
      <c r="R214" s="3" t="s">
        <v>862</v>
      </c>
      <c r="S214" s="2" t="s">
        <v>538</v>
      </c>
      <c r="T214" s="2" t="s">
        <v>136</v>
      </c>
      <c r="U214" s="3" t="s">
        <v>862</v>
      </c>
      <c r="V214" s="2" t="s">
        <v>128</v>
      </c>
      <c r="W214" s="2" t="s">
        <v>214</v>
      </c>
      <c r="X214" s="3" t="s">
        <v>862</v>
      </c>
      <c r="Y214" s="3" t="s">
        <v>33</v>
      </c>
      <c r="Z214" s="2"/>
      <c r="AA214" s="2" t="s">
        <v>34</v>
      </c>
      <c r="AB214" s="3" t="s">
        <v>862</v>
      </c>
      <c r="AC214" s="2" t="s">
        <v>163</v>
      </c>
      <c r="AD214" s="2" t="s">
        <v>318</v>
      </c>
      <c r="AE214" s="3" t="s">
        <v>862</v>
      </c>
      <c r="AF214" s="3" t="s">
        <v>37</v>
      </c>
      <c r="AG214" s="2">
        <v>3</v>
      </c>
      <c r="AH214" s="2" t="s">
        <v>66</v>
      </c>
      <c r="AI214" s="3" t="s">
        <v>862</v>
      </c>
      <c r="AJ214" s="3" t="s">
        <v>39</v>
      </c>
      <c r="AK214" s="2" t="s">
        <v>40</v>
      </c>
      <c r="AL214" s="2" t="s">
        <v>34</v>
      </c>
      <c r="AM214" s="3" t="s">
        <v>862</v>
      </c>
      <c r="AN214" s="2" t="s">
        <v>95</v>
      </c>
      <c r="AO214" s="2" t="s">
        <v>95</v>
      </c>
      <c r="AP214" s="3" t="s">
        <v>862</v>
      </c>
      <c r="AQ214" s="2" t="s">
        <v>64</v>
      </c>
      <c r="AR214" s="2" t="s">
        <v>318</v>
      </c>
      <c r="AS214" s="3" t="s">
        <v>862</v>
      </c>
      <c r="AT214" s="2" t="s">
        <v>71</v>
      </c>
      <c r="AU214" s="2" t="s">
        <v>318</v>
      </c>
      <c r="AV214" s="3" t="s">
        <v>862</v>
      </c>
      <c r="AW214" s="2" t="s">
        <v>230</v>
      </c>
      <c r="AX214" s="2" t="s">
        <v>230</v>
      </c>
      <c r="AY214" s="3" t="s">
        <v>862</v>
      </c>
      <c r="AZ214" s="2" t="s">
        <v>69</v>
      </c>
      <c r="BA214" s="2" t="s">
        <v>318</v>
      </c>
      <c r="BB214" s="3" t="s">
        <v>862</v>
      </c>
      <c r="BC214" s="2" t="s">
        <v>69</v>
      </c>
      <c r="BD214" s="2" t="s">
        <v>318</v>
      </c>
      <c r="BE214" s="3" t="s">
        <v>862</v>
      </c>
      <c r="BF214" s="2" t="s">
        <v>213</v>
      </c>
      <c r="BG214" s="2" t="s">
        <v>318</v>
      </c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hidden="1" customHeight="1" x14ac:dyDescent="0.2">
      <c r="A215" s="3" t="s">
        <v>863</v>
      </c>
      <c r="B215" s="3" t="s">
        <v>354</v>
      </c>
      <c r="C215" s="6" t="s">
        <v>558</v>
      </c>
      <c r="D215" s="3" t="s">
        <v>864</v>
      </c>
      <c r="E215" s="7">
        <v>516</v>
      </c>
      <c r="F215" s="8">
        <v>226</v>
      </c>
      <c r="G215" s="9">
        <v>0.43798449612403101</v>
      </c>
      <c r="H215" s="3" t="s">
        <v>864</v>
      </c>
      <c r="I215" s="7">
        <v>15</v>
      </c>
      <c r="J215" s="2">
        <v>15</v>
      </c>
      <c r="K215" s="3" t="s">
        <v>864</v>
      </c>
      <c r="L215" s="10">
        <v>61</v>
      </c>
      <c r="M215" s="11">
        <v>61</v>
      </c>
      <c r="N215" s="3" t="s">
        <v>864</v>
      </c>
      <c r="O215" s="3" t="s">
        <v>46</v>
      </c>
      <c r="P215" s="2" t="s">
        <v>40</v>
      </c>
      <c r="Q215" s="2" t="s">
        <v>34</v>
      </c>
      <c r="R215" s="3" t="s">
        <v>864</v>
      </c>
      <c r="S215" s="2" t="s">
        <v>187</v>
      </c>
      <c r="T215" s="2" t="s">
        <v>151</v>
      </c>
      <c r="U215" s="3" t="s">
        <v>864</v>
      </c>
      <c r="V215" s="2" t="s">
        <v>369</v>
      </c>
      <c r="W215" s="2" t="s">
        <v>131</v>
      </c>
      <c r="X215" s="3" t="s">
        <v>864</v>
      </c>
      <c r="Y215" s="3" t="s">
        <v>33</v>
      </c>
      <c r="Z215" s="2"/>
      <c r="AA215" s="2" t="s">
        <v>34</v>
      </c>
      <c r="AB215" s="3" t="s">
        <v>864</v>
      </c>
      <c r="AC215" s="2" t="s">
        <v>433</v>
      </c>
      <c r="AD215" s="2" t="s">
        <v>308</v>
      </c>
      <c r="AE215" s="3" t="s">
        <v>864</v>
      </c>
      <c r="AF215" s="3" t="s">
        <v>37</v>
      </c>
      <c r="AG215" s="2">
        <v>4</v>
      </c>
      <c r="AH215" s="2" t="s">
        <v>88</v>
      </c>
      <c r="AI215" s="3" t="s">
        <v>864</v>
      </c>
      <c r="AJ215" s="3" t="s">
        <v>39</v>
      </c>
      <c r="AK215" s="2" t="s">
        <v>40</v>
      </c>
      <c r="AL215" s="2" t="s">
        <v>34</v>
      </c>
      <c r="AM215" s="3" t="s">
        <v>864</v>
      </c>
      <c r="AN215" s="2" t="s">
        <v>78</v>
      </c>
      <c r="AO215" s="2" t="s">
        <v>147</v>
      </c>
      <c r="AP215" s="3" t="s">
        <v>864</v>
      </c>
      <c r="AQ215" s="2" t="s">
        <v>481</v>
      </c>
      <c r="AR215" s="2" t="s">
        <v>308</v>
      </c>
      <c r="AS215" s="3" t="s">
        <v>864</v>
      </c>
      <c r="AT215" s="2" t="s">
        <v>482</v>
      </c>
      <c r="AU215" s="2" t="s">
        <v>308</v>
      </c>
      <c r="AV215" s="3" t="s">
        <v>864</v>
      </c>
      <c r="AW215" s="2" t="s">
        <v>824</v>
      </c>
      <c r="AX215" s="2" t="s">
        <v>436</v>
      </c>
      <c r="AY215" s="3" t="s">
        <v>864</v>
      </c>
      <c r="AZ215" s="2" t="s">
        <v>272</v>
      </c>
      <c r="BA215" s="2" t="s">
        <v>308</v>
      </c>
      <c r="BB215" s="3" t="s">
        <v>864</v>
      </c>
      <c r="BC215" s="2" t="s">
        <v>481</v>
      </c>
      <c r="BD215" s="2" t="s">
        <v>308</v>
      </c>
      <c r="BE215" s="3" t="s">
        <v>864</v>
      </c>
      <c r="BF215" s="2" t="s">
        <v>410</v>
      </c>
      <c r="BG215" s="2" t="s">
        <v>308</v>
      </c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hidden="1" customHeight="1" x14ac:dyDescent="0.2">
      <c r="A216" s="3" t="s">
        <v>865</v>
      </c>
      <c r="B216" s="3" t="s">
        <v>190</v>
      </c>
      <c r="C216" s="6" t="s">
        <v>558</v>
      </c>
      <c r="D216" s="3" t="s">
        <v>866</v>
      </c>
      <c r="E216" s="7">
        <v>57</v>
      </c>
      <c r="F216" s="8">
        <v>24</v>
      </c>
      <c r="G216" s="9">
        <v>0.42105263157894735</v>
      </c>
      <c r="H216" s="3" t="s">
        <v>866</v>
      </c>
      <c r="I216" s="7">
        <v>14</v>
      </c>
      <c r="J216" s="2">
        <v>15</v>
      </c>
      <c r="K216" s="3" t="s">
        <v>866</v>
      </c>
      <c r="L216" s="10">
        <v>58</v>
      </c>
      <c r="M216" s="11">
        <v>61</v>
      </c>
      <c r="N216" s="3" t="s">
        <v>866</v>
      </c>
      <c r="O216" s="3" t="s">
        <v>46</v>
      </c>
      <c r="P216" s="2" t="s">
        <v>40</v>
      </c>
      <c r="Q216" s="2" t="s">
        <v>34</v>
      </c>
      <c r="R216" s="3" t="s">
        <v>866</v>
      </c>
      <c r="S216" s="2" t="s">
        <v>265</v>
      </c>
      <c r="T216" s="2" t="s">
        <v>265</v>
      </c>
      <c r="U216" s="3" t="s">
        <v>866</v>
      </c>
      <c r="V216" s="2" t="s">
        <v>265</v>
      </c>
      <c r="W216" s="2" t="s">
        <v>265</v>
      </c>
      <c r="X216" s="3" t="s">
        <v>866</v>
      </c>
      <c r="Y216" s="3" t="s">
        <v>33</v>
      </c>
      <c r="Z216" s="2"/>
      <c r="AA216" s="2" t="s">
        <v>34</v>
      </c>
      <c r="AB216" s="3" t="s">
        <v>866</v>
      </c>
      <c r="AC216" s="2" t="s">
        <v>265</v>
      </c>
      <c r="AD216" s="2" t="s">
        <v>265</v>
      </c>
      <c r="AE216" s="3" t="s">
        <v>866</v>
      </c>
      <c r="AF216" s="3" t="s">
        <v>37</v>
      </c>
      <c r="AG216" s="2">
        <v>4</v>
      </c>
      <c r="AH216" s="2" t="s">
        <v>88</v>
      </c>
      <c r="AI216" s="3" t="s">
        <v>866</v>
      </c>
      <c r="AJ216" s="3" t="s">
        <v>39</v>
      </c>
      <c r="AK216" s="2" t="s">
        <v>40</v>
      </c>
      <c r="AL216" s="2" t="s">
        <v>34</v>
      </c>
      <c r="AM216" s="3" t="s">
        <v>866</v>
      </c>
      <c r="AN216" s="2" t="s">
        <v>49</v>
      </c>
      <c r="AO216" s="2" t="s">
        <v>50</v>
      </c>
      <c r="AP216" s="3" t="s">
        <v>866</v>
      </c>
      <c r="AQ216" s="2" t="s">
        <v>265</v>
      </c>
      <c r="AR216" s="2" t="s">
        <v>265</v>
      </c>
      <c r="AS216" s="3" t="s">
        <v>866</v>
      </c>
      <c r="AT216" s="2" t="s">
        <v>265</v>
      </c>
      <c r="AU216" s="2" t="s">
        <v>265</v>
      </c>
      <c r="AV216" s="3" t="s">
        <v>866</v>
      </c>
      <c r="AW216" s="2" t="s">
        <v>265</v>
      </c>
      <c r="AX216" s="2" t="s">
        <v>265</v>
      </c>
      <c r="AY216" s="3" t="s">
        <v>866</v>
      </c>
      <c r="AZ216" s="2" t="s">
        <v>265</v>
      </c>
      <c r="BA216" s="2" t="s">
        <v>265</v>
      </c>
      <c r="BB216" s="3" t="s">
        <v>866</v>
      </c>
      <c r="BC216" s="2" t="s">
        <v>265</v>
      </c>
      <c r="BD216" s="2" t="s">
        <v>265</v>
      </c>
      <c r="BE216" s="3" t="s">
        <v>866</v>
      </c>
      <c r="BF216" s="2" t="s">
        <v>265</v>
      </c>
      <c r="BG216" s="2" t="s">
        <v>265</v>
      </c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hidden="1" customHeight="1" x14ac:dyDescent="0.2">
      <c r="A217" s="3" t="s">
        <v>867</v>
      </c>
      <c r="B217" s="3" t="s">
        <v>354</v>
      </c>
      <c r="C217" s="6" t="s">
        <v>558</v>
      </c>
      <c r="D217" s="3" t="s">
        <v>868</v>
      </c>
      <c r="E217" s="7">
        <v>377</v>
      </c>
      <c r="F217" s="8">
        <v>180</v>
      </c>
      <c r="G217" s="9">
        <v>0.47745358090185674</v>
      </c>
      <c r="H217" s="3" t="s">
        <v>868</v>
      </c>
      <c r="I217" s="7">
        <v>15</v>
      </c>
      <c r="J217" s="2">
        <v>15</v>
      </c>
      <c r="K217" s="3" t="s">
        <v>868</v>
      </c>
      <c r="L217" s="10">
        <v>61</v>
      </c>
      <c r="M217" s="11">
        <v>61</v>
      </c>
      <c r="N217" s="3" t="s">
        <v>868</v>
      </c>
      <c r="O217" s="3" t="s">
        <v>46</v>
      </c>
      <c r="P217" s="2" t="s">
        <v>40</v>
      </c>
      <c r="Q217" s="2" t="s">
        <v>34</v>
      </c>
      <c r="R217" s="3" t="s">
        <v>868</v>
      </c>
      <c r="S217" s="2" t="s">
        <v>247</v>
      </c>
      <c r="T217" s="2" t="s">
        <v>145</v>
      </c>
      <c r="U217" s="3" t="s">
        <v>868</v>
      </c>
      <c r="V217" s="2" t="s">
        <v>93</v>
      </c>
      <c r="W217" s="2" t="s">
        <v>76</v>
      </c>
      <c r="X217" s="3" t="s">
        <v>868</v>
      </c>
      <c r="Y217" s="3" t="s">
        <v>33</v>
      </c>
      <c r="Z217" s="2"/>
      <c r="AA217" s="2" t="s">
        <v>34</v>
      </c>
      <c r="AB217" s="3" t="s">
        <v>868</v>
      </c>
      <c r="AC217" s="2" t="s">
        <v>437</v>
      </c>
      <c r="AD217" s="2" t="s">
        <v>869</v>
      </c>
      <c r="AE217" s="3" t="s">
        <v>868</v>
      </c>
      <c r="AF217" s="3" t="s">
        <v>85</v>
      </c>
      <c r="AG217" s="2" t="s">
        <v>40</v>
      </c>
      <c r="AH217" s="2" t="s">
        <v>86</v>
      </c>
      <c r="AI217" s="3" t="s">
        <v>868</v>
      </c>
      <c r="AJ217" s="3" t="s">
        <v>39</v>
      </c>
      <c r="AK217" s="2" t="s">
        <v>40</v>
      </c>
      <c r="AL217" s="2" t="s">
        <v>34</v>
      </c>
      <c r="AM217" s="3" t="s">
        <v>868</v>
      </c>
      <c r="AN217" s="2" t="s">
        <v>261</v>
      </c>
      <c r="AO217" s="2" t="s">
        <v>147</v>
      </c>
      <c r="AP217" s="3" t="s">
        <v>868</v>
      </c>
      <c r="AQ217" s="2" t="s">
        <v>48</v>
      </c>
      <c r="AR217" s="2" t="s">
        <v>869</v>
      </c>
      <c r="AS217" s="3" t="s">
        <v>868</v>
      </c>
      <c r="AT217" s="2" t="s">
        <v>48</v>
      </c>
      <c r="AU217" s="2" t="s">
        <v>869</v>
      </c>
      <c r="AV217" s="3" t="s">
        <v>868</v>
      </c>
      <c r="AW217" s="2" t="s">
        <v>247</v>
      </c>
      <c r="AX217" s="2" t="s">
        <v>145</v>
      </c>
      <c r="AY217" s="3" t="s">
        <v>868</v>
      </c>
      <c r="AZ217" s="2" t="s">
        <v>222</v>
      </c>
      <c r="BA217" s="2" t="s">
        <v>869</v>
      </c>
      <c r="BB217" s="3" t="s">
        <v>868</v>
      </c>
      <c r="BC217" s="2" t="s">
        <v>47</v>
      </c>
      <c r="BD217" s="2" t="s">
        <v>869</v>
      </c>
      <c r="BE217" s="3" t="s">
        <v>868</v>
      </c>
      <c r="BF217" s="2" t="s">
        <v>359</v>
      </c>
      <c r="BG217" s="2" t="s">
        <v>869</v>
      </c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hidden="1" customHeight="1" x14ac:dyDescent="0.2">
      <c r="A218" s="3" t="s">
        <v>870</v>
      </c>
      <c r="B218" s="3" t="s">
        <v>73</v>
      </c>
      <c r="C218" s="6" t="s">
        <v>558</v>
      </c>
      <c r="D218" s="3" t="s">
        <v>871</v>
      </c>
      <c r="E218" s="7">
        <v>180</v>
      </c>
      <c r="F218" s="8">
        <v>77</v>
      </c>
      <c r="G218" s="9">
        <v>0.42777777777777776</v>
      </c>
      <c r="H218" s="3" t="s">
        <v>871</v>
      </c>
      <c r="I218" s="7">
        <v>15</v>
      </c>
      <c r="J218" s="2">
        <v>15</v>
      </c>
      <c r="K218" s="3" t="s">
        <v>871</v>
      </c>
      <c r="L218" s="10">
        <v>37</v>
      </c>
      <c r="M218" s="11">
        <v>61</v>
      </c>
      <c r="N218" s="3" t="s">
        <v>871</v>
      </c>
      <c r="O218" s="3" t="s">
        <v>46</v>
      </c>
      <c r="P218" s="2" t="s">
        <v>40</v>
      </c>
      <c r="Q218" s="2" t="s">
        <v>34</v>
      </c>
      <c r="R218" s="3" t="s">
        <v>871</v>
      </c>
      <c r="S218" s="2" t="s">
        <v>188</v>
      </c>
      <c r="T218" s="2" t="s">
        <v>188</v>
      </c>
      <c r="U218" s="3" t="s">
        <v>871</v>
      </c>
      <c r="V218" s="2" t="s">
        <v>188</v>
      </c>
      <c r="W218" s="2" t="s">
        <v>188</v>
      </c>
      <c r="X218" s="3" t="s">
        <v>871</v>
      </c>
      <c r="Y218" s="3" t="s">
        <v>33</v>
      </c>
      <c r="Z218" s="2"/>
      <c r="AA218" s="2" t="s">
        <v>34</v>
      </c>
      <c r="AB218" s="3" t="s">
        <v>871</v>
      </c>
      <c r="AC218" s="2" t="s">
        <v>188</v>
      </c>
      <c r="AD218" s="2" t="s">
        <v>188</v>
      </c>
      <c r="AE218" s="3" t="s">
        <v>871</v>
      </c>
      <c r="AF218" s="3" t="s">
        <v>37</v>
      </c>
      <c r="AG218" s="2">
        <v>3</v>
      </c>
      <c r="AH218" s="2" t="s">
        <v>66</v>
      </c>
      <c r="AI218" s="3" t="s">
        <v>871</v>
      </c>
      <c r="AJ218" s="3" t="s">
        <v>39</v>
      </c>
      <c r="AK218" s="2" t="s">
        <v>40</v>
      </c>
      <c r="AL218" s="2" t="s">
        <v>34</v>
      </c>
      <c r="AM218" s="3" t="s">
        <v>871</v>
      </c>
      <c r="AN218" s="2" t="s">
        <v>170</v>
      </c>
      <c r="AO218" s="2" t="s">
        <v>170</v>
      </c>
      <c r="AP218" s="3" t="s">
        <v>871</v>
      </c>
      <c r="AQ218" s="2" t="s">
        <v>188</v>
      </c>
      <c r="AR218" s="2" t="s">
        <v>188</v>
      </c>
      <c r="AS218" s="3" t="s">
        <v>871</v>
      </c>
      <c r="AT218" s="2" t="s">
        <v>188</v>
      </c>
      <c r="AU218" s="2" t="s">
        <v>188</v>
      </c>
      <c r="AV218" s="3" t="s">
        <v>871</v>
      </c>
      <c r="AW218" s="2" t="s">
        <v>188</v>
      </c>
      <c r="AX218" s="2" t="s">
        <v>188</v>
      </c>
      <c r="AY218" s="3" t="s">
        <v>871</v>
      </c>
      <c r="AZ218" s="2" t="s">
        <v>188</v>
      </c>
      <c r="BA218" s="2" t="s">
        <v>188</v>
      </c>
      <c r="BB218" s="3" t="s">
        <v>871</v>
      </c>
      <c r="BC218" s="2" t="s">
        <v>188</v>
      </c>
      <c r="BD218" s="2" t="s">
        <v>188</v>
      </c>
      <c r="BE218" s="3" t="s">
        <v>871</v>
      </c>
      <c r="BF218" s="2" t="s">
        <v>188</v>
      </c>
      <c r="BG218" s="2" t="s">
        <v>188</v>
      </c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hidden="1" customHeight="1" x14ac:dyDescent="0.2">
      <c r="A219" s="3" t="s">
        <v>872</v>
      </c>
      <c r="B219" s="3" t="s">
        <v>270</v>
      </c>
      <c r="C219" s="6" t="s">
        <v>558</v>
      </c>
      <c r="D219" s="3" t="s">
        <v>873</v>
      </c>
      <c r="E219" s="7">
        <v>837</v>
      </c>
      <c r="F219" s="8">
        <v>522</v>
      </c>
      <c r="G219" s="9">
        <v>0.62365591397849462</v>
      </c>
      <c r="H219" s="3" t="s">
        <v>873</v>
      </c>
      <c r="I219" s="7">
        <v>15</v>
      </c>
      <c r="J219" s="2">
        <v>15</v>
      </c>
      <c r="K219" s="3" t="s">
        <v>873</v>
      </c>
      <c r="L219" s="10">
        <v>59</v>
      </c>
      <c r="M219" s="11">
        <v>61</v>
      </c>
      <c r="N219" s="3" t="s">
        <v>873</v>
      </c>
      <c r="O219" s="3" t="s">
        <v>46</v>
      </c>
      <c r="P219" s="2" t="s">
        <v>40</v>
      </c>
      <c r="Q219" s="2" t="s">
        <v>34</v>
      </c>
      <c r="R219" s="3" t="s">
        <v>873</v>
      </c>
      <c r="S219" s="2" t="s">
        <v>756</v>
      </c>
      <c r="T219" s="2" t="s">
        <v>874</v>
      </c>
      <c r="U219" s="3" t="s">
        <v>873</v>
      </c>
      <c r="V219" s="2" t="s">
        <v>875</v>
      </c>
      <c r="W219" s="2" t="s">
        <v>876</v>
      </c>
      <c r="X219" s="3" t="s">
        <v>873</v>
      </c>
      <c r="Y219" s="3" t="s">
        <v>33</v>
      </c>
      <c r="Z219" s="2"/>
      <c r="AA219" s="2" t="s">
        <v>34</v>
      </c>
      <c r="AB219" s="3" t="s">
        <v>873</v>
      </c>
      <c r="AC219" s="2" t="s">
        <v>877</v>
      </c>
      <c r="AD219" s="2" t="s">
        <v>700</v>
      </c>
      <c r="AE219" s="3" t="s">
        <v>873</v>
      </c>
      <c r="AF219" s="3" t="s">
        <v>85</v>
      </c>
      <c r="AG219" s="2" t="s">
        <v>40</v>
      </c>
      <c r="AH219" s="2" t="s">
        <v>86</v>
      </c>
      <c r="AI219" s="3" t="s">
        <v>873</v>
      </c>
      <c r="AJ219" s="3" t="s">
        <v>39</v>
      </c>
      <c r="AK219" s="2" t="s">
        <v>40</v>
      </c>
      <c r="AL219" s="2" t="s">
        <v>34</v>
      </c>
      <c r="AM219" s="3" t="s">
        <v>873</v>
      </c>
      <c r="AN219" s="2" t="s">
        <v>38</v>
      </c>
      <c r="AO219" s="2" t="s">
        <v>82</v>
      </c>
      <c r="AP219" s="3" t="s">
        <v>873</v>
      </c>
      <c r="AQ219" s="2" t="s">
        <v>878</v>
      </c>
      <c r="AR219" s="2" t="s">
        <v>700</v>
      </c>
      <c r="AS219" s="3" t="s">
        <v>873</v>
      </c>
      <c r="AT219" s="2" t="s">
        <v>879</v>
      </c>
      <c r="AU219" s="2" t="s">
        <v>700</v>
      </c>
      <c r="AV219" s="3" t="s">
        <v>873</v>
      </c>
      <c r="AW219" s="2" t="s">
        <v>880</v>
      </c>
      <c r="AX219" s="2" t="s">
        <v>614</v>
      </c>
      <c r="AY219" s="3" t="s">
        <v>873</v>
      </c>
      <c r="AZ219" s="2" t="s">
        <v>878</v>
      </c>
      <c r="BA219" s="2" t="s">
        <v>700</v>
      </c>
      <c r="BB219" s="3" t="s">
        <v>873</v>
      </c>
      <c r="BC219" s="2" t="s">
        <v>195</v>
      </c>
      <c r="BD219" s="2" t="s">
        <v>700</v>
      </c>
      <c r="BE219" s="3" t="s">
        <v>873</v>
      </c>
      <c r="BF219" s="2" t="s">
        <v>881</v>
      </c>
      <c r="BG219" s="2" t="s">
        <v>700</v>
      </c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hidden="1" customHeight="1" x14ac:dyDescent="0.2">
      <c r="A220" s="3" t="s">
        <v>882</v>
      </c>
      <c r="B220" s="3" t="s">
        <v>190</v>
      </c>
      <c r="C220" s="6" t="s">
        <v>558</v>
      </c>
      <c r="D220" s="3" t="s">
        <v>883</v>
      </c>
      <c r="E220" s="7">
        <v>133</v>
      </c>
      <c r="F220" s="8">
        <v>69</v>
      </c>
      <c r="G220" s="9">
        <v>0.51879699248120303</v>
      </c>
      <c r="H220" s="3" t="s">
        <v>883</v>
      </c>
      <c r="I220" s="7">
        <v>15</v>
      </c>
      <c r="J220" s="2">
        <v>15</v>
      </c>
      <c r="K220" s="3" t="s">
        <v>883</v>
      </c>
      <c r="L220" s="10">
        <v>55</v>
      </c>
      <c r="M220" s="11">
        <v>61</v>
      </c>
      <c r="N220" s="3" t="s">
        <v>883</v>
      </c>
      <c r="O220" s="3" t="s">
        <v>46</v>
      </c>
      <c r="P220" s="2" t="s">
        <v>40</v>
      </c>
      <c r="Q220" s="2" t="s">
        <v>34</v>
      </c>
      <c r="R220" s="3" t="s">
        <v>883</v>
      </c>
      <c r="S220" s="2" t="s">
        <v>71</v>
      </c>
      <c r="T220" s="2" t="s">
        <v>71</v>
      </c>
      <c r="U220" s="3" t="s">
        <v>883</v>
      </c>
      <c r="V220" s="2" t="s">
        <v>68</v>
      </c>
      <c r="W220" s="2" t="s">
        <v>71</v>
      </c>
      <c r="X220" s="3" t="s">
        <v>883</v>
      </c>
      <c r="Y220" s="3" t="s">
        <v>33</v>
      </c>
      <c r="Z220" s="2"/>
      <c r="AA220" s="2" t="s">
        <v>34</v>
      </c>
      <c r="AB220" s="3" t="s">
        <v>883</v>
      </c>
      <c r="AC220" s="2" t="s">
        <v>66</v>
      </c>
      <c r="AD220" s="2" t="s">
        <v>165</v>
      </c>
      <c r="AE220" s="3" t="s">
        <v>883</v>
      </c>
      <c r="AF220" s="3" t="s">
        <v>37</v>
      </c>
      <c r="AG220" s="2">
        <v>4</v>
      </c>
      <c r="AH220" s="2" t="s">
        <v>88</v>
      </c>
      <c r="AI220" s="3" t="s">
        <v>883</v>
      </c>
      <c r="AJ220" s="3" t="s">
        <v>39</v>
      </c>
      <c r="AK220" s="2" t="s">
        <v>40</v>
      </c>
      <c r="AL220" s="2" t="s">
        <v>34</v>
      </c>
      <c r="AM220" s="3" t="s">
        <v>883</v>
      </c>
      <c r="AN220" s="2" t="s">
        <v>50</v>
      </c>
      <c r="AO220" s="2" t="s">
        <v>245</v>
      </c>
      <c r="AP220" s="3" t="s">
        <v>883</v>
      </c>
      <c r="AQ220" s="2" t="s">
        <v>161</v>
      </c>
      <c r="AR220" s="2" t="s">
        <v>165</v>
      </c>
      <c r="AS220" s="3" t="s">
        <v>883</v>
      </c>
      <c r="AT220" s="2" t="s">
        <v>164</v>
      </c>
      <c r="AU220" s="2" t="s">
        <v>165</v>
      </c>
      <c r="AV220" s="3" t="s">
        <v>883</v>
      </c>
      <c r="AW220" s="2" t="s">
        <v>318</v>
      </c>
      <c r="AX220" s="2" t="s">
        <v>231</v>
      </c>
      <c r="AY220" s="3" t="s">
        <v>883</v>
      </c>
      <c r="AZ220" s="2" t="s">
        <v>156</v>
      </c>
      <c r="BA220" s="2" t="s">
        <v>165</v>
      </c>
      <c r="BB220" s="3" t="s">
        <v>883</v>
      </c>
      <c r="BC220" s="2" t="s">
        <v>135</v>
      </c>
      <c r="BD220" s="2" t="s">
        <v>165</v>
      </c>
      <c r="BE220" s="3" t="s">
        <v>883</v>
      </c>
      <c r="BF220" s="2" t="s">
        <v>166</v>
      </c>
      <c r="BG220" s="2" t="s">
        <v>165</v>
      </c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hidden="1" customHeight="1" x14ac:dyDescent="0.2">
      <c r="A221" s="3" t="s">
        <v>884</v>
      </c>
      <c r="B221" s="3" t="s">
        <v>299</v>
      </c>
      <c r="C221" s="6" t="s">
        <v>558</v>
      </c>
      <c r="D221" s="3" t="s">
        <v>885</v>
      </c>
      <c r="E221" s="7">
        <v>172</v>
      </c>
      <c r="F221" s="8">
        <v>90</v>
      </c>
      <c r="G221" s="9">
        <v>0.52325581395348841</v>
      </c>
      <c r="H221" s="3" t="s">
        <v>885</v>
      </c>
      <c r="I221" s="7">
        <v>15</v>
      </c>
      <c r="J221" s="2">
        <v>15</v>
      </c>
      <c r="K221" s="3" t="s">
        <v>885</v>
      </c>
      <c r="L221" s="10">
        <v>43</v>
      </c>
      <c r="M221" s="11">
        <v>61</v>
      </c>
      <c r="N221" s="3" t="s">
        <v>885</v>
      </c>
      <c r="O221" s="3" t="s">
        <v>46</v>
      </c>
      <c r="P221" s="2" t="s">
        <v>40</v>
      </c>
      <c r="Q221" s="2" t="s">
        <v>34</v>
      </c>
      <c r="R221" s="3" t="s">
        <v>885</v>
      </c>
      <c r="S221" s="2" t="s">
        <v>125</v>
      </c>
      <c r="T221" s="2" t="s">
        <v>126</v>
      </c>
      <c r="U221" s="3" t="s">
        <v>885</v>
      </c>
      <c r="V221" s="2" t="s">
        <v>94</v>
      </c>
      <c r="W221" s="2" t="s">
        <v>164</v>
      </c>
      <c r="X221" s="3" t="s">
        <v>885</v>
      </c>
      <c r="Y221" s="3" t="s">
        <v>33</v>
      </c>
      <c r="Z221" s="2"/>
      <c r="AA221" s="2" t="s">
        <v>34</v>
      </c>
      <c r="AB221" s="3" t="s">
        <v>885</v>
      </c>
      <c r="AC221" s="2" t="s">
        <v>368</v>
      </c>
      <c r="AD221" s="2" t="s">
        <v>28</v>
      </c>
      <c r="AE221" s="3" t="s">
        <v>885</v>
      </c>
      <c r="AF221" s="3" t="s">
        <v>37</v>
      </c>
      <c r="AG221" s="2">
        <v>1</v>
      </c>
      <c r="AH221" s="2" t="s">
        <v>38</v>
      </c>
      <c r="AI221" s="3" t="s">
        <v>885</v>
      </c>
      <c r="AJ221" s="3" t="s">
        <v>39</v>
      </c>
      <c r="AK221" s="2" t="s">
        <v>40</v>
      </c>
      <c r="AL221" s="2" t="s">
        <v>34</v>
      </c>
      <c r="AM221" s="3" t="s">
        <v>885</v>
      </c>
      <c r="AN221" s="2" t="s">
        <v>95</v>
      </c>
      <c r="AO221" s="2" t="s">
        <v>95</v>
      </c>
      <c r="AP221" s="3" t="s">
        <v>885</v>
      </c>
      <c r="AQ221" s="2" t="s">
        <v>259</v>
      </c>
      <c r="AR221" s="2" t="s">
        <v>28</v>
      </c>
      <c r="AS221" s="3" t="s">
        <v>885</v>
      </c>
      <c r="AT221" s="2" t="s">
        <v>262</v>
      </c>
      <c r="AU221" s="2" t="s">
        <v>28</v>
      </c>
      <c r="AV221" s="3" t="s">
        <v>885</v>
      </c>
      <c r="AW221" s="2" t="s">
        <v>77</v>
      </c>
      <c r="AX221" s="2" t="s">
        <v>279</v>
      </c>
      <c r="AY221" s="3" t="s">
        <v>885</v>
      </c>
      <c r="AZ221" s="2" t="s">
        <v>262</v>
      </c>
      <c r="BA221" s="2" t="s">
        <v>28</v>
      </c>
      <c r="BB221" s="3" t="s">
        <v>885</v>
      </c>
      <c r="BC221" s="2" t="s">
        <v>140</v>
      </c>
      <c r="BD221" s="2" t="s">
        <v>28</v>
      </c>
      <c r="BE221" s="3" t="s">
        <v>885</v>
      </c>
      <c r="BF221" s="2" t="s">
        <v>370</v>
      </c>
      <c r="BG221" s="2" t="s">
        <v>28</v>
      </c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hidden="1" customHeight="1" x14ac:dyDescent="0.2">
      <c r="A222" s="3" t="s">
        <v>886</v>
      </c>
      <c r="B222" s="3" t="s">
        <v>73</v>
      </c>
      <c r="C222" s="6" t="s">
        <v>558</v>
      </c>
      <c r="D222" s="3" t="s">
        <v>887</v>
      </c>
      <c r="E222" s="7">
        <v>123</v>
      </c>
      <c r="F222" s="8">
        <v>59</v>
      </c>
      <c r="G222" s="9">
        <v>0.47967479674796748</v>
      </c>
      <c r="H222" s="3" t="s">
        <v>887</v>
      </c>
      <c r="I222" s="7">
        <v>14</v>
      </c>
      <c r="J222" s="2">
        <v>15</v>
      </c>
      <c r="K222" s="3" t="s">
        <v>887</v>
      </c>
      <c r="L222" s="10">
        <v>55</v>
      </c>
      <c r="M222" s="11">
        <v>61</v>
      </c>
      <c r="N222" s="3" t="s">
        <v>887</v>
      </c>
      <c r="O222" s="3" t="s">
        <v>46</v>
      </c>
      <c r="P222" s="2" t="s">
        <v>40</v>
      </c>
      <c r="Q222" s="2" t="s">
        <v>34</v>
      </c>
      <c r="R222" s="3" t="s">
        <v>887</v>
      </c>
      <c r="S222" s="2" t="s">
        <v>69</v>
      </c>
      <c r="T222" s="2" t="s">
        <v>232</v>
      </c>
      <c r="U222" s="3" t="s">
        <v>887</v>
      </c>
      <c r="V222" s="2" t="s">
        <v>214</v>
      </c>
      <c r="W222" s="2" t="s">
        <v>266</v>
      </c>
      <c r="X222" s="3" t="s">
        <v>887</v>
      </c>
      <c r="Y222" s="3" t="s">
        <v>33</v>
      </c>
      <c r="Z222" s="2"/>
      <c r="AA222" s="2" t="s">
        <v>34</v>
      </c>
      <c r="AB222" s="3" t="s">
        <v>887</v>
      </c>
      <c r="AC222" s="2" t="s">
        <v>209</v>
      </c>
      <c r="AD222" s="2" t="s">
        <v>156</v>
      </c>
      <c r="AE222" s="3" t="s">
        <v>887</v>
      </c>
      <c r="AF222" s="3" t="s">
        <v>37</v>
      </c>
      <c r="AG222" s="2">
        <v>3</v>
      </c>
      <c r="AH222" s="2" t="s">
        <v>66</v>
      </c>
      <c r="AI222" s="3" t="s">
        <v>887</v>
      </c>
      <c r="AJ222" s="3" t="s">
        <v>39</v>
      </c>
      <c r="AK222" s="2" t="s">
        <v>40</v>
      </c>
      <c r="AL222" s="2" t="s">
        <v>34</v>
      </c>
      <c r="AM222" s="3" t="s">
        <v>887</v>
      </c>
      <c r="AN222" s="2" t="s">
        <v>49</v>
      </c>
      <c r="AO222" s="2" t="s">
        <v>49</v>
      </c>
      <c r="AP222" s="3" t="s">
        <v>887</v>
      </c>
      <c r="AQ222" s="2" t="s">
        <v>341</v>
      </c>
      <c r="AR222" s="2" t="s">
        <v>156</v>
      </c>
      <c r="AS222" s="3" t="s">
        <v>887</v>
      </c>
      <c r="AT222" s="2" t="s">
        <v>250</v>
      </c>
      <c r="AU222" s="2" t="s">
        <v>156</v>
      </c>
      <c r="AV222" s="3" t="s">
        <v>887</v>
      </c>
      <c r="AW222" s="2" t="s">
        <v>64</v>
      </c>
      <c r="AX222" s="2" t="s">
        <v>213</v>
      </c>
      <c r="AY222" s="3" t="s">
        <v>887</v>
      </c>
      <c r="AZ222" s="2" t="s">
        <v>209</v>
      </c>
      <c r="BA222" s="2" t="s">
        <v>156</v>
      </c>
      <c r="BB222" s="3" t="s">
        <v>887</v>
      </c>
      <c r="BC222" s="2" t="s">
        <v>216</v>
      </c>
      <c r="BD222" s="2" t="s">
        <v>156</v>
      </c>
      <c r="BE222" s="3" t="s">
        <v>887</v>
      </c>
      <c r="BF222" s="2" t="s">
        <v>341</v>
      </c>
      <c r="BG222" s="2" t="s">
        <v>156</v>
      </c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hidden="1" customHeight="1" x14ac:dyDescent="0.2">
      <c r="A223" s="3" t="s">
        <v>888</v>
      </c>
      <c r="B223" s="3" t="s">
        <v>472</v>
      </c>
      <c r="C223" s="6" t="s">
        <v>558</v>
      </c>
      <c r="D223" s="3" t="s">
        <v>889</v>
      </c>
      <c r="E223" s="7">
        <v>709</v>
      </c>
      <c r="F223" s="8">
        <v>352</v>
      </c>
      <c r="G223" s="9">
        <v>0.49647390691114246</v>
      </c>
      <c r="H223" s="3" t="s">
        <v>889</v>
      </c>
      <c r="I223" s="7">
        <v>15</v>
      </c>
      <c r="J223" s="2">
        <v>15</v>
      </c>
      <c r="K223" s="3" t="s">
        <v>889</v>
      </c>
      <c r="L223" s="10">
        <v>57</v>
      </c>
      <c r="M223" s="11">
        <v>61</v>
      </c>
      <c r="N223" s="3" t="s">
        <v>889</v>
      </c>
      <c r="O223" s="3" t="s">
        <v>46</v>
      </c>
      <c r="P223" s="2" t="s">
        <v>40</v>
      </c>
      <c r="Q223" s="2" t="s">
        <v>34</v>
      </c>
      <c r="R223" s="3" t="s">
        <v>889</v>
      </c>
      <c r="S223" s="2" t="s">
        <v>758</v>
      </c>
      <c r="T223" s="2" t="s">
        <v>672</v>
      </c>
      <c r="U223" s="3" t="s">
        <v>889</v>
      </c>
      <c r="V223" s="2" t="s">
        <v>890</v>
      </c>
      <c r="W223" s="2" t="s">
        <v>674</v>
      </c>
      <c r="X223" s="3" t="s">
        <v>889</v>
      </c>
      <c r="Y223" s="3" t="s">
        <v>33</v>
      </c>
      <c r="Z223" s="2"/>
      <c r="AA223" s="2" t="s">
        <v>34</v>
      </c>
      <c r="AB223" s="3" t="s">
        <v>889</v>
      </c>
      <c r="AC223" s="2" t="s">
        <v>757</v>
      </c>
      <c r="AD223" s="2" t="s">
        <v>891</v>
      </c>
      <c r="AE223" s="3" t="s">
        <v>889</v>
      </c>
      <c r="AF223" s="3" t="s">
        <v>33</v>
      </c>
      <c r="AG223" s="2" t="s">
        <v>40</v>
      </c>
      <c r="AH223" s="2" t="s">
        <v>34</v>
      </c>
      <c r="AI223" s="3" t="s">
        <v>889</v>
      </c>
      <c r="AJ223" s="3" t="s">
        <v>39</v>
      </c>
      <c r="AK223" s="2" t="s">
        <v>40</v>
      </c>
      <c r="AL223" s="2" t="s">
        <v>34</v>
      </c>
      <c r="AM223" s="3" t="s">
        <v>889</v>
      </c>
      <c r="AN223" s="2" t="s">
        <v>231</v>
      </c>
      <c r="AO223" s="2" t="s">
        <v>231</v>
      </c>
      <c r="AP223" s="3" t="s">
        <v>889</v>
      </c>
      <c r="AQ223" s="2" t="s">
        <v>616</v>
      </c>
      <c r="AR223" s="2" t="s">
        <v>891</v>
      </c>
      <c r="AS223" s="3" t="s">
        <v>889</v>
      </c>
      <c r="AT223" s="2" t="s">
        <v>785</v>
      </c>
      <c r="AU223" s="2" t="s">
        <v>891</v>
      </c>
      <c r="AV223" s="3" t="s">
        <v>889</v>
      </c>
      <c r="AW223" s="2" t="s">
        <v>892</v>
      </c>
      <c r="AX223" s="2" t="s">
        <v>759</v>
      </c>
      <c r="AY223" s="3" t="s">
        <v>889</v>
      </c>
      <c r="AZ223" s="2" t="s">
        <v>893</v>
      </c>
      <c r="BA223" s="2" t="s">
        <v>891</v>
      </c>
      <c r="BB223" s="3" t="s">
        <v>889</v>
      </c>
      <c r="BC223" s="2" t="s">
        <v>894</v>
      </c>
      <c r="BD223" s="2" t="s">
        <v>891</v>
      </c>
      <c r="BE223" s="3" t="s">
        <v>889</v>
      </c>
      <c r="BF223" s="2" t="s">
        <v>895</v>
      </c>
      <c r="BG223" s="2" t="s">
        <v>891</v>
      </c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hidden="1" customHeight="1" x14ac:dyDescent="0.2">
      <c r="A224" s="3" t="s">
        <v>896</v>
      </c>
      <c r="B224" s="3" t="s">
        <v>472</v>
      </c>
      <c r="C224" s="6" t="s">
        <v>558</v>
      </c>
      <c r="D224" s="3" t="s">
        <v>897</v>
      </c>
      <c r="E224" s="7">
        <v>545</v>
      </c>
      <c r="F224" s="8">
        <v>220</v>
      </c>
      <c r="G224" s="9">
        <v>0.40366972477064222</v>
      </c>
      <c r="H224" s="3" t="s">
        <v>897</v>
      </c>
      <c r="I224" s="7">
        <v>14</v>
      </c>
      <c r="J224" s="2">
        <v>15</v>
      </c>
      <c r="K224" s="3" t="s">
        <v>897</v>
      </c>
      <c r="L224" s="10">
        <v>61</v>
      </c>
      <c r="M224" s="11">
        <v>61</v>
      </c>
      <c r="N224" s="3" t="s">
        <v>897</v>
      </c>
      <c r="O224" s="3" t="s">
        <v>46</v>
      </c>
      <c r="P224" s="2" t="s">
        <v>40</v>
      </c>
      <c r="Q224" s="2" t="s">
        <v>34</v>
      </c>
      <c r="R224" s="3" t="s">
        <v>897</v>
      </c>
      <c r="S224" s="2" t="s">
        <v>107</v>
      </c>
      <c r="T224" s="2" t="s">
        <v>100</v>
      </c>
      <c r="U224" s="3" t="s">
        <v>897</v>
      </c>
      <c r="V224" s="2" t="s">
        <v>102</v>
      </c>
      <c r="W224" s="2" t="s">
        <v>898</v>
      </c>
      <c r="X224" s="3" t="s">
        <v>897</v>
      </c>
      <c r="Y224" s="3" t="s">
        <v>33</v>
      </c>
      <c r="Z224" s="2"/>
      <c r="AA224" s="2" t="s">
        <v>34</v>
      </c>
      <c r="AB224" s="3" t="s">
        <v>897</v>
      </c>
      <c r="AC224" s="2" t="s">
        <v>481</v>
      </c>
      <c r="AD224" s="2" t="s">
        <v>899</v>
      </c>
      <c r="AE224" s="3" t="s">
        <v>897</v>
      </c>
      <c r="AF224" s="3" t="s">
        <v>37</v>
      </c>
      <c r="AG224" s="2">
        <v>4</v>
      </c>
      <c r="AH224" s="2" t="s">
        <v>88</v>
      </c>
      <c r="AI224" s="3" t="s">
        <v>897</v>
      </c>
      <c r="AJ224" s="3" t="s">
        <v>39</v>
      </c>
      <c r="AK224" s="2" t="s">
        <v>40</v>
      </c>
      <c r="AL224" s="2" t="s">
        <v>34</v>
      </c>
      <c r="AM224" s="3" t="s">
        <v>897</v>
      </c>
      <c r="AN224" s="2" t="s">
        <v>289</v>
      </c>
      <c r="AO224" s="2" t="s">
        <v>290</v>
      </c>
      <c r="AP224" s="3" t="s">
        <v>897</v>
      </c>
      <c r="AQ224" s="2" t="s">
        <v>30</v>
      </c>
      <c r="AR224" s="2" t="s">
        <v>899</v>
      </c>
      <c r="AS224" s="3" t="s">
        <v>897</v>
      </c>
      <c r="AT224" s="2" t="s">
        <v>30</v>
      </c>
      <c r="AU224" s="2" t="s">
        <v>899</v>
      </c>
      <c r="AV224" s="3" t="s">
        <v>897</v>
      </c>
      <c r="AW224" s="2" t="s">
        <v>48</v>
      </c>
      <c r="AX224" s="2" t="s">
        <v>226</v>
      </c>
      <c r="AY224" s="3" t="s">
        <v>897</v>
      </c>
      <c r="AZ224" s="2" t="s">
        <v>303</v>
      </c>
      <c r="BA224" s="2" t="s">
        <v>899</v>
      </c>
      <c r="BB224" s="3" t="s">
        <v>897</v>
      </c>
      <c r="BC224" s="2" t="s">
        <v>675</v>
      </c>
      <c r="BD224" s="2" t="s">
        <v>899</v>
      </c>
      <c r="BE224" s="3" t="s">
        <v>897</v>
      </c>
      <c r="BF224" s="2" t="s">
        <v>410</v>
      </c>
      <c r="BG224" s="2" t="s">
        <v>899</v>
      </c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hidden="1" customHeight="1" x14ac:dyDescent="0.2">
      <c r="A225" s="3" t="s">
        <v>900</v>
      </c>
      <c r="B225" s="3" t="s">
        <v>282</v>
      </c>
      <c r="C225" s="6" t="s">
        <v>558</v>
      </c>
      <c r="D225" s="3" t="s">
        <v>901</v>
      </c>
      <c r="E225" s="7">
        <v>684</v>
      </c>
      <c r="F225" s="8">
        <v>287</v>
      </c>
      <c r="G225" s="9">
        <v>0.41959064327485379</v>
      </c>
      <c r="H225" s="3" t="s">
        <v>901</v>
      </c>
      <c r="I225" s="7">
        <v>15</v>
      </c>
      <c r="J225" s="2">
        <v>15</v>
      </c>
      <c r="K225" s="3" t="s">
        <v>901</v>
      </c>
      <c r="L225" s="10">
        <v>61</v>
      </c>
      <c r="M225" s="11">
        <v>61</v>
      </c>
      <c r="N225" s="3" t="s">
        <v>901</v>
      </c>
      <c r="O225" s="3" t="s">
        <v>46</v>
      </c>
      <c r="P225" s="2" t="s">
        <v>40</v>
      </c>
      <c r="Q225" s="2" t="s">
        <v>34</v>
      </c>
      <c r="R225" s="3" t="s">
        <v>901</v>
      </c>
      <c r="S225" s="2" t="s">
        <v>482</v>
      </c>
      <c r="T225" s="2" t="s">
        <v>30</v>
      </c>
      <c r="U225" s="3" t="s">
        <v>901</v>
      </c>
      <c r="V225" s="2" t="s">
        <v>393</v>
      </c>
      <c r="W225" s="2" t="s">
        <v>273</v>
      </c>
      <c r="X225" s="3" t="s">
        <v>901</v>
      </c>
      <c r="Y225" s="3" t="s">
        <v>33</v>
      </c>
      <c r="Z225" s="2"/>
      <c r="AA225" s="2" t="s">
        <v>34</v>
      </c>
      <c r="AB225" s="3" t="s">
        <v>901</v>
      </c>
      <c r="AC225" s="2" t="s">
        <v>902</v>
      </c>
      <c r="AD225" s="2" t="s">
        <v>613</v>
      </c>
      <c r="AE225" s="3" t="s">
        <v>901</v>
      </c>
      <c r="AF225" s="3" t="s">
        <v>37</v>
      </c>
      <c r="AG225" s="2">
        <v>2</v>
      </c>
      <c r="AH225" s="2" t="s">
        <v>64</v>
      </c>
      <c r="AI225" s="3" t="s">
        <v>901</v>
      </c>
      <c r="AJ225" s="3" t="s">
        <v>39</v>
      </c>
      <c r="AK225" s="2" t="s">
        <v>40</v>
      </c>
      <c r="AL225" s="2" t="s">
        <v>34</v>
      </c>
      <c r="AM225" s="3" t="s">
        <v>901</v>
      </c>
      <c r="AN225" s="2" t="s">
        <v>288</v>
      </c>
      <c r="AO225" s="2" t="s">
        <v>261</v>
      </c>
      <c r="AP225" s="3" t="s">
        <v>901</v>
      </c>
      <c r="AQ225" s="2" t="s">
        <v>903</v>
      </c>
      <c r="AR225" s="2" t="s">
        <v>613</v>
      </c>
      <c r="AS225" s="3" t="s">
        <v>901</v>
      </c>
      <c r="AT225" s="2" t="s">
        <v>305</v>
      </c>
      <c r="AU225" s="2" t="s">
        <v>613</v>
      </c>
      <c r="AV225" s="3" t="s">
        <v>901</v>
      </c>
      <c r="AW225" s="2" t="s">
        <v>406</v>
      </c>
      <c r="AX225" s="2" t="s">
        <v>272</v>
      </c>
      <c r="AY225" s="3" t="s">
        <v>901</v>
      </c>
      <c r="AZ225" s="2" t="s">
        <v>310</v>
      </c>
      <c r="BA225" s="2" t="s">
        <v>613</v>
      </c>
      <c r="BB225" s="3" t="s">
        <v>901</v>
      </c>
      <c r="BC225" s="2" t="s">
        <v>311</v>
      </c>
      <c r="BD225" s="2" t="s">
        <v>613</v>
      </c>
      <c r="BE225" s="3" t="s">
        <v>901</v>
      </c>
      <c r="BF225" s="2" t="s">
        <v>307</v>
      </c>
      <c r="BG225" s="2" t="s">
        <v>613</v>
      </c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hidden="1" customHeight="1" x14ac:dyDescent="0.2">
      <c r="A226" s="3" t="s">
        <v>904</v>
      </c>
      <c r="B226" s="3" t="s">
        <v>73</v>
      </c>
      <c r="C226" s="6" t="s">
        <v>558</v>
      </c>
      <c r="D226" s="3" t="s">
        <v>905</v>
      </c>
      <c r="E226" s="7">
        <v>95</v>
      </c>
      <c r="F226" s="8">
        <v>50</v>
      </c>
      <c r="G226" s="9">
        <v>0.52631578947368418</v>
      </c>
      <c r="H226" s="3" t="s">
        <v>905</v>
      </c>
      <c r="I226" s="7">
        <v>15</v>
      </c>
      <c r="J226" s="2">
        <v>15</v>
      </c>
      <c r="K226" s="3" t="s">
        <v>905</v>
      </c>
      <c r="L226" s="10">
        <v>56</v>
      </c>
      <c r="M226" s="11">
        <v>61</v>
      </c>
      <c r="N226" s="3" t="s">
        <v>905</v>
      </c>
      <c r="O226" s="3" t="s">
        <v>46</v>
      </c>
      <c r="P226" s="2" t="s">
        <v>40</v>
      </c>
      <c r="Q226" s="2" t="s">
        <v>34</v>
      </c>
      <c r="R226" s="3" t="s">
        <v>905</v>
      </c>
      <c r="S226" s="2" t="s">
        <v>538</v>
      </c>
      <c r="T226" s="2" t="s">
        <v>63</v>
      </c>
      <c r="U226" s="3" t="s">
        <v>905</v>
      </c>
      <c r="V226" s="2" t="s">
        <v>214</v>
      </c>
      <c r="W226" s="2" t="s">
        <v>266</v>
      </c>
      <c r="X226" s="3" t="s">
        <v>905</v>
      </c>
      <c r="Y226" s="3" t="s">
        <v>33</v>
      </c>
      <c r="Z226" s="2"/>
      <c r="AA226" s="2" t="s">
        <v>34</v>
      </c>
      <c r="AB226" s="3" t="s">
        <v>905</v>
      </c>
      <c r="AC226" s="2" t="s">
        <v>64</v>
      </c>
      <c r="AD226" s="2" t="s">
        <v>208</v>
      </c>
      <c r="AE226" s="3" t="s">
        <v>905</v>
      </c>
      <c r="AF226" s="3" t="s">
        <v>37</v>
      </c>
      <c r="AG226" s="2">
        <v>4</v>
      </c>
      <c r="AH226" s="2" t="s">
        <v>88</v>
      </c>
      <c r="AI226" s="3" t="s">
        <v>905</v>
      </c>
      <c r="AJ226" s="3" t="s">
        <v>39</v>
      </c>
      <c r="AK226" s="2" t="s">
        <v>40</v>
      </c>
      <c r="AL226" s="2" t="s">
        <v>34</v>
      </c>
      <c r="AM226" s="3" t="s">
        <v>905</v>
      </c>
      <c r="AN226" s="2" t="s">
        <v>288</v>
      </c>
      <c r="AO226" s="2" t="s">
        <v>78</v>
      </c>
      <c r="AP226" s="3" t="s">
        <v>905</v>
      </c>
      <c r="AQ226" s="2" t="s">
        <v>68</v>
      </c>
      <c r="AR226" s="2" t="s">
        <v>208</v>
      </c>
      <c r="AS226" s="3" t="s">
        <v>905</v>
      </c>
      <c r="AT226" s="2" t="s">
        <v>68</v>
      </c>
      <c r="AU226" s="2" t="s">
        <v>208</v>
      </c>
      <c r="AV226" s="3" t="s">
        <v>905</v>
      </c>
      <c r="AW226" s="2" t="s">
        <v>538</v>
      </c>
      <c r="AX226" s="2" t="s">
        <v>538</v>
      </c>
      <c r="AY226" s="3" t="s">
        <v>905</v>
      </c>
      <c r="AZ226" s="2" t="s">
        <v>215</v>
      </c>
      <c r="BA226" s="2" t="s">
        <v>208</v>
      </c>
      <c r="BB226" s="3" t="s">
        <v>905</v>
      </c>
      <c r="BC226" s="2" t="s">
        <v>213</v>
      </c>
      <c r="BD226" s="2" t="s">
        <v>208</v>
      </c>
      <c r="BE226" s="3" t="s">
        <v>905</v>
      </c>
      <c r="BF226" s="2" t="s">
        <v>68</v>
      </c>
      <c r="BG226" s="2" t="s">
        <v>208</v>
      </c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hidden="1" customHeight="1" x14ac:dyDescent="0.2">
      <c r="A227" s="3" t="s">
        <v>906</v>
      </c>
      <c r="B227" s="3" t="s">
        <v>73</v>
      </c>
      <c r="C227" s="6" t="s">
        <v>558</v>
      </c>
      <c r="D227" s="3" t="s">
        <v>907</v>
      </c>
      <c r="E227" s="7">
        <v>105</v>
      </c>
      <c r="F227" s="8">
        <v>63</v>
      </c>
      <c r="G227" s="9">
        <v>0.6</v>
      </c>
      <c r="H227" s="3" t="s">
        <v>907</v>
      </c>
      <c r="I227" s="7">
        <v>14</v>
      </c>
      <c r="J227" s="2">
        <v>15</v>
      </c>
      <c r="K227" s="3" t="s">
        <v>907</v>
      </c>
      <c r="L227" s="10">
        <v>44</v>
      </c>
      <c r="M227" s="11">
        <v>61</v>
      </c>
      <c r="N227" s="3" t="s">
        <v>907</v>
      </c>
      <c r="O227" s="3" t="s">
        <v>46</v>
      </c>
      <c r="P227" s="2" t="s">
        <v>40</v>
      </c>
      <c r="Q227" s="2" t="s">
        <v>34</v>
      </c>
      <c r="R227" s="3" t="s">
        <v>907</v>
      </c>
      <c r="S227" s="2" t="s">
        <v>213</v>
      </c>
      <c r="T227" s="2" t="s">
        <v>231</v>
      </c>
      <c r="U227" s="3" t="s">
        <v>907</v>
      </c>
      <c r="V227" s="2" t="s">
        <v>215</v>
      </c>
      <c r="W227" s="2" t="s">
        <v>136</v>
      </c>
      <c r="X227" s="3" t="s">
        <v>907</v>
      </c>
      <c r="Y227" s="3" t="s">
        <v>33</v>
      </c>
      <c r="Z227" s="2"/>
      <c r="AA227" s="2" t="s">
        <v>34</v>
      </c>
      <c r="AB227" s="3" t="s">
        <v>907</v>
      </c>
      <c r="AC227" s="2" t="s">
        <v>65</v>
      </c>
      <c r="AD227" s="2" t="s">
        <v>161</v>
      </c>
      <c r="AE227" s="3" t="s">
        <v>907</v>
      </c>
      <c r="AF227" s="3" t="s">
        <v>37</v>
      </c>
      <c r="AG227" s="2">
        <v>4</v>
      </c>
      <c r="AH227" s="2" t="s">
        <v>88</v>
      </c>
      <c r="AI227" s="3" t="s">
        <v>907</v>
      </c>
      <c r="AJ227" s="3" t="s">
        <v>39</v>
      </c>
      <c r="AK227" s="2" t="s">
        <v>40</v>
      </c>
      <c r="AL227" s="2" t="s">
        <v>34</v>
      </c>
      <c r="AM227" s="3" t="s">
        <v>907</v>
      </c>
      <c r="AN227" s="2" t="s">
        <v>67</v>
      </c>
      <c r="AO227" s="2" t="s">
        <v>67</v>
      </c>
      <c r="AP227" s="3" t="s">
        <v>907</v>
      </c>
      <c r="AQ227" s="2" t="s">
        <v>92</v>
      </c>
      <c r="AR227" s="2" t="s">
        <v>161</v>
      </c>
      <c r="AS227" s="3" t="s">
        <v>907</v>
      </c>
      <c r="AT227" s="2" t="s">
        <v>96</v>
      </c>
      <c r="AU227" s="2" t="s">
        <v>161</v>
      </c>
      <c r="AV227" s="3" t="s">
        <v>907</v>
      </c>
      <c r="AW227" s="2" t="s">
        <v>198</v>
      </c>
      <c r="AX227" s="2" t="s">
        <v>538</v>
      </c>
      <c r="AY227" s="3" t="s">
        <v>907</v>
      </c>
      <c r="AZ227" s="2" t="s">
        <v>216</v>
      </c>
      <c r="BA227" s="2" t="s">
        <v>161</v>
      </c>
      <c r="BB227" s="3" t="s">
        <v>907</v>
      </c>
      <c r="BC227" s="2" t="s">
        <v>216</v>
      </c>
      <c r="BD227" s="2" t="s">
        <v>161</v>
      </c>
      <c r="BE227" s="3" t="s">
        <v>907</v>
      </c>
      <c r="BF227" s="2" t="s">
        <v>250</v>
      </c>
      <c r="BG227" s="2" t="s">
        <v>161</v>
      </c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hidden="1" customHeight="1" x14ac:dyDescent="0.2">
      <c r="A228" s="3" t="s">
        <v>908</v>
      </c>
      <c r="B228" s="3" t="s">
        <v>357</v>
      </c>
      <c r="C228" s="6" t="s">
        <v>558</v>
      </c>
      <c r="D228" s="3" t="s">
        <v>909</v>
      </c>
      <c r="E228" s="7">
        <v>77</v>
      </c>
      <c r="F228" s="8">
        <v>53</v>
      </c>
      <c r="G228" s="9">
        <v>0.68831168831168832</v>
      </c>
      <c r="H228" s="3" t="s">
        <v>909</v>
      </c>
      <c r="I228" s="7">
        <v>14</v>
      </c>
      <c r="J228" s="2">
        <v>15</v>
      </c>
      <c r="K228" s="3" t="s">
        <v>909</v>
      </c>
      <c r="L228" s="10">
        <v>61</v>
      </c>
      <c r="M228" s="11">
        <v>61</v>
      </c>
      <c r="N228" s="3" t="s">
        <v>909</v>
      </c>
      <c r="O228" s="3" t="s">
        <v>46</v>
      </c>
      <c r="P228" s="2" t="s">
        <v>40</v>
      </c>
      <c r="Q228" s="2" t="s">
        <v>34</v>
      </c>
      <c r="R228" s="3" t="s">
        <v>909</v>
      </c>
      <c r="S228" s="2" t="s">
        <v>213</v>
      </c>
      <c r="T228" s="2" t="s">
        <v>71</v>
      </c>
      <c r="U228" s="3" t="s">
        <v>909</v>
      </c>
      <c r="V228" s="2" t="s">
        <v>71</v>
      </c>
      <c r="W228" s="2" t="s">
        <v>65</v>
      </c>
      <c r="X228" s="3" t="s">
        <v>909</v>
      </c>
      <c r="Y228" s="3" t="s">
        <v>33</v>
      </c>
      <c r="Z228" s="2"/>
      <c r="AA228" s="2" t="s">
        <v>34</v>
      </c>
      <c r="AB228" s="3" t="s">
        <v>909</v>
      </c>
      <c r="AC228" s="2" t="s">
        <v>232</v>
      </c>
      <c r="AD228" s="2" t="s">
        <v>210</v>
      </c>
      <c r="AE228" s="3" t="s">
        <v>909</v>
      </c>
      <c r="AF228" s="3" t="s">
        <v>37</v>
      </c>
      <c r="AG228" s="2">
        <v>3</v>
      </c>
      <c r="AH228" s="2" t="s">
        <v>66</v>
      </c>
      <c r="AI228" s="3" t="s">
        <v>909</v>
      </c>
      <c r="AJ228" s="3" t="s">
        <v>87</v>
      </c>
      <c r="AK228" s="2">
        <v>4</v>
      </c>
      <c r="AL228" s="2" t="s">
        <v>88</v>
      </c>
      <c r="AM228" s="3" t="s">
        <v>909</v>
      </c>
      <c r="AN228" s="2" t="s">
        <v>38</v>
      </c>
      <c r="AO228" s="2" t="s">
        <v>306</v>
      </c>
      <c r="AP228" s="3" t="s">
        <v>909</v>
      </c>
      <c r="AQ228" s="2" t="s">
        <v>231</v>
      </c>
      <c r="AR228" s="2" t="s">
        <v>210</v>
      </c>
      <c r="AS228" s="3" t="s">
        <v>909</v>
      </c>
      <c r="AT228" s="2" t="s">
        <v>208</v>
      </c>
      <c r="AU228" s="2" t="s">
        <v>210</v>
      </c>
      <c r="AV228" s="3" t="s">
        <v>909</v>
      </c>
      <c r="AW228" s="2" t="s">
        <v>231</v>
      </c>
      <c r="AX228" s="2" t="s">
        <v>208</v>
      </c>
      <c r="AY228" s="3" t="s">
        <v>909</v>
      </c>
      <c r="AZ228" s="2" t="s">
        <v>318</v>
      </c>
      <c r="BA228" s="2" t="s">
        <v>210</v>
      </c>
      <c r="BB228" s="3" t="s">
        <v>909</v>
      </c>
      <c r="BC228" s="2" t="s">
        <v>318</v>
      </c>
      <c r="BD228" s="2" t="s">
        <v>210</v>
      </c>
      <c r="BE228" s="3" t="s">
        <v>909</v>
      </c>
      <c r="BF228" s="2" t="s">
        <v>318</v>
      </c>
      <c r="BG228" s="2" t="s">
        <v>210</v>
      </c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hidden="1" customHeight="1" x14ac:dyDescent="0.2">
      <c r="A229" s="3" t="s">
        <v>910</v>
      </c>
      <c r="B229" s="3" t="s">
        <v>190</v>
      </c>
      <c r="C229" s="6" t="s">
        <v>558</v>
      </c>
      <c r="D229" s="3" t="s">
        <v>911</v>
      </c>
      <c r="E229" s="7">
        <v>132</v>
      </c>
      <c r="F229" s="8">
        <v>106</v>
      </c>
      <c r="G229" s="9">
        <v>0.80303030303030298</v>
      </c>
      <c r="H229" s="3" t="s">
        <v>911</v>
      </c>
      <c r="I229" s="7">
        <v>15</v>
      </c>
      <c r="J229" s="2">
        <v>15</v>
      </c>
      <c r="K229" s="3" t="s">
        <v>911</v>
      </c>
      <c r="L229" s="10">
        <v>55</v>
      </c>
      <c r="M229" s="11">
        <v>61</v>
      </c>
      <c r="N229" s="3" t="s">
        <v>911</v>
      </c>
      <c r="O229" s="3" t="s">
        <v>46</v>
      </c>
      <c r="P229" s="2" t="s">
        <v>40</v>
      </c>
      <c r="Q229" s="2" t="s">
        <v>34</v>
      </c>
      <c r="R229" s="3" t="s">
        <v>911</v>
      </c>
      <c r="S229" s="2" t="s">
        <v>157</v>
      </c>
      <c r="T229" s="2" t="s">
        <v>154</v>
      </c>
      <c r="U229" s="3" t="s">
        <v>911</v>
      </c>
      <c r="V229" s="2" t="s">
        <v>93</v>
      </c>
      <c r="W229" s="2" t="s">
        <v>93</v>
      </c>
      <c r="X229" s="3" t="s">
        <v>911</v>
      </c>
      <c r="Y229" s="3" t="s">
        <v>33</v>
      </c>
      <c r="Z229" s="2"/>
      <c r="AA229" s="2" t="s">
        <v>34</v>
      </c>
      <c r="AB229" s="3" t="s">
        <v>911</v>
      </c>
      <c r="AC229" s="2" t="s">
        <v>114</v>
      </c>
      <c r="AD229" s="2" t="s">
        <v>260</v>
      </c>
      <c r="AE229" s="3" t="s">
        <v>911</v>
      </c>
      <c r="AF229" s="3" t="s">
        <v>37</v>
      </c>
      <c r="AG229" s="2">
        <v>4</v>
      </c>
      <c r="AH229" s="2" t="s">
        <v>88</v>
      </c>
      <c r="AI229" s="3" t="s">
        <v>911</v>
      </c>
      <c r="AJ229" s="3" t="s">
        <v>39</v>
      </c>
      <c r="AK229" s="2" t="s">
        <v>40</v>
      </c>
      <c r="AL229" s="2" t="s">
        <v>34</v>
      </c>
      <c r="AM229" s="3" t="s">
        <v>911</v>
      </c>
      <c r="AN229" s="2" t="s">
        <v>78</v>
      </c>
      <c r="AO229" s="2" t="s">
        <v>78</v>
      </c>
      <c r="AP229" s="3" t="s">
        <v>911</v>
      </c>
      <c r="AQ229" s="2" t="s">
        <v>34</v>
      </c>
      <c r="AR229" s="2" t="s">
        <v>260</v>
      </c>
      <c r="AS229" s="3" t="s">
        <v>911</v>
      </c>
      <c r="AT229" s="2" t="s">
        <v>321</v>
      </c>
      <c r="AU229" s="2" t="s">
        <v>260</v>
      </c>
      <c r="AV229" s="3" t="s">
        <v>911</v>
      </c>
      <c r="AW229" s="2" t="s">
        <v>155</v>
      </c>
      <c r="AX229" s="2" t="s">
        <v>155</v>
      </c>
      <c r="AY229" s="3" t="s">
        <v>911</v>
      </c>
      <c r="AZ229" s="2" t="s">
        <v>115</v>
      </c>
      <c r="BA229" s="2" t="s">
        <v>260</v>
      </c>
      <c r="BB229" s="3" t="s">
        <v>911</v>
      </c>
      <c r="BC229" s="2" t="s">
        <v>321</v>
      </c>
      <c r="BD229" s="2" t="s">
        <v>260</v>
      </c>
      <c r="BE229" s="3" t="s">
        <v>911</v>
      </c>
      <c r="BF229" s="2" t="s">
        <v>321</v>
      </c>
      <c r="BG229" s="2" t="s">
        <v>260</v>
      </c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hidden="1" customHeight="1" x14ac:dyDescent="0.2">
      <c r="A230" s="3" t="s">
        <v>912</v>
      </c>
      <c r="B230" s="3" t="s">
        <v>190</v>
      </c>
      <c r="C230" s="6" t="s">
        <v>558</v>
      </c>
      <c r="D230" s="3" t="s">
        <v>913</v>
      </c>
      <c r="E230" s="7">
        <v>100</v>
      </c>
      <c r="F230" s="8">
        <v>42</v>
      </c>
      <c r="G230" s="9">
        <v>0.42</v>
      </c>
      <c r="H230" s="3" t="s">
        <v>913</v>
      </c>
      <c r="I230" s="7">
        <v>15</v>
      </c>
      <c r="J230" s="2">
        <v>15</v>
      </c>
      <c r="K230" s="3" t="s">
        <v>913</v>
      </c>
      <c r="L230" s="10">
        <v>58</v>
      </c>
      <c r="M230" s="11">
        <v>61</v>
      </c>
      <c r="N230" s="3" t="s">
        <v>913</v>
      </c>
      <c r="O230" s="3" t="s">
        <v>46</v>
      </c>
      <c r="P230" s="2" t="s">
        <v>40</v>
      </c>
      <c r="Q230" s="2" t="s">
        <v>34</v>
      </c>
      <c r="R230" s="3" t="s">
        <v>913</v>
      </c>
      <c r="S230" s="2" t="s">
        <v>213</v>
      </c>
      <c r="T230" s="2" t="s">
        <v>213</v>
      </c>
      <c r="U230" s="3" t="s">
        <v>913</v>
      </c>
      <c r="V230" s="2" t="s">
        <v>136</v>
      </c>
      <c r="W230" s="2" t="s">
        <v>136</v>
      </c>
      <c r="X230" s="3" t="s">
        <v>913</v>
      </c>
      <c r="Y230" s="3" t="s">
        <v>33</v>
      </c>
      <c r="Z230" s="2"/>
      <c r="AA230" s="2" t="s">
        <v>34</v>
      </c>
      <c r="AB230" s="3" t="s">
        <v>913</v>
      </c>
      <c r="AC230" s="2" t="s">
        <v>213</v>
      </c>
      <c r="AD230" s="2" t="s">
        <v>213</v>
      </c>
      <c r="AE230" s="3" t="s">
        <v>913</v>
      </c>
      <c r="AF230" s="3" t="s">
        <v>37</v>
      </c>
      <c r="AG230" s="2">
        <v>4</v>
      </c>
      <c r="AH230" s="2" t="s">
        <v>88</v>
      </c>
      <c r="AI230" s="3" t="s">
        <v>913</v>
      </c>
      <c r="AJ230" s="3" t="s">
        <v>39</v>
      </c>
      <c r="AK230" s="2" t="s">
        <v>40</v>
      </c>
      <c r="AL230" s="2" t="s">
        <v>34</v>
      </c>
      <c r="AM230" s="3" t="s">
        <v>913</v>
      </c>
      <c r="AN230" s="2" t="s">
        <v>95</v>
      </c>
      <c r="AO230" s="2" t="s">
        <v>95</v>
      </c>
      <c r="AP230" s="3" t="s">
        <v>913</v>
      </c>
      <c r="AQ230" s="2" t="s">
        <v>213</v>
      </c>
      <c r="AR230" s="2" t="s">
        <v>213</v>
      </c>
      <c r="AS230" s="3" t="s">
        <v>913</v>
      </c>
      <c r="AT230" s="2" t="s">
        <v>213</v>
      </c>
      <c r="AU230" s="2" t="s">
        <v>213</v>
      </c>
      <c r="AV230" s="3" t="s">
        <v>913</v>
      </c>
      <c r="AW230" s="2" t="s">
        <v>213</v>
      </c>
      <c r="AX230" s="2" t="s">
        <v>213</v>
      </c>
      <c r="AY230" s="3" t="s">
        <v>913</v>
      </c>
      <c r="AZ230" s="2" t="s">
        <v>213</v>
      </c>
      <c r="BA230" s="2" t="s">
        <v>213</v>
      </c>
      <c r="BB230" s="3" t="s">
        <v>913</v>
      </c>
      <c r="BC230" s="2" t="s">
        <v>213</v>
      </c>
      <c r="BD230" s="2" t="s">
        <v>213</v>
      </c>
      <c r="BE230" s="3" t="s">
        <v>913</v>
      </c>
      <c r="BF230" s="2" t="s">
        <v>213</v>
      </c>
      <c r="BG230" s="2" t="s">
        <v>213</v>
      </c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hidden="1" customHeight="1" x14ac:dyDescent="0.2">
      <c r="A231" s="3" t="s">
        <v>914</v>
      </c>
      <c r="B231" s="3" t="s">
        <v>333</v>
      </c>
      <c r="C231" s="6" t="s">
        <v>558</v>
      </c>
      <c r="D231" s="3" t="s">
        <v>915</v>
      </c>
      <c r="E231" s="7">
        <v>161</v>
      </c>
      <c r="F231" s="8">
        <v>68</v>
      </c>
      <c r="G231" s="9">
        <v>0.42236024844720499</v>
      </c>
      <c r="H231" s="3" t="s">
        <v>915</v>
      </c>
      <c r="I231" s="7">
        <v>15</v>
      </c>
      <c r="J231" s="2">
        <v>15</v>
      </c>
      <c r="K231" s="3" t="s">
        <v>915</v>
      </c>
      <c r="L231" s="10">
        <v>50</v>
      </c>
      <c r="M231" s="11">
        <v>61</v>
      </c>
      <c r="N231" s="3" t="s">
        <v>915</v>
      </c>
      <c r="O231" s="3" t="s">
        <v>46</v>
      </c>
      <c r="P231" s="2" t="s">
        <v>40</v>
      </c>
      <c r="Q231" s="2" t="s">
        <v>34</v>
      </c>
      <c r="R231" s="3" t="s">
        <v>915</v>
      </c>
      <c r="S231" s="2" t="s">
        <v>137</v>
      </c>
      <c r="T231" s="2" t="s">
        <v>68</v>
      </c>
      <c r="U231" s="3" t="s">
        <v>915</v>
      </c>
      <c r="V231" s="2" t="s">
        <v>538</v>
      </c>
      <c r="W231" s="2" t="s">
        <v>63</v>
      </c>
      <c r="X231" s="3" t="s">
        <v>915</v>
      </c>
      <c r="Y231" s="3" t="s">
        <v>33</v>
      </c>
      <c r="Z231" s="2"/>
      <c r="AA231" s="2" t="s">
        <v>34</v>
      </c>
      <c r="AB231" s="3" t="s">
        <v>915</v>
      </c>
      <c r="AC231" s="2" t="s">
        <v>137</v>
      </c>
      <c r="AD231" s="2" t="s">
        <v>135</v>
      </c>
      <c r="AE231" s="3" t="s">
        <v>915</v>
      </c>
      <c r="AF231" s="3" t="s">
        <v>37</v>
      </c>
      <c r="AG231" s="2">
        <v>3</v>
      </c>
      <c r="AH231" s="2" t="s">
        <v>66</v>
      </c>
      <c r="AI231" s="3" t="s">
        <v>915</v>
      </c>
      <c r="AJ231" s="3" t="s">
        <v>87</v>
      </c>
      <c r="AK231" s="2">
        <v>4</v>
      </c>
      <c r="AL231" s="2" t="s">
        <v>88</v>
      </c>
      <c r="AM231" s="3" t="s">
        <v>915</v>
      </c>
      <c r="AN231" s="2" t="s">
        <v>245</v>
      </c>
      <c r="AO231" s="2" t="s">
        <v>288</v>
      </c>
      <c r="AP231" s="3" t="s">
        <v>915</v>
      </c>
      <c r="AQ231" s="2" t="s">
        <v>138</v>
      </c>
      <c r="AR231" s="2" t="s">
        <v>135</v>
      </c>
      <c r="AS231" s="3" t="s">
        <v>915</v>
      </c>
      <c r="AT231" s="2" t="s">
        <v>156</v>
      </c>
      <c r="AU231" s="2" t="s">
        <v>135</v>
      </c>
      <c r="AV231" s="3" t="s">
        <v>915</v>
      </c>
      <c r="AW231" s="2" t="s">
        <v>137</v>
      </c>
      <c r="AX231" s="2" t="s">
        <v>68</v>
      </c>
      <c r="AY231" s="3" t="s">
        <v>915</v>
      </c>
      <c r="AZ231" s="2" t="s">
        <v>216</v>
      </c>
      <c r="BA231" s="2" t="s">
        <v>135</v>
      </c>
      <c r="BB231" s="3" t="s">
        <v>915</v>
      </c>
      <c r="BC231" s="2" t="s">
        <v>341</v>
      </c>
      <c r="BD231" s="2" t="s">
        <v>135</v>
      </c>
      <c r="BE231" s="3" t="s">
        <v>915</v>
      </c>
      <c r="BF231" s="2" t="s">
        <v>138</v>
      </c>
      <c r="BG231" s="2" t="s">
        <v>135</v>
      </c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hidden="1" customHeight="1" x14ac:dyDescent="0.2">
      <c r="A232" s="3" t="s">
        <v>916</v>
      </c>
      <c r="B232" s="3" t="s">
        <v>292</v>
      </c>
      <c r="C232" s="6" t="s">
        <v>558</v>
      </c>
      <c r="D232" s="3" t="s">
        <v>917</v>
      </c>
      <c r="E232" s="7">
        <v>270</v>
      </c>
      <c r="F232" s="8">
        <v>127</v>
      </c>
      <c r="G232" s="9">
        <v>0.47037037037037038</v>
      </c>
      <c r="H232" s="3" t="s">
        <v>917</v>
      </c>
      <c r="I232" s="7">
        <v>15</v>
      </c>
      <c r="J232" s="2">
        <v>15</v>
      </c>
      <c r="K232" s="3" t="s">
        <v>917</v>
      </c>
      <c r="L232" s="10">
        <v>50</v>
      </c>
      <c r="M232" s="11">
        <v>61</v>
      </c>
      <c r="N232" s="3" t="s">
        <v>917</v>
      </c>
      <c r="O232" s="3" t="s">
        <v>46</v>
      </c>
      <c r="P232" s="2" t="s">
        <v>40</v>
      </c>
      <c r="Q232" s="2" t="s">
        <v>34</v>
      </c>
      <c r="R232" s="3" t="s">
        <v>917</v>
      </c>
      <c r="S232" s="2" t="s">
        <v>368</v>
      </c>
      <c r="T232" s="2" t="s">
        <v>383</v>
      </c>
      <c r="U232" s="3" t="s">
        <v>917</v>
      </c>
      <c r="V232" s="2" t="s">
        <v>96</v>
      </c>
      <c r="W232" s="2" t="s">
        <v>66</v>
      </c>
      <c r="X232" s="3" t="s">
        <v>917</v>
      </c>
      <c r="Y232" s="3" t="s">
        <v>33</v>
      </c>
      <c r="Z232" s="2"/>
      <c r="AA232" s="2" t="s">
        <v>34</v>
      </c>
      <c r="AB232" s="3" t="s">
        <v>917</v>
      </c>
      <c r="AC232" s="2" t="s">
        <v>429</v>
      </c>
      <c r="AD232" s="2" t="s">
        <v>235</v>
      </c>
      <c r="AE232" s="3" t="s">
        <v>917</v>
      </c>
      <c r="AF232" s="3" t="s">
        <v>37</v>
      </c>
      <c r="AG232" s="2">
        <v>2</v>
      </c>
      <c r="AH232" s="2" t="s">
        <v>64</v>
      </c>
      <c r="AI232" s="3" t="s">
        <v>917</v>
      </c>
      <c r="AJ232" s="3" t="s">
        <v>39</v>
      </c>
      <c r="AK232" s="2" t="s">
        <v>40</v>
      </c>
      <c r="AL232" s="2" t="s">
        <v>34</v>
      </c>
      <c r="AM232" s="3" t="s">
        <v>917</v>
      </c>
      <c r="AN232" s="2" t="s">
        <v>95</v>
      </c>
      <c r="AO232" s="2" t="s">
        <v>95</v>
      </c>
      <c r="AP232" s="3" t="s">
        <v>917</v>
      </c>
      <c r="AQ232" s="2" t="s">
        <v>351</v>
      </c>
      <c r="AR232" s="2" t="s">
        <v>235</v>
      </c>
      <c r="AS232" s="3" t="s">
        <v>917</v>
      </c>
      <c r="AT232" s="2" t="s">
        <v>247</v>
      </c>
      <c r="AU232" s="2" t="s">
        <v>235</v>
      </c>
      <c r="AV232" s="3" t="s">
        <v>917</v>
      </c>
      <c r="AW232" s="2" t="s">
        <v>280</v>
      </c>
      <c r="AX232" s="2" t="s">
        <v>294</v>
      </c>
      <c r="AY232" s="3" t="s">
        <v>917</v>
      </c>
      <c r="AZ232" s="2" t="s">
        <v>118</v>
      </c>
      <c r="BA232" s="2" t="s">
        <v>235</v>
      </c>
      <c r="BB232" s="3" t="s">
        <v>917</v>
      </c>
      <c r="BC232" s="2" t="s">
        <v>351</v>
      </c>
      <c r="BD232" s="2" t="s">
        <v>235</v>
      </c>
      <c r="BE232" s="3" t="s">
        <v>917</v>
      </c>
      <c r="BF232" s="2" t="s">
        <v>187</v>
      </c>
      <c r="BG232" s="2" t="s">
        <v>235</v>
      </c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hidden="1" customHeight="1" x14ac:dyDescent="0.2">
      <c r="A233" s="3" t="s">
        <v>918</v>
      </c>
      <c r="B233" s="3" t="s">
        <v>377</v>
      </c>
      <c r="C233" s="6" t="s">
        <v>558</v>
      </c>
      <c r="D233" s="3" t="s">
        <v>919</v>
      </c>
      <c r="E233" s="7">
        <v>245</v>
      </c>
      <c r="F233" s="8">
        <v>119</v>
      </c>
      <c r="G233" s="9">
        <v>0.48571428571428571</v>
      </c>
      <c r="H233" s="3" t="s">
        <v>919</v>
      </c>
      <c r="I233" s="7">
        <v>15</v>
      </c>
      <c r="J233" s="2">
        <v>15</v>
      </c>
      <c r="K233" s="3" t="s">
        <v>919</v>
      </c>
      <c r="L233" s="10">
        <v>45</v>
      </c>
      <c r="M233" s="11">
        <v>61</v>
      </c>
      <c r="N233" s="3" t="s">
        <v>919</v>
      </c>
      <c r="O233" s="3" t="s">
        <v>46</v>
      </c>
      <c r="P233" s="2" t="s">
        <v>40</v>
      </c>
      <c r="Q233" s="2" t="s">
        <v>34</v>
      </c>
      <c r="R233" s="3" t="s">
        <v>919</v>
      </c>
      <c r="S233" s="2" t="s">
        <v>34</v>
      </c>
      <c r="T233" s="2" t="s">
        <v>130</v>
      </c>
      <c r="U233" s="3" t="s">
        <v>919</v>
      </c>
      <c r="V233" s="2" t="s">
        <v>369</v>
      </c>
      <c r="W233" s="2" t="s">
        <v>175</v>
      </c>
      <c r="X233" s="3" t="s">
        <v>919</v>
      </c>
      <c r="Y233" s="3" t="s">
        <v>33</v>
      </c>
      <c r="Z233" s="2"/>
      <c r="AA233" s="2" t="s">
        <v>34</v>
      </c>
      <c r="AB233" s="3" t="s">
        <v>919</v>
      </c>
      <c r="AC233" s="2" t="s">
        <v>119</v>
      </c>
      <c r="AD233" s="2" t="s">
        <v>187</v>
      </c>
      <c r="AE233" s="3" t="s">
        <v>919</v>
      </c>
      <c r="AF233" s="3" t="s">
        <v>37</v>
      </c>
      <c r="AG233" s="2">
        <v>4</v>
      </c>
      <c r="AH233" s="2" t="s">
        <v>88</v>
      </c>
      <c r="AI233" s="3" t="s">
        <v>919</v>
      </c>
      <c r="AJ233" s="3" t="s">
        <v>39</v>
      </c>
      <c r="AK233" s="2" t="s">
        <v>40</v>
      </c>
      <c r="AL233" s="2" t="s">
        <v>34</v>
      </c>
      <c r="AM233" s="3" t="s">
        <v>919</v>
      </c>
      <c r="AN233" s="2" t="s">
        <v>245</v>
      </c>
      <c r="AO233" s="2" t="s">
        <v>288</v>
      </c>
      <c r="AP233" s="3" t="s">
        <v>919</v>
      </c>
      <c r="AQ233" s="2" t="s">
        <v>176</v>
      </c>
      <c r="AR233" s="2" t="s">
        <v>187</v>
      </c>
      <c r="AS233" s="3" t="s">
        <v>919</v>
      </c>
      <c r="AT233" s="2" t="s">
        <v>143</v>
      </c>
      <c r="AU233" s="2" t="s">
        <v>187</v>
      </c>
      <c r="AV233" s="3" t="s">
        <v>919</v>
      </c>
      <c r="AW233" s="2" t="s">
        <v>139</v>
      </c>
      <c r="AX233" s="2" t="s">
        <v>139</v>
      </c>
      <c r="AY233" s="3" t="s">
        <v>919</v>
      </c>
      <c r="AZ233" s="2" t="s">
        <v>119</v>
      </c>
      <c r="BA233" s="2" t="s">
        <v>187</v>
      </c>
      <c r="BB233" s="3" t="s">
        <v>919</v>
      </c>
      <c r="BC233" s="2" t="s">
        <v>429</v>
      </c>
      <c r="BD233" s="2" t="s">
        <v>187</v>
      </c>
      <c r="BE233" s="3" t="s">
        <v>919</v>
      </c>
      <c r="BF233" s="2" t="s">
        <v>429</v>
      </c>
      <c r="BG233" s="2" t="s">
        <v>187</v>
      </c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hidden="1" customHeight="1" x14ac:dyDescent="0.2">
      <c r="A234" s="3" t="s">
        <v>920</v>
      </c>
      <c r="B234" s="3" t="s">
        <v>377</v>
      </c>
      <c r="C234" s="6" t="s">
        <v>558</v>
      </c>
      <c r="D234" s="3" t="s">
        <v>921</v>
      </c>
      <c r="E234" s="7">
        <v>232</v>
      </c>
      <c r="F234" s="8">
        <v>150</v>
      </c>
      <c r="G234" s="9">
        <v>0.64655172413793105</v>
      </c>
      <c r="H234" s="3" t="s">
        <v>921</v>
      </c>
      <c r="I234" s="7">
        <v>14</v>
      </c>
      <c r="J234" s="2">
        <v>15</v>
      </c>
      <c r="K234" s="3" t="s">
        <v>921</v>
      </c>
      <c r="L234" s="10">
        <v>41</v>
      </c>
      <c r="M234" s="11">
        <v>61</v>
      </c>
      <c r="N234" s="3" t="s">
        <v>921</v>
      </c>
      <c r="O234" s="3" t="s">
        <v>46</v>
      </c>
      <c r="P234" s="2" t="s">
        <v>40</v>
      </c>
      <c r="Q234" s="2" t="s">
        <v>34</v>
      </c>
      <c r="R234" s="3" t="s">
        <v>921</v>
      </c>
      <c r="S234" s="2" t="s">
        <v>284</v>
      </c>
      <c r="T234" s="2" t="s">
        <v>922</v>
      </c>
      <c r="U234" s="3" t="s">
        <v>921</v>
      </c>
      <c r="V234" s="2" t="s">
        <v>284</v>
      </c>
      <c r="W234" s="2" t="s">
        <v>285</v>
      </c>
      <c r="X234" s="3" t="s">
        <v>921</v>
      </c>
      <c r="Y234" s="3" t="s">
        <v>33</v>
      </c>
      <c r="Z234" s="2"/>
      <c r="AA234" s="2" t="s">
        <v>34</v>
      </c>
      <c r="AB234" s="3" t="s">
        <v>921</v>
      </c>
      <c r="AC234" s="2" t="s">
        <v>103</v>
      </c>
      <c r="AD234" s="2" t="s">
        <v>898</v>
      </c>
      <c r="AE234" s="3" t="s">
        <v>921</v>
      </c>
      <c r="AF234" s="3" t="s">
        <v>37</v>
      </c>
      <c r="AG234" s="2">
        <v>2</v>
      </c>
      <c r="AH234" s="2" t="s">
        <v>64</v>
      </c>
      <c r="AI234" s="3" t="s">
        <v>921</v>
      </c>
      <c r="AJ234" s="3" t="s">
        <v>39</v>
      </c>
      <c r="AK234" s="2" t="s">
        <v>40</v>
      </c>
      <c r="AL234" s="2" t="s">
        <v>34</v>
      </c>
      <c r="AM234" s="3" t="s">
        <v>921</v>
      </c>
      <c r="AN234" s="2" t="s">
        <v>89</v>
      </c>
      <c r="AO234" s="2" t="s">
        <v>57</v>
      </c>
      <c r="AP234" s="3" t="s">
        <v>921</v>
      </c>
      <c r="AQ234" s="2" t="s">
        <v>824</v>
      </c>
      <c r="AR234" s="2" t="s">
        <v>898</v>
      </c>
      <c r="AS234" s="3" t="s">
        <v>921</v>
      </c>
      <c r="AT234" s="2" t="s">
        <v>182</v>
      </c>
      <c r="AU234" s="2" t="s">
        <v>898</v>
      </c>
      <c r="AV234" s="3" t="s">
        <v>921</v>
      </c>
      <c r="AW234" s="2" t="s">
        <v>183</v>
      </c>
      <c r="AX234" s="2" t="s">
        <v>182</v>
      </c>
      <c r="AY234" s="3" t="s">
        <v>921</v>
      </c>
      <c r="AZ234" s="2" t="s">
        <v>416</v>
      </c>
      <c r="BA234" s="2" t="s">
        <v>898</v>
      </c>
      <c r="BB234" s="3" t="s">
        <v>921</v>
      </c>
      <c r="BC234" s="2" t="s">
        <v>416</v>
      </c>
      <c r="BD234" s="2" t="s">
        <v>898</v>
      </c>
      <c r="BE234" s="3" t="s">
        <v>921</v>
      </c>
      <c r="BF234" s="2" t="s">
        <v>103</v>
      </c>
      <c r="BG234" s="2" t="s">
        <v>898</v>
      </c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hidden="1" customHeight="1" x14ac:dyDescent="0.2">
      <c r="A235" s="3" t="s">
        <v>923</v>
      </c>
      <c r="B235" s="3" t="s">
        <v>346</v>
      </c>
      <c r="C235" s="6" t="s">
        <v>558</v>
      </c>
      <c r="D235" s="3" t="s">
        <v>924</v>
      </c>
      <c r="E235" s="7">
        <v>71</v>
      </c>
      <c r="F235" s="8">
        <v>77</v>
      </c>
      <c r="G235" s="9">
        <v>1.0845070422535212</v>
      </c>
      <c r="H235" s="3" t="s">
        <v>924</v>
      </c>
      <c r="I235" s="7">
        <v>14</v>
      </c>
      <c r="J235" s="2">
        <v>15</v>
      </c>
      <c r="K235" s="3" t="s">
        <v>924</v>
      </c>
      <c r="L235" s="10">
        <v>48</v>
      </c>
      <c r="M235" s="11">
        <v>61</v>
      </c>
      <c r="N235" s="3" t="s">
        <v>924</v>
      </c>
      <c r="O235" s="3" t="s">
        <v>46</v>
      </c>
      <c r="P235" s="2" t="s">
        <v>40</v>
      </c>
      <c r="Q235" s="2" t="s">
        <v>34</v>
      </c>
      <c r="R235" s="3" t="s">
        <v>924</v>
      </c>
      <c r="S235" s="2" t="s">
        <v>164</v>
      </c>
      <c r="T235" s="2" t="s">
        <v>166</v>
      </c>
      <c r="U235" s="3" t="s">
        <v>924</v>
      </c>
      <c r="V235" s="2" t="s">
        <v>461</v>
      </c>
      <c r="W235" s="2" t="s">
        <v>331</v>
      </c>
      <c r="X235" s="3" t="s">
        <v>924</v>
      </c>
      <c r="Y235" s="3" t="s">
        <v>33</v>
      </c>
      <c r="Z235" s="2"/>
      <c r="AA235" s="2" t="s">
        <v>34</v>
      </c>
      <c r="AB235" s="3" t="s">
        <v>924</v>
      </c>
      <c r="AC235" s="2" t="s">
        <v>164</v>
      </c>
      <c r="AD235" s="2" t="s">
        <v>188</v>
      </c>
      <c r="AE235" s="3" t="s">
        <v>924</v>
      </c>
      <c r="AF235" s="3" t="s">
        <v>37</v>
      </c>
      <c r="AG235" s="2">
        <v>4</v>
      </c>
      <c r="AH235" s="2" t="s">
        <v>88</v>
      </c>
      <c r="AI235" s="3" t="s">
        <v>924</v>
      </c>
      <c r="AJ235" s="3" t="s">
        <v>39</v>
      </c>
      <c r="AK235" s="2" t="s">
        <v>40</v>
      </c>
      <c r="AL235" s="2" t="s">
        <v>34</v>
      </c>
      <c r="AM235" s="3" t="s">
        <v>924</v>
      </c>
      <c r="AN235" s="2" t="s">
        <v>245</v>
      </c>
      <c r="AO235" s="2" t="s">
        <v>288</v>
      </c>
      <c r="AP235" s="3" t="s">
        <v>924</v>
      </c>
      <c r="AQ235" s="2" t="s">
        <v>135</v>
      </c>
      <c r="AR235" s="2" t="s">
        <v>188</v>
      </c>
      <c r="AS235" s="3" t="s">
        <v>924</v>
      </c>
      <c r="AT235" s="2" t="s">
        <v>188</v>
      </c>
      <c r="AU235" s="2" t="s">
        <v>188</v>
      </c>
      <c r="AV235" s="3" t="s">
        <v>924</v>
      </c>
      <c r="AW235" s="2" t="s">
        <v>71</v>
      </c>
      <c r="AX235" s="2" t="s">
        <v>69</v>
      </c>
      <c r="AY235" s="3" t="s">
        <v>924</v>
      </c>
      <c r="AZ235" s="2" t="s">
        <v>126</v>
      </c>
      <c r="BA235" s="2" t="s">
        <v>188</v>
      </c>
      <c r="BB235" s="3" t="s">
        <v>924</v>
      </c>
      <c r="BC235" s="2" t="s">
        <v>77</v>
      </c>
      <c r="BD235" s="2" t="s">
        <v>188</v>
      </c>
      <c r="BE235" s="3" t="s">
        <v>924</v>
      </c>
      <c r="BF235" s="2" t="s">
        <v>162</v>
      </c>
      <c r="BG235" s="2" t="s">
        <v>188</v>
      </c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hidden="1" customHeight="1" x14ac:dyDescent="0.2">
      <c r="A236" s="3" t="s">
        <v>925</v>
      </c>
      <c r="B236" s="3" t="s">
        <v>282</v>
      </c>
      <c r="C236" s="6" t="s">
        <v>558</v>
      </c>
      <c r="D236" s="3" t="s">
        <v>926</v>
      </c>
      <c r="E236" s="7">
        <v>120</v>
      </c>
      <c r="F236" s="8">
        <v>50</v>
      </c>
      <c r="G236" s="9">
        <v>0.41666666666666669</v>
      </c>
      <c r="H236" s="3" t="s">
        <v>926</v>
      </c>
      <c r="I236" s="7">
        <v>15</v>
      </c>
      <c r="J236" s="2">
        <v>15</v>
      </c>
      <c r="K236" s="3" t="s">
        <v>926</v>
      </c>
      <c r="L236" s="10">
        <v>61</v>
      </c>
      <c r="M236" s="11">
        <v>61</v>
      </c>
      <c r="N236" s="3" t="s">
        <v>926</v>
      </c>
      <c r="O236" s="3" t="s">
        <v>46</v>
      </c>
      <c r="P236" s="2" t="s">
        <v>40</v>
      </c>
      <c r="Q236" s="2" t="s">
        <v>34</v>
      </c>
      <c r="R236" s="3" t="s">
        <v>926</v>
      </c>
      <c r="S236" s="2" t="s">
        <v>318</v>
      </c>
      <c r="T236" s="2" t="s">
        <v>318</v>
      </c>
      <c r="U236" s="3" t="s">
        <v>926</v>
      </c>
      <c r="V236" s="2" t="s">
        <v>63</v>
      </c>
      <c r="W236" s="2" t="s">
        <v>163</v>
      </c>
      <c r="X236" s="3" t="s">
        <v>926</v>
      </c>
      <c r="Y236" s="3" t="s">
        <v>33</v>
      </c>
      <c r="Z236" s="2"/>
      <c r="AA236" s="2" t="s">
        <v>34</v>
      </c>
      <c r="AB236" s="3" t="s">
        <v>926</v>
      </c>
      <c r="AC236" s="2" t="s">
        <v>71</v>
      </c>
      <c r="AD236" s="2" t="s">
        <v>208</v>
      </c>
      <c r="AE236" s="3" t="s">
        <v>926</v>
      </c>
      <c r="AF236" s="3" t="s">
        <v>37</v>
      </c>
      <c r="AG236" s="2">
        <v>3</v>
      </c>
      <c r="AH236" s="2" t="s">
        <v>66</v>
      </c>
      <c r="AI236" s="3" t="s">
        <v>926</v>
      </c>
      <c r="AJ236" s="3" t="s">
        <v>39</v>
      </c>
      <c r="AK236" s="2" t="s">
        <v>40</v>
      </c>
      <c r="AL236" s="2" t="s">
        <v>34</v>
      </c>
      <c r="AM236" s="3" t="s">
        <v>926</v>
      </c>
      <c r="AN236" s="2" t="s">
        <v>288</v>
      </c>
      <c r="AO236" s="2" t="s">
        <v>78</v>
      </c>
      <c r="AP236" s="3" t="s">
        <v>926</v>
      </c>
      <c r="AQ236" s="2" t="s">
        <v>231</v>
      </c>
      <c r="AR236" s="2" t="s">
        <v>208</v>
      </c>
      <c r="AS236" s="3" t="s">
        <v>926</v>
      </c>
      <c r="AT236" s="2" t="s">
        <v>318</v>
      </c>
      <c r="AU236" s="2" t="s">
        <v>208</v>
      </c>
      <c r="AV236" s="3" t="s">
        <v>926</v>
      </c>
      <c r="AW236" s="2" t="s">
        <v>137</v>
      </c>
      <c r="AX236" s="2" t="s">
        <v>213</v>
      </c>
      <c r="AY236" s="3" t="s">
        <v>926</v>
      </c>
      <c r="AZ236" s="2" t="s">
        <v>65</v>
      </c>
      <c r="BA236" s="2" t="s">
        <v>208</v>
      </c>
      <c r="BB236" s="3" t="s">
        <v>926</v>
      </c>
      <c r="BC236" s="2" t="s">
        <v>231</v>
      </c>
      <c r="BD236" s="2" t="s">
        <v>208</v>
      </c>
      <c r="BE236" s="3" t="s">
        <v>926</v>
      </c>
      <c r="BF236" s="2" t="s">
        <v>208</v>
      </c>
      <c r="BG236" s="2" t="s">
        <v>208</v>
      </c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hidden="1" customHeight="1" x14ac:dyDescent="0.2">
      <c r="A237" s="3" t="s">
        <v>927</v>
      </c>
      <c r="B237" s="3" t="s">
        <v>190</v>
      </c>
      <c r="C237" s="6" t="s">
        <v>558</v>
      </c>
      <c r="D237" s="3" t="s">
        <v>928</v>
      </c>
      <c r="E237" s="7">
        <v>511</v>
      </c>
      <c r="F237" s="8">
        <v>310</v>
      </c>
      <c r="G237" s="9">
        <v>0.60665362035225046</v>
      </c>
      <c r="H237" s="3" t="s">
        <v>928</v>
      </c>
      <c r="I237" s="7">
        <v>15</v>
      </c>
      <c r="J237" s="2">
        <v>15</v>
      </c>
      <c r="K237" s="3" t="s">
        <v>928</v>
      </c>
      <c r="L237" s="10">
        <v>52</v>
      </c>
      <c r="M237" s="11">
        <v>61</v>
      </c>
      <c r="N237" s="3" t="s">
        <v>928</v>
      </c>
      <c r="O237" s="3" t="s">
        <v>46</v>
      </c>
      <c r="P237" s="2" t="s">
        <v>40</v>
      </c>
      <c r="Q237" s="2" t="s">
        <v>34</v>
      </c>
      <c r="R237" s="3" t="s">
        <v>928</v>
      </c>
      <c r="S237" s="2" t="s">
        <v>929</v>
      </c>
      <c r="T237" s="2" t="s">
        <v>455</v>
      </c>
      <c r="U237" s="3" t="s">
        <v>928</v>
      </c>
      <c r="V237" s="2" t="s">
        <v>930</v>
      </c>
      <c r="W237" s="2" t="s">
        <v>432</v>
      </c>
      <c r="X237" s="3" t="s">
        <v>928</v>
      </c>
      <c r="Y237" s="3" t="s">
        <v>33</v>
      </c>
      <c r="Z237" s="2"/>
      <c r="AA237" s="2" t="s">
        <v>34</v>
      </c>
      <c r="AB237" s="3" t="s">
        <v>928</v>
      </c>
      <c r="AC237" s="2" t="s">
        <v>875</v>
      </c>
      <c r="AD237" s="2" t="s">
        <v>931</v>
      </c>
      <c r="AE237" s="3" t="s">
        <v>928</v>
      </c>
      <c r="AF237" s="3" t="s">
        <v>37</v>
      </c>
      <c r="AG237" s="2">
        <v>1</v>
      </c>
      <c r="AH237" s="2" t="s">
        <v>38</v>
      </c>
      <c r="AI237" s="3" t="s">
        <v>928</v>
      </c>
      <c r="AJ237" s="3" t="s">
        <v>39</v>
      </c>
      <c r="AK237" s="2" t="s">
        <v>40</v>
      </c>
      <c r="AL237" s="2" t="s">
        <v>34</v>
      </c>
      <c r="AM237" s="3" t="s">
        <v>928</v>
      </c>
      <c r="AN237" s="2" t="s">
        <v>89</v>
      </c>
      <c r="AO237" s="2" t="s">
        <v>290</v>
      </c>
      <c r="AP237" s="3" t="s">
        <v>928</v>
      </c>
      <c r="AQ237" s="2" t="s">
        <v>677</v>
      </c>
      <c r="AR237" s="2" t="s">
        <v>931</v>
      </c>
      <c r="AS237" s="3" t="s">
        <v>928</v>
      </c>
      <c r="AT237" s="2" t="s">
        <v>634</v>
      </c>
      <c r="AU237" s="2" t="s">
        <v>931</v>
      </c>
      <c r="AV237" s="3" t="s">
        <v>928</v>
      </c>
      <c r="AW237" s="2" t="s">
        <v>274</v>
      </c>
      <c r="AX237" s="2" t="s">
        <v>628</v>
      </c>
      <c r="AY237" s="3" t="s">
        <v>928</v>
      </c>
      <c r="AZ237" s="2" t="s">
        <v>312</v>
      </c>
      <c r="BA237" s="2" t="s">
        <v>931</v>
      </c>
      <c r="BB237" s="3" t="s">
        <v>928</v>
      </c>
      <c r="BC237" s="2" t="s">
        <v>903</v>
      </c>
      <c r="BD237" s="2" t="s">
        <v>931</v>
      </c>
      <c r="BE237" s="3" t="s">
        <v>928</v>
      </c>
      <c r="BF237" s="2" t="s">
        <v>305</v>
      </c>
      <c r="BG237" s="2" t="s">
        <v>931</v>
      </c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hidden="1" customHeight="1" x14ac:dyDescent="0.2">
      <c r="A238" s="3" t="s">
        <v>932</v>
      </c>
      <c r="B238" s="3" t="s">
        <v>98</v>
      </c>
      <c r="C238" s="6" t="s">
        <v>558</v>
      </c>
      <c r="D238" s="3" t="s">
        <v>933</v>
      </c>
      <c r="E238" s="7">
        <v>637</v>
      </c>
      <c r="F238" s="8">
        <v>293</v>
      </c>
      <c r="G238" s="9">
        <v>0.4599686028257457</v>
      </c>
      <c r="H238" s="3" t="s">
        <v>933</v>
      </c>
      <c r="I238" s="7">
        <v>15</v>
      </c>
      <c r="J238" s="2">
        <v>15</v>
      </c>
      <c r="K238" s="3" t="s">
        <v>933</v>
      </c>
      <c r="L238" s="10">
        <v>46</v>
      </c>
      <c r="M238" s="11">
        <v>61</v>
      </c>
      <c r="N238" s="3" t="s">
        <v>933</v>
      </c>
      <c r="O238" s="3" t="s">
        <v>46</v>
      </c>
      <c r="P238" s="2" t="s">
        <v>40</v>
      </c>
      <c r="Q238" s="2" t="s">
        <v>34</v>
      </c>
      <c r="R238" s="3" t="s">
        <v>933</v>
      </c>
      <c r="S238" s="2" t="s">
        <v>109</v>
      </c>
      <c r="T238" s="2" t="s">
        <v>395</v>
      </c>
      <c r="U238" s="3" t="s">
        <v>933</v>
      </c>
      <c r="V238" s="2" t="s">
        <v>219</v>
      </c>
      <c r="W238" s="2" t="s">
        <v>860</v>
      </c>
      <c r="X238" s="3" t="s">
        <v>933</v>
      </c>
      <c r="Y238" s="3" t="s">
        <v>33</v>
      </c>
      <c r="Z238" s="2"/>
      <c r="AA238" s="2" t="s">
        <v>34</v>
      </c>
      <c r="AB238" s="3" t="s">
        <v>933</v>
      </c>
      <c r="AC238" s="2" t="s">
        <v>309</v>
      </c>
      <c r="AD238" s="2" t="s">
        <v>445</v>
      </c>
      <c r="AE238" s="3" t="s">
        <v>933</v>
      </c>
      <c r="AF238" s="3" t="s">
        <v>37</v>
      </c>
      <c r="AG238" s="2">
        <v>4</v>
      </c>
      <c r="AH238" s="2" t="s">
        <v>88</v>
      </c>
      <c r="AI238" s="3" t="s">
        <v>933</v>
      </c>
      <c r="AJ238" s="3" t="s">
        <v>39</v>
      </c>
      <c r="AK238" s="2" t="s">
        <v>40</v>
      </c>
      <c r="AL238" s="2" t="s">
        <v>34</v>
      </c>
      <c r="AM238" s="3" t="s">
        <v>933</v>
      </c>
      <c r="AN238" s="2" t="s">
        <v>261</v>
      </c>
      <c r="AO238" s="2" t="s">
        <v>224</v>
      </c>
      <c r="AP238" s="3" t="s">
        <v>933</v>
      </c>
      <c r="AQ238" s="2" t="s">
        <v>301</v>
      </c>
      <c r="AR238" s="2" t="s">
        <v>445</v>
      </c>
      <c r="AS238" s="3" t="s">
        <v>933</v>
      </c>
      <c r="AT238" s="2" t="s">
        <v>934</v>
      </c>
      <c r="AU238" s="2" t="s">
        <v>445</v>
      </c>
      <c r="AV238" s="3" t="s">
        <v>933</v>
      </c>
      <c r="AW238" s="2" t="s">
        <v>32</v>
      </c>
      <c r="AX238" s="2" t="s">
        <v>30</v>
      </c>
      <c r="AY238" s="3" t="s">
        <v>933</v>
      </c>
      <c r="AZ238" s="2" t="s">
        <v>301</v>
      </c>
      <c r="BA238" s="2" t="s">
        <v>445</v>
      </c>
      <c r="BB238" s="3" t="s">
        <v>933</v>
      </c>
      <c r="BC238" s="2" t="s">
        <v>935</v>
      </c>
      <c r="BD238" s="2" t="s">
        <v>445</v>
      </c>
      <c r="BE238" s="3" t="s">
        <v>933</v>
      </c>
      <c r="BF238" s="2" t="s">
        <v>774</v>
      </c>
      <c r="BG238" s="2" t="s">
        <v>445</v>
      </c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hidden="1" customHeight="1" x14ac:dyDescent="0.2">
      <c r="A239" s="3" t="s">
        <v>936</v>
      </c>
      <c r="B239" s="3" t="s">
        <v>377</v>
      </c>
      <c r="C239" s="6" t="s">
        <v>558</v>
      </c>
      <c r="D239" s="3" t="s">
        <v>937</v>
      </c>
      <c r="E239" s="7">
        <v>683</v>
      </c>
      <c r="F239" s="8">
        <v>278</v>
      </c>
      <c r="G239" s="9">
        <v>0.40702781844802344</v>
      </c>
      <c r="H239" s="3" t="s">
        <v>937</v>
      </c>
      <c r="I239" s="7">
        <v>15</v>
      </c>
      <c r="J239" s="2">
        <v>15</v>
      </c>
      <c r="K239" s="3" t="s">
        <v>937</v>
      </c>
      <c r="L239" s="10">
        <v>45</v>
      </c>
      <c r="M239" s="11">
        <v>61</v>
      </c>
      <c r="N239" s="3" t="s">
        <v>937</v>
      </c>
      <c r="O239" s="3" t="s">
        <v>46</v>
      </c>
      <c r="P239" s="2" t="s">
        <v>40</v>
      </c>
      <c r="Q239" s="2" t="s">
        <v>34</v>
      </c>
      <c r="R239" s="3" t="s">
        <v>937</v>
      </c>
      <c r="S239" s="2" t="s">
        <v>272</v>
      </c>
      <c r="T239" s="2" t="s">
        <v>762</v>
      </c>
      <c r="U239" s="3" t="s">
        <v>937</v>
      </c>
      <c r="V239" s="2" t="s">
        <v>227</v>
      </c>
      <c r="W239" s="2" t="s">
        <v>432</v>
      </c>
      <c r="X239" s="3" t="s">
        <v>937</v>
      </c>
      <c r="Y239" s="3" t="s">
        <v>33</v>
      </c>
      <c r="Z239" s="2"/>
      <c r="AA239" s="2" t="s">
        <v>34</v>
      </c>
      <c r="AB239" s="3" t="s">
        <v>937</v>
      </c>
      <c r="AC239" s="2" t="s">
        <v>938</v>
      </c>
      <c r="AD239" s="2" t="s">
        <v>939</v>
      </c>
      <c r="AE239" s="3" t="s">
        <v>937</v>
      </c>
      <c r="AF239" s="3" t="s">
        <v>33</v>
      </c>
      <c r="AG239" s="2" t="s">
        <v>40</v>
      </c>
      <c r="AH239" s="2" t="s">
        <v>34</v>
      </c>
      <c r="AI239" s="3" t="s">
        <v>937</v>
      </c>
      <c r="AJ239" s="3" t="s">
        <v>39</v>
      </c>
      <c r="AK239" s="2" t="s">
        <v>40</v>
      </c>
      <c r="AL239" s="2" t="s">
        <v>34</v>
      </c>
      <c r="AM239" s="3" t="s">
        <v>937</v>
      </c>
      <c r="AN239" s="2" t="s">
        <v>83</v>
      </c>
      <c r="AO239" s="2" t="s">
        <v>41</v>
      </c>
      <c r="AP239" s="3" t="s">
        <v>937</v>
      </c>
      <c r="AQ239" s="2" t="s">
        <v>764</v>
      </c>
      <c r="AR239" s="2" t="s">
        <v>311</v>
      </c>
      <c r="AS239" s="3" t="s">
        <v>937</v>
      </c>
      <c r="AT239" s="2" t="s">
        <v>765</v>
      </c>
      <c r="AU239" s="2" t="s">
        <v>311</v>
      </c>
      <c r="AV239" s="3" t="s">
        <v>937</v>
      </c>
      <c r="AW239" s="2" t="s">
        <v>29</v>
      </c>
      <c r="AX239" s="2" t="s">
        <v>940</v>
      </c>
      <c r="AY239" s="3" t="s">
        <v>937</v>
      </c>
      <c r="AZ239" s="2" t="s">
        <v>35</v>
      </c>
      <c r="BA239" s="2" t="s">
        <v>311</v>
      </c>
      <c r="BB239" s="3" t="s">
        <v>937</v>
      </c>
      <c r="BC239" s="2" t="s">
        <v>941</v>
      </c>
      <c r="BD239" s="2" t="s">
        <v>311</v>
      </c>
      <c r="BE239" s="3" t="s">
        <v>937</v>
      </c>
      <c r="BF239" s="2" t="s">
        <v>442</v>
      </c>
      <c r="BG239" s="2" t="s">
        <v>311</v>
      </c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hidden="1" customHeight="1" x14ac:dyDescent="0.2">
      <c r="A240" s="3" t="s">
        <v>942</v>
      </c>
      <c r="B240" s="3" t="s">
        <v>346</v>
      </c>
      <c r="C240" s="6" t="s">
        <v>558</v>
      </c>
      <c r="D240" s="3" t="s">
        <v>943</v>
      </c>
      <c r="E240" s="7">
        <v>486</v>
      </c>
      <c r="F240" s="8">
        <v>310</v>
      </c>
      <c r="G240" s="9">
        <v>0.63786008230452673</v>
      </c>
      <c r="H240" s="3" t="s">
        <v>943</v>
      </c>
      <c r="I240" s="7">
        <v>15</v>
      </c>
      <c r="J240" s="2">
        <v>15</v>
      </c>
      <c r="K240" s="3" t="s">
        <v>943</v>
      </c>
      <c r="L240" s="10">
        <v>57</v>
      </c>
      <c r="M240" s="11">
        <v>61</v>
      </c>
      <c r="N240" s="3" t="s">
        <v>943</v>
      </c>
      <c r="O240" s="3" t="s">
        <v>46</v>
      </c>
      <c r="P240" s="2" t="s">
        <v>40</v>
      </c>
      <c r="Q240" s="2" t="s">
        <v>34</v>
      </c>
      <c r="R240" s="3" t="s">
        <v>943</v>
      </c>
      <c r="S240" s="2" t="s">
        <v>53</v>
      </c>
      <c r="T240" s="2" t="s">
        <v>628</v>
      </c>
      <c r="U240" s="3" t="s">
        <v>943</v>
      </c>
      <c r="V240" s="2" t="s">
        <v>407</v>
      </c>
      <c r="W240" s="2" t="s">
        <v>274</v>
      </c>
      <c r="X240" s="3" t="s">
        <v>943</v>
      </c>
      <c r="Y240" s="3" t="s">
        <v>33</v>
      </c>
      <c r="Z240" s="2"/>
      <c r="AA240" s="2" t="s">
        <v>34</v>
      </c>
      <c r="AB240" s="3" t="s">
        <v>943</v>
      </c>
      <c r="AC240" s="2" t="s">
        <v>944</v>
      </c>
      <c r="AD240" s="2" t="s">
        <v>931</v>
      </c>
      <c r="AE240" s="3" t="s">
        <v>943</v>
      </c>
      <c r="AF240" s="3" t="s">
        <v>33</v>
      </c>
      <c r="AG240" s="2" t="s">
        <v>40</v>
      </c>
      <c r="AH240" s="2" t="s">
        <v>34</v>
      </c>
      <c r="AI240" s="3" t="s">
        <v>943</v>
      </c>
      <c r="AJ240" s="3" t="s">
        <v>39</v>
      </c>
      <c r="AK240" s="2" t="s">
        <v>40</v>
      </c>
      <c r="AL240" s="2" t="s">
        <v>34</v>
      </c>
      <c r="AM240" s="3" t="s">
        <v>943</v>
      </c>
      <c r="AN240" s="2" t="s">
        <v>82</v>
      </c>
      <c r="AO240" s="2" t="s">
        <v>84</v>
      </c>
      <c r="AP240" s="3" t="s">
        <v>943</v>
      </c>
      <c r="AQ240" s="2" t="s">
        <v>445</v>
      </c>
      <c r="AR240" s="2" t="s">
        <v>931</v>
      </c>
      <c r="AS240" s="3" t="s">
        <v>943</v>
      </c>
      <c r="AT240" s="2" t="s">
        <v>797</v>
      </c>
      <c r="AU240" s="2" t="s">
        <v>931</v>
      </c>
      <c r="AV240" s="3" t="s">
        <v>943</v>
      </c>
      <c r="AW240" s="2" t="s">
        <v>628</v>
      </c>
      <c r="AX240" s="2" t="s">
        <v>441</v>
      </c>
      <c r="AY240" s="3" t="s">
        <v>943</v>
      </c>
      <c r="AZ240" s="2" t="s">
        <v>445</v>
      </c>
      <c r="BA240" s="2" t="s">
        <v>931</v>
      </c>
      <c r="BB240" s="3" t="s">
        <v>943</v>
      </c>
      <c r="BC240" s="2" t="s">
        <v>945</v>
      </c>
      <c r="BD240" s="2" t="s">
        <v>931</v>
      </c>
      <c r="BE240" s="3" t="s">
        <v>943</v>
      </c>
      <c r="BF240" s="2" t="s">
        <v>946</v>
      </c>
      <c r="BG240" s="2" t="s">
        <v>931</v>
      </c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hidden="1" customHeight="1" x14ac:dyDescent="0.2">
      <c r="A241" s="3" t="s">
        <v>947</v>
      </c>
      <c r="B241" s="3" t="s">
        <v>98</v>
      </c>
      <c r="C241" s="6" t="s">
        <v>558</v>
      </c>
      <c r="D241" s="3" t="s">
        <v>948</v>
      </c>
      <c r="E241" s="7">
        <v>154</v>
      </c>
      <c r="F241" s="8">
        <v>65</v>
      </c>
      <c r="G241" s="9">
        <v>0.42207792207792205</v>
      </c>
      <c r="H241" s="3" t="s">
        <v>948</v>
      </c>
      <c r="I241" s="7">
        <v>15</v>
      </c>
      <c r="J241" s="2">
        <v>15</v>
      </c>
      <c r="K241" s="3" t="s">
        <v>948</v>
      </c>
      <c r="L241" s="10">
        <v>47</v>
      </c>
      <c r="M241" s="11">
        <v>61</v>
      </c>
      <c r="N241" s="3" t="s">
        <v>948</v>
      </c>
      <c r="O241" s="3" t="s">
        <v>46</v>
      </c>
      <c r="P241" s="2" t="s">
        <v>40</v>
      </c>
      <c r="Q241" s="2" t="s">
        <v>34</v>
      </c>
      <c r="R241" s="3" t="s">
        <v>948</v>
      </c>
      <c r="S241" s="2" t="s">
        <v>208</v>
      </c>
      <c r="T241" s="2" t="s">
        <v>209</v>
      </c>
      <c r="U241" s="3" t="s">
        <v>948</v>
      </c>
      <c r="V241" s="2" t="s">
        <v>69</v>
      </c>
      <c r="W241" s="2" t="s">
        <v>65</v>
      </c>
      <c r="X241" s="3" t="s">
        <v>948</v>
      </c>
      <c r="Y241" s="3" t="s">
        <v>33</v>
      </c>
      <c r="Z241" s="2"/>
      <c r="AA241" s="2" t="s">
        <v>34</v>
      </c>
      <c r="AB241" s="3" t="s">
        <v>948</v>
      </c>
      <c r="AC241" s="2" t="s">
        <v>66</v>
      </c>
      <c r="AD241" s="2" t="s">
        <v>76</v>
      </c>
      <c r="AE241" s="3" t="s">
        <v>948</v>
      </c>
      <c r="AF241" s="3" t="s">
        <v>37</v>
      </c>
      <c r="AG241" s="2">
        <v>4</v>
      </c>
      <c r="AH241" s="2" t="s">
        <v>88</v>
      </c>
      <c r="AI241" s="3" t="s">
        <v>948</v>
      </c>
      <c r="AJ241" s="3" t="s">
        <v>39</v>
      </c>
      <c r="AK241" s="2" t="s">
        <v>40</v>
      </c>
      <c r="AL241" s="2" t="s">
        <v>34</v>
      </c>
      <c r="AM241" s="3" t="s">
        <v>948</v>
      </c>
      <c r="AN241" s="2" t="s">
        <v>95</v>
      </c>
      <c r="AO241" s="2" t="s">
        <v>50</v>
      </c>
      <c r="AP241" s="3" t="s">
        <v>948</v>
      </c>
      <c r="AQ241" s="2" t="s">
        <v>94</v>
      </c>
      <c r="AR241" s="2" t="s">
        <v>76</v>
      </c>
      <c r="AS241" s="3" t="s">
        <v>948</v>
      </c>
      <c r="AT241" s="2" t="s">
        <v>161</v>
      </c>
      <c r="AU241" s="2" t="s">
        <v>76</v>
      </c>
      <c r="AV241" s="3" t="s">
        <v>948</v>
      </c>
      <c r="AW241" s="2" t="s">
        <v>138</v>
      </c>
      <c r="AX241" s="2" t="s">
        <v>250</v>
      </c>
      <c r="AY241" s="3" t="s">
        <v>948</v>
      </c>
      <c r="AZ241" s="2" t="s">
        <v>66</v>
      </c>
      <c r="BA241" s="2" t="s">
        <v>76</v>
      </c>
      <c r="BB241" s="3" t="s">
        <v>948</v>
      </c>
      <c r="BC241" s="2" t="s">
        <v>164</v>
      </c>
      <c r="BD241" s="2" t="s">
        <v>76</v>
      </c>
      <c r="BE241" s="3" t="s">
        <v>948</v>
      </c>
      <c r="BF241" s="2" t="s">
        <v>93</v>
      </c>
      <c r="BG241" s="2" t="s">
        <v>76</v>
      </c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hidden="1" customHeight="1" x14ac:dyDescent="0.2">
      <c r="A242" s="3" t="s">
        <v>949</v>
      </c>
      <c r="B242" s="3" t="s">
        <v>329</v>
      </c>
      <c r="C242" s="6" t="s">
        <v>558</v>
      </c>
      <c r="D242" s="3" t="s">
        <v>950</v>
      </c>
      <c r="E242" s="7">
        <v>403</v>
      </c>
      <c r="F242" s="8">
        <v>171</v>
      </c>
      <c r="G242" s="9">
        <v>0.42431761786600497</v>
      </c>
      <c r="H242" s="3" t="s">
        <v>950</v>
      </c>
      <c r="I242" s="7">
        <v>15</v>
      </c>
      <c r="J242" s="2">
        <v>15</v>
      </c>
      <c r="K242" s="3" t="s">
        <v>950</v>
      </c>
      <c r="L242" s="10">
        <v>52</v>
      </c>
      <c r="M242" s="11">
        <v>61</v>
      </c>
      <c r="N242" s="3" t="s">
        <v>950</v>
      </c>
      <c r="O242" s="3" t="s">
        <v>46</v>
      </c>
      <c r="P242" s="2" t="s">
        <v>40</v>
      </c>
      <c r="Q242" s="2" t="s">
        <v>34</v>
      </c>
      <c r="R242" s="3" t="s">
        <v>950</v>
      </c>
      <c r="S242" s="2" t="s">
        <v>239</v>
      </c>
      <c r="T242" s="2" t="s">
        <v>285</v>
      </c>
      <c r="U242" s="3" t="s">
        <v>950</v>
      </c>
      <c r="V242" s="2" t="s">
        <v>182</v>
      </c>
      <c r="W242" s="2" t="s">
        <v>824</v>
      </c>
      <c r="X242" s="3" t="s">
        <v>950</v>
      </c>
      <c r="Y242" s="3" t="s">
        <v>33</v>
      </c>
      <c r="Z242" s="2"/>
      <c r="AA242" s="2" t="s">
        <v>34</v>
      </c>
      <c r="AB242" s="3" t="s">
        <v>950</v>
      </c>
      <c r="AC242" s="2" t="s">
        <v>48</v>
      </c>
      <c r="AD242" s="2" t="s">
        <v>421</v>
      </c>
      <c r="AE242" s="3" t="s">
        <v>950</v>
      </c>
      <c r="AF242" s="3" t="s">
        <v>37</v>
      </c>
      <c r="AG242" s="2">
        <v>3</v>
      </c>
      <c r="AH242" s="2" t="s">
        <v>66</v>
      </c>
      <c r="AI242" s="3" t="s">
        <v>950</v>
      </c>
      <c r="AJ242" s="3" t="s">
        <v>39</v>
      </c>
      <c r="AK242" s="2" t="s">
        <v>40</v>
      </c>
      <c r="AL242" s="2" t="s">
        <v>34</v>
      </c>
      <c r="AM242" s="3" t="s">
        <v>950</v>
      </c>
      <c r="AN242" s="2" t="s">
        <v>288</v>
      </c>
      <c r="AO242" s="2" t="s">
        <v>288</v>
      </c>
      <c r="AP242" s="3" t="s">
        <v>950</v>
      </c>
      <c r="AQ242" s="2" t="s">
        <v>48</v>
      </c>
      <c r="AR242" s="2" t="s">
        <v>421</v>
      </c>
      <c r="AS242" s="3" t="s">
        <v>950</v>
      </c>
      <c r="AT242" s="2" t="s">
        <v>101</v>
      </c>
      <c r="AU242" s="2" t="s">
        <v>421</v>
      </c>
      <c r="AV242" s="3" t="s">
        <v>950</v>
      </c>
      <c r="AW242" s="2" t="s">
        <v>219</v>
      </c>
      <c r="AX242" s="2" t="s">
        <v>219</v>
      </c>
      <c r="AY242" s="3" t="s">
        <v>950</v>
      </c>
      <c r="AZ242" s="2" t="s">
        <v>225</v>
      </c>
      <c r="BA242" s="2" t="s">
        <v>421</v>
      </c>
      <c r="BB242" s="3" t="s">
        <v>950</v>
      </c>
      <c r="BC242" s="2" t="s">
        <v>225</v>
      </c>
      <c r="BD242" s="2" t="s">
        <v>421</v>
      </c>
      <c r="BE242" s="3" t="s">
        <v>950</v>
      </c>
      <c r="BF242" s="2" t="s">
        <v>421</v>
      </c>
      <c r="BG242" s="2" t="s">
        <v>421</v>
      </c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hidden="1" customHeight="1" x14ac:dyDescent="0.2">
      <c r="A243" s="3" t="s">
        <v>951</v>
      </c>
      <c r="B243" s="3" t="s">
        <v>357</v>
      </c>
      <c r="C243" s="6" t="s">
        <v>558</v>
      </c>
      <c r="D243" s="3" t="s">
        <v>952</v>
      </c>
      <c r="E243" s="7">
        <v>217</v>
      </c>
      <c r="F243" s="8">
        <v>108</v>
      </c>
      <c r="G243" s="9">
        <v>0.49769585253456222</v>
      </c>
      <c r="H243" s="3" t="s">
        <v>952</v>
      </c>
      <c r="I243" s="7">
        <v>15</v>
      </c>
      <c r="J243" s="2">
        <v>15</v>
      </c>
      <c r="K243" s="3" t="s">
        <v>952</v>
      </c>
      <c r="L243" s="10">
        <v>49</v>
      </c>
      <c r="M243" s="11">
        <v>61</v>
      </c>
      <c r="N243" s="3" t="s">
        <v>952</v>
      </c>
      <c r="O243" s="3" t="s">
        <v>46</v>
      </c>
      <c r="P243" s="2" t="s">
        <v>40</v>
      </c>
      <c r="Q243" s="2" t="s">
        <v>34</v>
      </c>
      <c r="R243" s="3" t="s">
        <v>952</v>
      </c>
      <c r="S243" s="2" t="s">
        <v>158</v>
      </c>
      <c r="T243" s="2" t="s">
        <v>262</v>
      </c>
      <c r="U243" s="3" t="s">
        <v>952</v>
      </c>
      <c r="V243" s="2" t="s">
        <v>161</v>
      </c>
      <c r="W243" s="2" t="s">
        <v>76</v>
      </c>
      <c r="X243" s="3" t="s">
        <v>952</v>
      </c>
      <c r="Y243" s="3" t="s">
        <v>33</v>
      </c>
      <c r="Z243" s="2"/>
      <c r="AA243" s="2" t="s">
        <v>34</v>
      </c>
      <c r="AB243" s="3" t="s">
        <v>952</v>
      </c>
      <c r="AC243" s="2" t="s">
        <v>130</v>
      </c>
      <c r="AD243" s="2" t="s">
        <v>149</v>
      </c>
      <c r="AE243" s="3" t="s">
        <v>952</v>
      </c>
      <c r="AF243" s="3" t="s">
        <v>37</v>
      </c>
      <c r="AG243" s="2">
        <v>4</v>
      </c>
      <c r="AH243" s="2" t="s">
        <v>88</v>
      </c>
      <c r="AI243" s="3" t="s">
        <v>952</v>
      </c>
      <c r="AJ243" s="3" t="s">
        <v>39</v>
      </c>
      <c r="AK243" s="2" t="s">
        <v>40</v>
      </c>
      <c r="AL243" s="2" t="s">
        <v>34</v>
      </c>
      <c r="AM243" s="3" t="s">
        <v>952</v>
      </c>
      <c r="AN243" s="2" t="s">
        <v>78</v>
      </c>
      <c r="AO243" s="2" t="s">
        <v>78</v>
      </c>
      <c r="AP243" s="3" t="s">
        <v>952</v>
      </c>
      <c r="AQ243" s="2" t="s">
        <v>149</v>
      </c>
      <c r="AR243" s="2" t="s">
        <v>149</v>
      </c>
      <c r="AS243" s="3" t="s">
        <v>952</v>
      </c>
      <c r="AT243" s="2" t="s">
        <v>144</v>
      </c>
      <c r="AU243" s="2" t="s">
        <v>149</v>
      </c>
      <c r="AV243" s="3" t="s">
        <v>952</v>
      </c>
      <c r="AW243" s="2" t="s">
        <v>135</v>
      </c>
      <c r="AX243" s="2" t="s">
        <v>165</v>
      </c>
      <c r="AY243" s="3" t="s">
        <v>952</v>
      </c>
      <c r="AZ243" s="2" t="s">
        <v>149</v>
      </c>
      <c r="BA243" s="2" t="s">
        <v>149</v>
      </c>
      <c r="BB243" s="3" t="s">
        <v>952</v>
      </c>
      <c r="BC243" s="2" t="s">
        <v>149</v>
      </c>
      <c r="BD243" s="2" t="s">
        <v>149</v>
      </c>
      <c r="BE243" s="3" t="s">
        <v>952</v>
      </c>
      <c r="BF243" s="2" t="s">
        <v>149</v>
      </c>
      <c r="BG243" s="2" t="s">
        <v>149</v>
      </c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hidden="1" customHeight="1" x14ac:dyDescent="0.2">
      <c r="A244" s="3" t="s">
        <v>953</v>
      </c>
      <c r="B244" s="3" t="s">
        <v>366</v>
      </c>
      <c r="C244" s="6" t="s">
        <v>558</v>
      </c>
      <c r="D244" s="3" t="s">
        <v>954</v>
      </c>
      <c r="E244" s="7">
        <v>1602</v>
      </c>
      <c r="F244" s="8">
        <v>1028</v>
      </c>
      <c r="G244" s="9">
        <v>0.64169787765293385</v>
      </c>
      <c r="H244" s="3" t="s">
        <v>954</v>
      </c>
      <c r="I244" s="7">
        <v>15</v>
      </c>
      <c r="J244" s="2">
        <v>15</v>
      </c>
      <c r="K244" s="3" t="s">
        <v>954</v>
      </c>
      <c r="L244" s="10">
        <v>61</v>
      </c>
      <c r="M244" s="11">
        <v>61</v>
      </c>
      <c r="N244" s="3" t="s">
        <v>954</v>
      </c>
      <c r="O244" s="3" t="s">
        <v>46</v>
      </c>
      <c r="P244" s="2" t="s">
        <v>40</v>
      </c>
      <c r="Q244" s="2" t="s">
        <v>34</v>
      </c>
      <c r="R244" s="3" t="s">
        <v>954</v>
      </c>
      <c r="S244" s="2" t="s">
        <v>955</v>
      </c>
      <c r="T244" s="2" t="s">
        <v>956</v>
      </c>
      <c r="U244" s="3" t="s">
        <v>954</v>
      </c>
      <c r="V244" s="2" t="s">
        <v>957</v>
      </c>
      <c r="W244" s="2" t="s">
        <v>958</v>
      </c>
      <c r="X244" s="3" t="s">
        <v>954</v>
      </c>
      <c r="Y244" s="3" t="s">
        <v>33</v>
      </c>
      <c r="Z244" s="2"/>
      <c r="AA244" s="2" t="s">
        <v>34</v>
      </c>
      <c r="AB244" s="3" t="s">
        <v>954</v>
      </c>
      <c r="AC244" s="2" t="s">
        <v>959</v>
      </c>
      <c r="AD244" s="2" t="s">
        <v>960</v>
      </c>
      <c r="AE244" s="3" t="s">
        <v>954</v>
      </c>
      <c r="AF244" s="3" t="s">
        <v>37</v>
      </c>
      <c r="AG244" s="2">
        <v>3</v>
      </c>
      <c r="AH244" s="2" t="s">
        <v>66</v>
      </c>
      <c r="AI244" s="3" t="s">
        <v>954</v>
      </c>
      <c r="AJ244" s="3" t="s">
        <v>39</v>
      </c>
      <c r="AK244" s="2" t="s">
        <v>40</v>
      </c>
      <c r="AL244" s="2" t="s">
        <v>34</v>
      </c>
      <c r="AM244" s="3" t="s">
        <v>954</v>
      </c>
      <c r="AN244" s="2" t="s">
        <v>538</v>
      </c>
      <c r="AO244" s="2" t="s">
        <v>137</v>
      </c>
      <c r="AP244" s="3" t="s">
        <v>954</v>
      </c>
      <c r="AQ244" s="2" t="s">
        <v>961</v>
      </c>
      <c r="AR244" s="2" t="s">
        <v>960</v>
      </c>
      <c r="AS244" s="3" t="s">
        <v>954</v>
      </c>
      <c r="AT244" s="2" t="s">
        <v>962</v>
      </c>
      <c r="AU244" s="2" t="s">
        <v>960</v>
      </c>
      <c r="AV244" s="3" t="s">
        <v>954</v>
      </c>
      <c r="AW244" s="2" t="s">
        <v>963</v>
      </c>
      <c r="AX244" s="2" t="s">
        <v>964</v>
      </c>
      <c r="AY244" s="3" t="s">
        <v>954</v>
      </c>
      <c r="AZ244" s="2" t="s">
        <v>965</v>
      </c>
      <c r="BA244" s="2" t="s">
        <v>960</v>
      </c>
      <c r="BB244" s="3" t="s">
        <v>954</v>
      </c>
      <c r="BC244" s="2" t="s">
        <v>966</v>
      </c>
      <c r="BD244" s="2" t="s">
        <v>960</v>
      </c>
      <c r="BE244" s="3" t="s">
        <v>954</v>
      </c>
      <c r="BF244" s="2" t="s">
        <v>967</v>
      </c>
      <c r="BG244" s="2" t="s">
        <v>960</v>
      </c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hidden="1" customHeight="1" x14ac:dyDescent="0.2">
      <c r="A245" s="3" t="s">
        <v>968</v>
      </c>
      <c r="B245" s="3" t="s">
        <v>24</v>
      </c>
      <c r="C245" s="6" t="s">
        <v>558</v>
      </c>
      <c r="D245" s="3" t="s">
        <v>969</v>
      </c>
      <c r="E245" s="7">
        <v>953</v>
      </c>
      <c r="F245" s="8">
        <v>404</v>
      </c>
      <c r="G245" s="9">
        <v>0.42392444910807975</v>
      </c>
      <c r="H245" s="3" t="s">
        <v>969</v>
      </c>
      <c r="I245" s="7">
        <v>15</v>
      </c>
      <c r="J245" s="2">
        <v>15</v>
      </c>
      <c r="K245" s="3" t="s">
        <v>969</v>
      </c>
      <c r="L245" s="10">
        <v>58</v>
      </c>
      <c r="M245" s="11">
        <v>61</v>
      </c>
      <c r="N245" s="3" t="s">
        <v>969</v>
      </c>
      <c r="O245" s="3" t="s">
        <v>46</v>
      </c>
      <c r="P245" s="2" t="s">
        <v>40</v>
      </c>
      <c r="Q245" s="2" t="s">
        <v>34</v>
      </c>
      <c r="R245" s="3" t="s">
        <v>969</v>
      </c>
      <c r="S245" s="2" t="s">
        <v>635</v>
      </c>
      <c r="T245" s="2" t="s">
        <v>799</v>
      </c>
      <c r="U245" s="3" t="s">
        <v>969</v>
      </c>
      <c r="V245" s="2" t="s">
        <v>970</v>
      </c>
      <c r="W245" s="2" t="s">
        <v>613</v>
      </c>
      <c r="X245" s="3" t="s">
        <v>969</v>
      </c>
      <c r="Y245" s="3" t="s">
        <v>33</v>
      </c>
      <c r="Z245" s="2"/>
      <c r="AA245" s="2" t="s">
        <v>34</v>
      </c>
      <c r="AB245" s="3" t="s">
        <v>969</v>
      </c>
      <c r="AC245" s="2" t="s">
        <v>971</v>
      </c>
      <c r="AD245" s="2" t="s">
        <v>972</v>
      </c>
      <c r="AE245" s="3" t="s">
        <v>969</v>
      </c>
      <c r="AF245" s="3" t="s">
        <v>37</v>
      </c>
      <c r="AG245" s="2">
        <v>1</v>
      </c>
      <c r="AH245" s="2" t="s">
        <v>38</v>
      </c>
      <c r="AI245" s="3" t="s">
        <v>969</v>
      </c>
      <c r="AJ245" s="3" t="s">
        <v>39</v>
      </c>
      <c r="AK245" s="2" t="s">
        <v>40</v>
      </c>
      <c r="AL245" s="2" t="s">
        <v>34</v>
      </c>
      <c r="AM245" s="3" t="s">
        <v>969</v>
      </c>
      <c r="AN245" s="2" t="s">
        <v>169</v>
      </c>
      <c r="AO245" s="2" t="s">
        <v>331</v>
      </c>
      <c r="AP245" s="3" t="s">
        <v>969</v>
      </c>
      <c r="AQ245" s="2" t="s">
        <v>973</v>
      </c>
      <c r="AR245" s="2" t="s">
        <v>972</v>
      </c>
      <c r="AS245" s="3" t="s">
        <v>969</v>
      </c>
      <c r="AT245" s="2" t="s">
        <v>789</v>
      </c>
      <c r="AU245" s="2" t="s">
        <v>972</v>
      </c>
      <c r="AV245" s="3" t="s">
        <v>969</v>
      </c>
      <c r="AW245" s="2" t="s">
        <v>754</v>
      </c>
      <c r="AX245" s="2" t="s">
        <v>618</v>
      </c>
      <c r="AY245" s="3" t="s">
        <v>969</v>
      </c>
      <c r="AZ245" s="2" t="s">
        <v>650</v>
      </c>
      <c r="BA245" s="2" t="s">
        <v>972</v>
      </c>
      <c r="BB245" s="3" t="s">
        <v>969</v>
      </c>
      <c r="BC245" s="2" t="s">
        <v>974</v>
      </c>
      <c r="BD245" s="2" t="s">
        <v>972</v>
      </c>
      <c r="BE245" s="3" t="s">
        <v>969</v>
      </c>
      <c r="BF245" s="2" t="s">
        <v>687</v>
      </c>
      <c r="BG245" s="2" t="s">
        <v>972</v>
      </c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hidden="1" customHeight="1" x14ac:dyDescent="0.2">
      <c r="A246" s="3" t="s">
        <v>975</v>
      </c>
      <c r="B246" s="3" t="s">
        <v>24</v>
      </c>
      <c r="C246" s="6" t="s">
        <v>558</v>
      </c>
      <c r="D246" s="3" t="s">
        <v>976</v>
      </c>
      <c r="E246" s="7">
        <v>1061</v>
      </c>
      <c r="F246" s="8">
        <v>445</v>
      </c>
      <c r="G246" s="9">
        <v>0.41941564561734213</v>
      </c>
      <c r="H246" s="3" t="s">
        <v>976</v>
      </c>
      <c r="I246" s="7">
        <v>15</v>
      </c>
      <c r="J246" s="2">
        <v>15</v>
      </c>
      <c r="K246" s="3" t="s">
        <v>976</v>
      </c>
      <c r="L246" s="10">
        <v>61</v>
      </c>
      <c r="M246" s="11">
        <v>61</v>
      </c>
      <c r="N246" s="3" t="s">
        <v>976</v>
      </c>
      <c r="O246" s="3" t="s">
        <v>46</v>
      </c>
      <c r="P246" s="2" t="s">
        <v>40</v>
      </c>
      <c r="Q246" s="2" t="s">
        <v>34</v>
      </c>
      <c r="R246" s="3" t="s">
        <v>976</v>
      </c>
      <c r="S246" s="2" t="s">
        <v>636</v>
      </c>
      <c r="T246" s="2" t="s">
        <v>890</v>
      </c>
      <c r="U246" s="3" t="s">
        <v>976</v>
      </c>
      <c r="V246" s="2" t="s">
        <v>764</v>
      </c>
      <c r="W246" s="2" t="s">
        <v>977</v>
      </c>
      <c r="X246" s="3" t="s">
        <v>976</v>
      </c>
      <c r="Y246" s="3" t="s">
        <v>33</v>
      </c>
      <c r="Z246" s="2"/>
      <c r="AA246" s="2" t="s">
        <v>34</v>
      </c>
      <c r="AB246" s="3" t="s">
        <v>976</v>
      </c>
      <c r="AC246" s="2" t="s">
        <v>973</v>
      </c>
      <c r="AD246" s="2" t="s">
        <v>978</v>
      </c>
      <c r="AE246" s="3" t="s">
        <v>976</v>
      </c>
      <c r="AF246" s="3" t="s">
        <v>37</v>
      </c>
      <c r="AG246" s="2">
        <v>1</v>
      </c>
      <c r="AH246" s="2" t="s">
        <v>38</v>
      </c>
      <c r="AI246" s="3" t="s">
        <v>976</v>
      </c>
      <c r="AJ246" s="3" t="s">
        <v>39</v>
      </c>
      <c r="AK246" s="2" t="s">
        <v>40</v>
      </c>
      <c r="AL246" s="2" t="s">
        <v>34</v>
      </c>
      <c r="AM246" s="3" t="s">
        <v>976</v>
      </c>
      <c r="AN246" s="2" t="s">
        <v>127</v>
      </c>
      <c r="AO246" s="2" t="s">
        <v>266</v>
      </c>
      <c r="AP246" s="3" t="s">
        <v>976</v>
      </c>
      <c r="AQ246" s="2" t="s">
        <v>979</v>
      </c>
      <c r="AR246" s="2" t="s">
        <v>978</v>
      </c>
      <c r="AS246" s="3" t="s">
        <v>976</v>
      </c>
      <c r="AT246" s="2" t="s">
        <v>980</v>
      </c>
      <c r="AU246" s="2" t="s">
        <v>978</v>
      </c>
      <c r="AV246" s="3" t="s">
        <v>976</v>
      </c>
      <c r="AW246" s="2" t="s">
        <v>677</v>
      </c>
      <c r="AX246" s="2" t="s">
        <v>754</v>
      </c>
      <c r="AY246" s="3" t="s">
        <v>976</v>
      </c>
      <c r="AZ246" s="2" t="s">
        <v>793</v>
      </c>
      <c r="BA246" s="2" t="s">
        <v>978</v>
      </c>
      <c r="BB246" s="3" t="s">
        <v>976</v>
      </c>
      <c r="BC246" s="2" t="s">
        <v>981</v>
      </c>
      <c r="BD246" s="2" t="s">
        <v>978</v>
      </c>
      <c r="BE246" s="3" t="s">
        <v>976</v>
      </c>
      <c r="BF246" s="2" t="s">
        <v>982</v>
      </c>
      <c r="BG246" s="2" t="s">
        <v>978</v>
      </c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hidden="1" customHeight="1" x14ac:dyDescent="0.2">
      <c r="A247" s="3" t="s">
        <v>983</v>
      </c>
      <c r="B247" s="3" t="s">
        <v>366</v>
      </c>
      <c r="C247" s="6" t="s">
        <v>558</v>
      </c>
      <c r="D247" s="3" t="s">
        <v>984</v>
      </c>
      <c r="E247" s="7">
        <v>1073</v>
      </c>
      <c r="F247" s="8">
        <v>620</v>
      </c>
      <c r="G247" s="9">
        <v>0.57781919850885366</v>
      </c>
      <c r="H247" s="3" t="s">
        <v>984</v>
      </c>
      <c r="I247" s="7">
        <v>15</v>
      </c>
      <c r="J247" s="2">
        <v>15</v>
      </c>
      <c r="K247" s="3" t="s">
        <v>984</v>
      </c>
      <c r="L247" s="10">
        <v>61</v>
      </c>
      <c r="M247" s="11">
        <v>61</v>
      </c>
      <c r="N247" s="3" t="s">
        <v>984</v>
      </c>
      <c r="O247" s="3" t="s">
        <v>46</v>
      </c>
      <c r="P247" s="2" t="s">
        <v>40</v>
      </c>
      <c r="Q247" s="2" t="s">
        <v>34</v>
      </c>
      <c r="R247" s="3" t="s">
        <v>984</v>
      </c>
      <c r="S247" s="2" t="s">
        <v>781</v>
      </c>
      <c r="T247" s="2" t="s">
        <v>985</v>
      </c>
      <c r="U247" s="3" t="s">
        <v>984</v>
      </c>
      <c r="V247" s="2" t="s">
        <v>972</v>
      </c>
      <c r="W247" s="2" t="s">
        <v>986</v>
      </c>
      <c r="X247" s="3" t="s">
        <v>984</v>
      </c>
      <c r="Y247" s="3" t="s">
        <v>33</v>
      </c>
      <c r="Z247" s="2"/>
      <c r="AA247" s="2" t="s">
        <v>34</v>
      </c>
      <c r="AB247" s="3" t="s">
        <v>984</v>
      </c>
      <c r="AC247" s="2" t="s">
        <v>656</v>
      </c>
      <c r="AD247" s="2" t="s">
        <v>987</v>
      </c>
      <c r="AE247" s="3" t="s">
        <v>984</v>
      </c>
      <c r="AF247" s="3" t="s">
        <v>33</v>
      </c>
      <c r="AG247" s="2" t="s">
        <v>40</v>
      </c>
      <c r="AH247" s="2" t="s">
        <v>34</v>
      </c>
      <c r="AI247" s="3" t="s">
        <v>984</v>
      </c>
      <c r="AJ247" s="3" t="s">
        <v>39</v>
      </c>
      <c r="AK247" s="2" t="s">
        <v>40</v>
      </c>
      <c r="AL247" s="2" t="s">
        <v>34</v>
      </c>
      <c r="AM247" s="3" t="s">
        <v>984</v>
      </c>
      <c r="AN247" s="2" t="s">
        <v>71</v>
      </c>
      <c r="AO247" s="2" t="s">
        <v>208</v>
      </c>
      <c r="AP247" s="3" t="s">
        <v>984</v>
      </c>
      <c r="AQ247" s="2" t="s">
        <v>988</v>
      </c>
      <c r="AR247" s="2" t="s">
        <v>987</v>
      </c>
      <c r="AS247" s="3" t="s">
        <v>984</v>
      </c>
      <c r="AT247" s="2" t="s">
        <v>989</v>
      </c>
      <c r="AU247" s="2" t="s">
        <v>987</v>
      </c>
      <c r="AV247" s="3" t="s">
        <v>984</v>
      </c>
      <c r="AW247" s="2" t="s">
        <v>990</v>
      </c>
      <c r="AX247" s="2" t="s">
        <v>991</v>
      </c>
      <c r="AY247" s="3" t="s">
        <v>984</v>
      </c>
      <c r="AZ247" s="2" t="s">
        <v>992</v>
      </c>
      <c r="BA247" s="2" t="s">
        <v>987</v>
      </c>
      <c r="BB247" s="3" t="s">
        <v>984</v>
      </c>
      <c r="BC247" s="2" t="s">
        <v>993</v>
      </c>
      <c r="BD247" s="2" t="s">
        <v>987</v>
      </c>
      <c r="BE247" s="3" t="s">
        <v>984</v>
      </c>
      <c r="BF247" s="2" t="s">
        <v>994</v>
      </c>
      <c r="BG247" s="2" t="s">
        <v>987</v>
      </c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hidden="1" customHeight="1" x14ac:dyDescent="0.2">
      <c r="A248" s="3" t="s">
        <v>995</v>
      </c>
      <c r="B248" s="3" t="s">
        <v>366</v>
      </c>
      <c r="C248" s="6" t="s">
        <v>558</v>
      </c>
      <c r="D248" s="3" t="s">
        <v>996</v>
      </c>
      <c r="E248" s="7">
        <v>1244</v>
      </c>
      <c r="F248" s="8">
        <v>499</v>
      </c>
      <c r="G248" s="9">
        <v>0.40112540192926044</v>
      </c>
      <c r="H248" s="3" t="s">
        <v>996</v>
      </c>
      <c r="I248" s="7">
        <v>15</v>
      </c>
      <c r="J248" s="2">
        <v>15</v>
      </c>
      <c r="K248" s="3" t="s">
        <v>996</v>
      </c>
      <c r="L248" s="10">
        <v>61</v>
      </c>
      <c r="M248" s="11">
        <v>61</v>
      </c>
      <c r="N248" s="3" t="s">
        <v>996</v>
      </c>
      <c r="O248" s="3" t="s">
        <v>46</v>
      </c>
      <c r="P248" s="2" t="s">
        <v>40</v>
      </c>
      <c r="Q248" s="2" t="s">
        <v>34</v>
      </c>
      <c r="R248" s="3" t="s">
        <v>996</v>
      </c>
      <c r="S248" s="2" t="s">
        <v>876</v>
      </c>
      <c r="T248" s="2" t="s">
        <v>945</v>
      </c>
      <c r="U248" s="3" t="s">
        <v>996</v>
      </c>
      <c r="V248" s="2" t="s">
        <v>945</v>
      </c>
      <c r="W248" s="2" t="s">
        <v>672</v>
      </c>
      <c r="X248" s="3" t="s">
        <v>996</v>
      </c>
      <c r="Y248" s="3" t="s">
        <v>33</v>
      </c>
      <c r="Z248" s="2"/>
      <c r="AA248" s="2" t="s">
        <v>34</v>
      </c>
      <c r="AB248" s="3" t="s">
        <v>996</v>
      </c>
      <c r="AC248" s="2" t="s">
        <v>310</v>
      </c>
      <c r="AD248" s="2" t="s">
        <v>997</v>
      </c>
      <c r="AE248" s="3" t="s">
        <v>996</v>
      </c>
      <c r="AF248" s="3" t="s">
        <v>37</v>
      </c>
      <c r="AG248" s="2">
        <v>2</v>
      </c>
      <c r="AH248" s="2" t="s">
        <v>64</v>
      </c>
      <c r="AI248" s="3" t="s">
        <v>996</v>
      </c>
      <c r="AJ248" s="3" t="s">
        <v>39</v>
      </c>
      <c r="AK248" s="2" t="s">
        <v>40</v>
      </c>
      <c r="AL248" s="2" t="s">
        <v>34</v>
      </c>
      <c r="AM248" s="3" t="s">
        <v>996</v>
      </c>
      <c r="AN248" s="2" t="s">
        <v>57</v>
      </c>
      <c r="AO248" s="2" t="s">
        <v>306</v>
      </c>
      <c r="AP248" s="3" t="s">
        <v>996</v>
      </c>
      <c r="AQ248" s="2" t="s">
        <v>998</v>
      </c>
      <c r="AR248" s="2" t="s">
        <v>997</v>
      </c>
      <c r="AS248" s="3" t="s">
        <v>996</v>
      </c>
      <c r="AT248" s="2" t="s">
        <v>999</v>
      </c>
      <c r="AU248" s="2" t="s">
        <v>997</v>
      </c>
      <c r="AV248" s="3" t="s">
        <v>996</v>
      </c>
      <c r="AW248" s="2" t="s">
        <v>1000</v>
      </c>
      <c r="AX248" s="2" t="s">
        <v>769</v>
      </c>
      <c r="AY248" s="3" t="s">
        <v>996</v>
      </c>
      <c r="AZ248" s="2" t="s">
        <v>616</v>
      </c>
      <c r="BA248" s="2" t="s">
        <v>997</v>
      </c>
      <c r="BB248" s="3" t="s">
        <v>996</v>
      </c>
      <c r="BC248" s="2" t="s">
        <v>1001</v>
      </c>
      <c r="BD248" s="2" t="s">
        <v>997</v>
      </c>
      <c r="BE248" s="3" t="s">
        <v>996</v>
      </c>
      <c r="BF248" s="2" t="s">
        <v>686</v>
      </c>
      <c r="BG248" s="2" t="s">
        <v>997</v>
      </c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hidden="1" customHeight="1" x14ac:dyDescent="0.2">
      <c r="A249" s="3" t="s">
        <v>1002</v>
      </c>
      <c r="B249" s="3" t="s">
        <v>24</v>
      </c>
      <c r="C249" s="6" t="s">
        <v>558</v>
      </c>
      <c r="D249" s="3" t="s">
        <v>1003</v>
      </c>
      <c r="E249" s="7">
        <v>409</v>
      </c>
      <c r="F249" s="8">
        <v>185</v>
      </c>
      <c r="G249" s="9">
        <v>0.45232273838630804</v>
      </c>
      <c r="H249" s="3" t="s">
        <v>1003</v>
      </c>
      <c r="I249" s="7">
        <v>14</v>
      </c>
      <c r="J249" s="2">
        <v>15</v>
      </c>
      <c r="K249" s="3" t="s">
        <v>1003</v>
      </c>
      <c r="L249" s="10">
        <v>57</v>
      </c>
      <c r="M249" s="11">
        <v>61</v>
      </c>
      <c r="N249" s="3" t="s">
        <v>1003</v>
      </c>
      <c r="O249" s="3" t="s">
        <v>46</v>
      </c>
      <c r="P249" s="2" t="s">
        <v>40</v>
      </c>
      <c r="Q249" s="2" t="s">
        <v>34</v>
      </c>
      <c r="R249" s="3" t="s">
        <v>1003</v>
      </c>
      <c r="S249" s="2" t="s">
        <v>144</v>
      </c>
      <c r="T249" s="2" t="s">
        <v>119</v>
      </c>
      <c r="U249" s="3" t="s">
        <v>1003</v>
      </c>
      <c r="V249" s="2" t="s">
        <v>383</v>
      </c>
      <c r="W249" s="2" t="s">
        <v>294</v>
      </c>
      <c r="X249" s="3" t="s">
        <v>1003</v>
      </c>
      <c r="Y249" s="3" t="s">
        <v>33</v>
      </c>
      <c r="Z249" s="2"/>
      <c r="AA249" s="2" t="s">
        <v>34</v>
      </c>
      <c r="AB249" s="3" t="s">
        <v>1003</v>
      </c>
      <c r="AC249" s="2" t="s">
        <v>860</v>
      </c>
      <c r="AD249" s="2" t="s">
        <v>106</v>
      </c>
      <c r="AE249" s="3" t="s">
        <v>1003</v>
      </c>
      <c r="AF249" s="3" t="s">
        <v>37</v>
      </c>
      <c r="AG249" s="2">
        <v>1</v>
      </c>
      <c r="AH249" s="2" t="s">
        <v>38</v>
      </c>
      <c r="AI249" s="3" t="s">
        <v>1003</v>
      </c>
      <c r="AJ249" s="3" t="s">
        <v>39</v>
      </c>
      <c r="AK249" s="2" t="s">
        <v>40</v>
      </c>
      <c r="AL249" s="2" t="s">
        <v>34</v>
      </c>
      <c r="AM249" s="3" t="s">
        <v>1003</v>
      </c>
      <c r="AN249" s="2" t="s">
        <v>297</v>
      </c>
      <c r="AO249" s="2" t="s">
        <v>297</v>
      </c>
      <c r="AP249" s="3" t="s">
        <v>1003</v>
      </c>
      <c r="AQ249" s="2" t="s">
        <v>349</v>
      </c>
      <c r="AR249" s="2" t="s">
        <v>106</v>
      </c>
      <c r="AS249" s="3" t="s">
        <v>1003</v>
      </c>
      <c r="AT249" s="2" t="s">
        <v>421</v>
      </c>
      <c r="AU249" s="2" t="s">
        <v>106</v>
      </c>
      <c r="AV249" s="3" t="s">
        <v>1003</v>
      </c>
      <c r="AW249" s="2" t="s">
        <v>247</v>
      </c>
      <c r="AX249" s="2" t="s">
        <v>247</v>
      </c>
      <c r="AY249" s="3" t="s">
        <v>1003</v>
      </c>
      <c r="AZ249" s="2" t="s">
        <v>103</v>
      </c>
      <c r="BA249" s="2" t="s">
        <v>106</v>
      </c>
      <c r="BB249" s="3" t="s">
        <v>1003</v>
      </c>
      <c r="BC249" s="2" t="s">
        <v>100</v>
      </c>
      <c r="BD249" s="2" t="s">
        <v>106</v>
      </c>
      <c r="BE249" s="3" t="s">
        <v>1003</v>
      </c>
      <c r="BF249" s="2" t="s">
        <v>349</v>
      </c>
      <c r="BG249" s="2" t="s">
        <v>106</v>
      </c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hidden="1" customHeight="1" x14ac:dyDescent="0.2">
      <c r="A250" s="3" t="s">
        <v>1004</v>
      </c>
      <c r="B250" s="3" t="s">
        <v>366</v>
      </c>
      <c r="C250" s="6" t="s">
        <v>558</v>
      </c>
      <c r="D250" s="3" t="s">
        <v>1005</v>
      </c>
      <c r="E250" s="7">
        <v>243</v>
      </c>
      <c r="F250" s="8">
        <v>153</v>
      </c>
      <c r="G250" s="9">
        <v>0.62962962962962965</v>
      </c>
      <c r="H250" s="3" t="s">
        <v>1005</v>
      </c>
      <c r="I250" s="7">
        <v>15</v>
      </c>
      <c r="J250" s="2">
        <v>15</v>
      </c>
      <c r="K250" s="3" t="s">
        <v>1005</v>
      </c>
      <c r="L250" s="10">
        <v>61</v>
      </c>
      <c r="M250" s="11">
        <v>61</v>
      </c>
      <c r="N250" s="3" t="s">
        <v>1005</v>
      </c>
      <c r="O250" s="3" t="s">
        <v>46</v>
      </c>
      <c r="P250" s="2" t="s">
        <v>40</v>
      </c>
      <c r="Q250" s="2" t="s">
        <v>34</v>
      </c>
      <c r="R250" s="3" t="s">
        <v>1005</v>
      </c>
      <c r="S250" s="2" t="s">
        <v>383</v>
      </c>
      <c r="T250" s="2" t="s">
        <v>139</v>
      </c>
      <c r="U250" s="3" t="s">
        <v>1005</v>
      </c>
      <c r="V250" s="2" t="s">
        <v>77</v>
      </c>
      <c r="W250" s="2" t="s">
        <v>154</v>
      </c>
      <c r="X250" s="3" t="s">
        <v>1005</v>
      </c>
      <c r="Y250" s="3" t="s">
        <v>33</v>
      </c>
      <c r="Z250" s="2"/>
      <c r="AA250" s="2" t="s">
        <v>34</v>
      </c>
      <c r="AB250" s="3" t="s">
        <v>1005</v>
      </c>
      <c r="AC250" s="2" t="s">
        <v>176</v>
      </c>
      <c r="AD250" s="2" t="s">
        <v>1006</v>
      </c>
      <c r="AE250" s="3" t="s">
        <v>1005</v>
      </c>
      <c r="AF250" s="3" t="s">
        <v>37</v>
      </c>
      <c r="AG250" s="2">
        <v>2</v>
      </c>
      <c r="AH250" s="2" t="s">
        <v>64</v>
      </c>
      <c r="AI250" s="3" t="s">
        <v>1005</v>
      </c>
      <c r="AJ250" s="3" t="s">
        <v>39</v>
      </c>
      <c r="AK250" s="2" t="s">
        <v>40</v>
      </c>
      <c r="AL250" s="2" t="s">
        <v>34</v>
      </c>
      <c r="AM250" s="3" t="s">
        <v>1005</v>
      </c>
      <c r="AN250" s="2" t="s">
        <v>50</v>
      </c>
      <c r="AO250" s="2" t="s">
        <v>50</v>
      </c>
      <c r="AP250" s="3" t="s">
        <v>1005</v>
      </c>
      <c r="AQ250" s="2" t="s">
        <v>237</v>
      </c>
      <c r="AR250" s="2" t="s">
        <v>1006</v>
      </c>
      <c r="AS250" s="3" t="s">
        <v>1005</v>
      </c>
      <c r="AT250" s="2" t="s">
        <v>183</v>
      </c>
      <c r="AU250" s="2" t="s">
        <v>1006</v>
      </c>
      <c r="AV250" s="3" t="s">
        <v>1005</v>
      </c>
      <c r="AW250" s="2" t="s">
        <v>259</v>
      </c>
      <c r="AX250" s="2" t="s">
        <v>129</v>
      </c>
      <c r="AY250" s="3" t="s">
        <v>1005</v>
      </c>
      <c r="AZ250" s="2" t="s">
        <v>186</v>
      </c>
      <c r="BA250" s="2" t="s">
        <v>1006</v>
      </c>
      <c r="BB250" s="3" t="s">
        <v>1005</v>
      </c>
      <c r="BC250" s="2" t="s">
        <v>180</v>
      </c>
      <c r="BD250" s="2" t="s">
        <v>1006</v>
      </c>
      <c r="BE250" s="3" t="s">
        <v>1005</v>
      </c>
      <c r="BF250" s="2" t="s">
        <v>348</v>
      </c>
      <c r="BG250" s="2" t="s">
        <v>1006</v>
      </c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hidden="1" customHeight="1" x14ac:dyDescent="0.2">
      <c r="A251" s="3" t="s">
        <v>1007</v>
      </c>
      <c r="B251" s="3" t="s">
        <v>366</v>
      </c>
      <c r="C251" s="6" t="s">
        <v>558</v>
      </c>
      <c r="D251" s="3" t="s">
        <v>1008</v>
      </c>
      <c r="E251" s="7">
        <v>617</v>
      </c>
      <c r="F251" s="8">
        <v>269</v>
      </c>
      <c r="G251" s="9">
        <v>0.4359805510534846</v>
      </c>
      <c r="H251" s="3" t="s">
        <v>1008</v>
      </c>
      <c r="I251" s="7">
        <v>15</v>
      </c>
      <c r="J251" s="2">
        <v>15</v>
      </c>
      <c r="K251" s="3" t="s">
        <v>1008</v>
      </c>
      <c r="L251" s="10">
        <v>61</v>
      </c>
      <c r="M251" s="11">
        <v>61</v>
      </c>
      <c r="N251" s="3" t="s">
        <v>1008</v>
      </c>
      <c r="O251" s="3" t="s">
        <v>46</v>
      </c>
      <c r="P251" s="2" t="s">
        <v>40</v>
      </c>
      <c r="Q251" s="2" t="s">
        <v>34</v>
      </c>
      <c r="R251" s="3" t="s">
        <v>1008</v>
      </c>
      <c r="S251" s="2" t="s">
        <v>47</v>
      </c>
      <c r="T251" s="2" t="s">
        <v>930</v>
      </c>
      <c r="U251" s="3" t="s">
        <v>1008</v>
      </c>
      <c r="V251" s="2" t="s">
        <v>437</v>
      </c>
      <c r="W251" s="2" t="s">
        <v>421</v>
      </c>
      <c r="X251" s="3" t="s">
        <v>1008</v>
      </c>
      <c r="Y251" s="3" t="s">
        <v>33</v>
      </c>
      <c r="Z251" s="2"/>
      <c r="AA251" s="2" t="s">
        <v>34</v>
      </c>
      <c r="AB251" s="3" t="s">
        <v>1008</v>
      </c>
      <c r="AC251" s="2" t="s">
        <v>55</v>
      </c>
      <c r="AD251" s="2" t="s">
        <v>977</v>
      </c>
      <c r="AE251" s="3" t="s">
        <v>1008</v>
      </c>
      <c r="AF251" s="3" t="s">
        <v>37</v>
      </c>
      <c r="AG251" s="2">
        <v>3</v>
      </c>
      <c r="AH251" s="2" t="s">
        <v>66</v>
      </c>
      <c r="AI251" s="3" t="s">
        <v>1008</v>
      </c>
      <c r="AJ251" s="3" t="s">
        <v>39</v>
      </c>
      <c r="AK251" s="2" t="s">
        <v>40</v>
      </c>
      <c r="AL251" s="2" t="s">
        <v>34</v>
      </c>
      <c r="AM251" s="3" t="s">
        <v>1008</v>
      </c>
      <c r="AN251" s="2" t="s">
        <v>170</v>
      </c>
      <c r="AO251" s="2" t="s">
        <v>41</v>
      </c>
      <c r="AP251" s="3" t="s">
        <v>1008</v>
      </c>
      <c r="AQ251" s="2" t="s">
        <v>439</v>
      </c>
      <c r="AR251" s="2" t="s">
        <v>977</v>
      </c>
      <c r="AS251" s="3" t="s">
        <v>1008</v>
      </c>
      <c r="AT251" s="2" t="s">
        <v>765</v>
      </c>
      <c r="AU251" s="2" t="s">
        <v>977</v>
      </c>
      <c r="AV251" s="3" t="s">
        <v>1008</v>
      </c>
      <c r="AW251" s="2" t="s">
        <v>421</v>
      </c>
      <c r="AX251" s="2" t="s">
        <v>226</v>
      </c>
      <c r="AY251" s="3" t="s">
        <v>1008</v>
      </c>
      <c r="AZ251" s="2" t="s">
        <v>753</v>
      </c>
      <c r="BA251" s="2" t="s">
        <v>977</v>
      </c>
      <c r="BB251" s="3" t="s">
        <v>1008</v>
      </c>
      <c r="BC251" s="2" t="s">
        <v>56</v>
      </c>
      <c r="BD251" s="2" t="s">
        <v>977</v>
      </c>
      <c r="BE251" s="3" t="s">
        <v>1008</v>
      </c>
      <c r="BF251" s="2" t="s">
        <v>764</v>
      </c>
      <c r="BG251" s="2" t="s">
        <v>977</v>
      </c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hidden="1" customHeight="1" x14ac:dyDescent="0.2">
      <c r="A252" s="3" t="s">
        <v>1009</v>
      </c>
      <c r="B252" s="3" t="s">
        <v>24</v>
      </c>
      <c r="C252" s="6" t="s">
        <v>558</v>
      </c>
      <c r="D252" s="3" t="s">
        <v>1010</v>
      </c>
      <c r="E252" s="7">
        <v>1062</v>
      </c>
      <c r="F252" s="8">
        <v>550</v>
      </c>
      <c r="G252" s="9">
        <v>0.51789077212806023</v>
      </c>
      <c r="H252" s="3" t="s">
        <v>1010</v>
      </c>
      <c r="I252" s="7">
        <v>15</v>
      </c>
      <c r="J252" s="2">
        <v>15</v>
      </c>
      <c r="K252" s="3" t="s">
        <v>1010</v>
      </c>
      <c r="L252" s="10">
        <v>61</v>
      </c>
      <c r="M252" s="11">
        <v>61</v>
      </c>
      <c r="N252" s="3" t="s">
        <v>1010</v>
      </c>
      <c r="O252" s="3" t="s">
        <v>46</v>
      </c>
      <c r="P252" s="2" t="s">
        <v>40</v>
      </c>
      <c r="Q252" s="2" t="s">
        <v>34</v>
      </c>
      <c r="R252" s="3" t="s">
        <v>1010</v>
      </c>
      <c r="S252" s="2" t="s">
        <v>1011</v>
      </c>
      <c r="T252" s="2" t="s">
        <v>1012</v>
      </c>
      <c r="U252" s="3" t="s">
        <v>1010</v>
      </c>
      <c r="V252" s="2" t="s">
        <v>879</v>
      </c>
      <c r="W252" s="2" t="s">
        <v>997</v>
      </c>
      <c r="X252" s="3" t="s">
        <v>1010</v>
      </c>
      <c r="Y252" s="3" t="s">
        <v>33</v>
      </c>
      <c r="Z252" s="2"/>
      <c r="AA252" s="2" t="s">
        <v>34</v>
      </c>
      <c r="AB252" s="3" t="s">
        <v>1010</v>
      </c>
      <c r="AC252" s="2" t="s">
        <v>699</v>
      </c>
      <c r="AD252" s="2" t="s">
        <v>1013</v>
      </c>
      <c r="AE252" s="3" t="s">
        <v>1010</v>
      </c>
      <c r="AF252" s="3" t="s">
        <v>37</v>
      </c>
      <c r="AG252" s="2">
        <v>3</v>
      </c>
      <c r="AH252" s="2" t="s">
        <v>66</v>
      </c>
      <c r="AI252" s="3" t="s">
        <v>1010</v>
      </c>
      <c r="AJ252" s="3" t="s">
        <v>39</v>
      </c>
      <c r="AK252" s="2" t="s">
        <v>40</v>
      </c>
      <c r="AL252" s="2" t="s">
        <v>34</v>
      </c>
      <c r="AM252" s="3" t="s">
        <v>1010</v>
      </c>
      <c r="AN252" s="2" t="s">
        <v>188</v>
      </c>
      <c r="AO252" s="2" t="s">
        <v>262</v>
      </c>
      <c r="AP252" s="3" t="s">
        <v>1010</v>
      </c>
      <c r="AQ252" s="2" t="s">
        <v>696</v>
      </c>
      <c r="AR252" s="2" t="s">
        <v>1013</v>
      </c>
      <c r="AS252" s="3" t="s">
        <v>1010</v>
      </c>
      <c r="AT252" s="2" t="s">
        <v>1014</v>
      </c>
      <c r="AU252" s="2" t="s">
        <v>1013</v>
      </c>
      <c r="AV252" s="3" t="s">
        <v>1010</v>
      </c>
      <c r="AW252" s="2" t="s">
        <v>1015</v>
      </c>
      <c r="AX252" s="2" t="s">
        <v>1016</v>
      </c>
      <c r="AY252" s="3" t="s">
        <v>1010</v>
      </c>
      <c r="AZ252" s="2" t="s">
        <v>693</v>
      </c>
      <c r="BA252" s="2" t="s">
        <v>1013</v>
      </c>
      <c r="BB252" s="3" t="s">
        <v>1010</v>
      </c>
      <c r="BC252" s="2" t="s">
        <v>696</v>
      </c>
      <c r="BD252" s="2" t="s">
        <v>1013</v>
      </c>
      <c r="BE252" s="3" t="s">
        <v>1010</v>
      </c>
      <c r="BF252" s="2" t="s">
        <v>1017</v>
      </c>
      <c r="BG252" s="2" t="s">
        <v>1013</v>
      </c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hidden="1" customHeight="1" x14ac:dyDescent="0.2">
      <c r="A253" s="3" t="s">
        <v>1018</v>
      </c>
      <c r="B253" s="3" t="s">
        <v>366</v>
      </c>
      <c r="C253" s="6" t="s">
        <v>558</v>
      </c>
      <c r="D253" s="3" t="s">
        <v>1019</v>
      </c>
      <c r="E253" s="7">
        <v>1364</v>
      </c>
      <c r="F253" s="8">
        <v>616</v>
      </c>
      <c r="G253" s="9">
        <v>0.45161290322580644</v>
      </c>
      <c r="H253" s="3" t="s">
        <v>1019</v>
      </c>
      <c r="I253" s="7">
        <v>15</v>
      </c>
      <c r="J253" s="2">
        <v>15</v>
      </c>
      <c r="K253" s="3" t="s">
        <v>1019</v>
      </c>
      <c r="L253" s="10">
        <v>61</v>
      </c>
      <c r="M253" s="11">
        <v>61</v>
      </c>
      <c r="N253" s="3" t="s">
        <v>1019</v>
      </c>
      <c r="O253" s="3" t="s">
        <v>46</v>
      </c>
      <c r="P253" s="2" t="s">
        <v>40</v>
      </c>
      <c r="Q253" s="2" t="s">
        <v>34</v>
      </c>
      <c r="R253" s="3" t="s">
        <v>1019</v>
      </c>
      <c r="S253" s="2" t="s">
        <v>1020</v>
      </c>
      <c r="T253" s="2" t="s">
        <v>1021</v>
      </c>
      <c r="U253" s="3" t="s">
        <v>1019</v>
      </c>
      <c r="V253" s="2" t="s">
        <v>1022</v>
      </c>
      <c r="W253" s="2" t="s">
        <v>1023</v>
      </c>
      <c r="X253" s="3" t="s">
        <v>1019</v>
      </c>
      <c r="Y253" s="3" t="s">
        <v>33</v>
      </c>
      <c r="Z253" s="2"/>
      <c r="AA253" s="2" t="s">
        <v>34</v>
      </c>
      <c r="AB253" s="3" t="s">
        <v>1019</v>
      </c>
      <c r="AC253" s="2" t="s">
        <v>1024</v>
      </c>
      <c r="AD253" s="2" t="s">
        <v>1025</v>
      </c>
      <c r="AE253" s="3" t="s">
        <v>1019</v>
      </c>
      <c r="AF253" s="3" t="s">
        <v>37</v>
      </c>
      <c r="AG253" s="2">
        <v>2</v>
      </c>
      <c r="AH253" s="2" t="s">
        <v>64</v>
      </c>
      <c r="AI253" s="3" t="s">
        <v>1019</v>
      </c>
      <c r="AJ253" s="3" t="s">
        <v>39</v>
      </c>
      <c r="AK253" s="2" t="s">
        <v>40</v>
      </c>
      <c r="AL253" s="2" t="s">
        <v>34</v>
      </c>
      <c r="AM253" s="3" t="s">
        <v>1019</v>
      </c>
      <c r="AN253" s="2" t="s">
        <v>68</v>
      </c>
      <c r="AO253" s="2" t="s">
        <v>232</v>
      </c>
      <c r="AP253" s="3" t="s">
        <v>1019</v>
      </c>
      <c r="AQ253" s="2" t="s">
        <v>1026</v>
      </c>
      <c r="AR253" s="2" t="s">
        <v>1025</v>
      </c>
      <c r="AS253" s="3" t="s">
        <v>1019</v>
      </c>
      <c r="AT253" s="2" t="s">
        <v>1027</v>
      </c>
      <c r="AU253" s="2" t="s">
        <v>1025</v>
      </c>
      <c r="AV253" s="3" t="s">
        <v>1019</v>
      </c>
      <c r="AW253" s="2" t="s">
        <v>1028</v>
      </c>
      <c r="AX253" s="2" t="s">
        <v>695</v>
      </c>
      <c r="AY253" s="3" t="s">
        <v>1019</v>
      </c>
      <c r="AZ253" s="2" t="s">
        <v>1029</v>
      </c>
      <c r="BA253" s="2" t="s">
        <v>1025</v>
      </c>
      <c r="BB253" s="3" t="s">
        <v>1019</v>
      </c>
      <c r="BC253" s="2" t="s">
        <v>1030</v>
      </c>
      <c r="BD253" s="2" t="s">
        <v>1025</v>
      </c>
      <c r="BE253" s="3" t="s">
        <v>1019</v>
      </c>
      <c r="BF253" s="2" t="s">
        <v>1031</v>
      </c>
      <c r="BG253" s="2" t="s">
        <v>1025</v>
      </c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hidden="1" customHeight="1" x14ac:dyDescent="0.2">
      <c r="A254" s="3" t="s">
        <v>1032</v>
      </c>
      <c r="B254" s="3" t="s">
        <v>24</v>
      </c>
      <c r="C254" s="6" t="s">
        <v>558</v>
      </c>
      <c r="D254" s="3" t="s">
        <v>1033</v>
      </c>
      <c r="E254" s="7">
        <v>443</v>
      </c>
      <c r="F254" s="8">
        <v>231</v>
      </c>
      <c r="G254" s="9">
        <v>0.52144469525959369</v>
      </c>
      <c r="H254" s="3" t="s">
        <v>1033</v>
      </c>
      <c r="I254" s="7">
        <v>13</v>
      </c>
      <c r="J254" s="2">
        <v>15</v>
      </c>
      <c r="K254" s="3" t="s">
        <v>1033</v>
      </c>
      <c r="L254" s="10">
        <v>52</v>
      </c>
      <c r="M254" s="11">
        <v>61</v>
      </c>
      <c r="N254" s="3" t="s">
        <v>1033</v>
      </c>
      <c r="O254" s="3" t="s">
        <v>46</v>
      </c>
      <c r="P254" s="2" t="s">
        <v>40</v>
      </c>
      <c r="Q254" s="2" t="s">
        <v>34</v>
      </c>
      <c r="R254" s="3" t="s">
        <v>1033</v>
      </c>
      <c r="S254" s="2" t="s">
        <v>101</v>
      </c>
      <c r="T254" s="2" t="s">
        <v>464</v>
      </c>
      <c r="U254" s="3" t="s">
        <v>1033</v>
      </c>
      <c r="V254" s="2" t="s">
        <v>350</v>
      </c>
      <c r="W254" s="2" t="s">
        <v>101</v>
      </c>
      <c r="X254" s="3" t="s">
        <v>1033</v>
      </c>
      <c r="Y254" s="3" t="s">
        <v>33</v>
      </c>
      <c r="Z254" s="2"/>
      <c r="AA254" s="2" t="s">
        <v>34</v>
      </c>
      <c r="AB254" s="3" t="s">
        <v>1033</v>
      </c>
      <c r="AC254" s="2" t="s">
        <v>395</v>
      </c>
      <c r="AD254" s="2" t="s">
        <v>851</v>
      </c>
      <c r="AE254" s="3" t="s">
        <v>1033</v>
      </c>
      <c r="AF254" s="3" t="s">
        <v>37</v>
      </c>
      <c r="AG254" s="2">
        <v>1</v>
      </c>
      <c r="AH254" s="2" t="s">
        <v>38</v>
      </c>
      <c r="AI254" s="3" t="s">
        <v>1033</v>
      </c>
      <c r="AJ254" s="3" t="s">
        <v>39</v>
      </c>
      <c r="AK254" s="2" t="s">
        <v>40</v>
      </c>
      <c r="AL254" s="2" t="s">
        <v>34</v>
      </c>
      <c r="AM254" s="3" t="s">
        <v>1033</v>
      </c>
      <c r="AN254" s="2" t="s">
        <v>82</v>
      </c>
      <c r="AO254" s="2" t="s">
        <v>82</v>
      </c>
      <c r="AP254" s="3" t="s">
        <v>1033</v>
      </c>
      <c r="AQ254" s="2" t="s">
        <v>393</v>
      </c>
      <c r="AR254" s="2" t="s">
        <v>851</v>
      </c>
      <c r="AS254" s="3" t="s">
        <v>1033</v>
      </c>
      <c r="AT254" s="2" t="s">
        <v>482</v>
      </c>
      <c r="AU254" s="2" t="s">
        <v>851</v>
      </c>
      <c r="AV254" s="3" t="s">
        <v>1033</v>
      </c>
      <c r="AW254" s="2" t="s">
        <v>437</v>
      </c>
      <c r="AX254" s="2" t="s">
        <v>108</v>
      </c>
      <c r="AY254" s="3" t="s">
        <v>1033</v>
      </c>
      <c r="AZ254" s="2" t="s">
        <v>393</v>
      </c>
      <c r="BA254" s="2" t="s">
        <v>851</v>
      </c>
      <c r="BB254" s="3" t="s">
        <v>1033</v>
      </c>
      <c r="BC254" s="2" t="s">
        <v>55</v>
      </c>
      <c r="BD254" s="2" t="s">
        <v>851</v>
      </c>
      <c r="BE254" s="3" t="s">
        <v>1033</v>
      </c>
      <c r="BF254" s="2" t="s">
        <v>55</v>
      </c>
      <c r="BG254" s="2" t="s">
        <v>851</v>
      </c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hidden="1" customHeight="1" x14ac:dyDescent="0.2">
      <c r="A255" s="3" t="s">
        <v>1034</v>
      </c>
      <c r="B255" s="3" t="s">
        <v>190</v>
      </c>
      <c r="C255" s="6" t="s">
        <v>558</v>
      </c>
      <c r="D255" s="3" t="s">
        <v>1035</v>
      </c>
      <c r="E255" s="7">
        <v>241</v>
      </c>
      <c r="F255" s="8">
        <v>118</v>
      </c>
      <c r="G255" s="9">
        <v>0.48962655601659749</v>
      </c>
      <c r="H255" s="3" t="s">
        <v>1035</v>
      </c>
      <c r="I255" s="7">
        <v>15</v>
      </c>
      <c r="J255" s="2">
        <v>15</v>
      </c>
      <c r="K255" s="3" t="s">
        <v>1035</v>
      </c>
      <c r="L255" s="10">
        <v>61</v>
      </c>
      <c r="M255" s="11">
        <v>61</v>
      </c>
      <c r="N255" s="3" t="s">
        <v>1035</v>
      </c>
      <c r="O255" s="3" t="s">
        <v>46</v>
      </c>
      <c r="P255" s="2" t="s">
        <v>40</v>
      </c>
      <c r="Q255" s="2" t="s">
        <v>34</v>
      </c>
      <c r="R255" s="3" t="s">
        <v>1035</v>
      </c>
      <c r="S255" s="2" t="s">
        <v>135</v>
      </c>
      <c r="T255" s="2" t="s">
        <v>126</v>
      </c>
      <c r="U255" s="3" t="s">
        <v>1035</v>
      </c>
      <c r="V255" s="2" t="s">
        <v>156</v>
      </c>
      <c r="W255" s="2" t="s">
        <v>94</v>
      </c>
      <c r="X255" s="3" t="s">
        <v>1035</v>
      </c>
      <c r="Y255" s="3" t="s">
        <v>33</v>
      </c>
      <c r="Z255" s="2"/>
      <c r="AA255" s="2" t="s">
        <v>34</v>
      </c>
      <c r="AB255" s="3" t="s">
        <v>1035</v>
      </c>
      <c r="AC255" s="2" t="s">
        <v>129</v>
      </c>
      <c r="AD255" s="2" t="s">
        <v>351</v>
      </c>
      <c r="AE255" s="3" t="s">
        <v>1035</v>
      </c>
      <c r="AF255" s="3" t="s">
        <v>37</v>
      </c>
      <c r="AG255" s="2">
        <v>1</v>
      </c>
      <c r="AH255" s="2" t="s">
        <v>38</v>
      </c>
      <c r="AI255" s="3" t="s">
        <v>1035</v>
      </c>
      <c r="AJ255" s="3" t="s">
        <v>39</v>
      </c>
      <c r="AK255" s="2" t="s">
        <v>40</v>
      </c>
      <c r="AL255" s="2" t="s">
        <v>34</v>
      </c>
      <c r="AM255" s="3" t="s">
        <v>1035</v>
      </c>
      <c r="AN255" s="2" t="s">
        <v>95</v>
      </c>
      <c r="AO255" s="2" t="s">
        <v>49</v>
      </c>
      <c r="AP255" s="3" t="s">
        <v>1035</v>
      </c>
      <c r="AQ255" s="2" t="s">
        <v>119</v>
      </c>
      <c r="AR255" s="2" t="s">
        <v>351</v>
      </c>
      <c r="AS255" s="3" t="s">
        <v>1035</v>
      </c>
      <c r="AT255" s="2" t="s">
        <v>119</v>
      </c>
      <c r="AU255" s="2" t="s">
        <v>351</v>
      </c>
      <c r="AV255" s="3" t="s">
        <v>1035</v>
      </c>
      <c r="AW255" s="2" t="s">
        <v>135</v>
      </c>
      <c r="AX255" s="2" t="s">
        <v>117</v>
      </c>
      <c r="AY255" s="3" t="s">
        <v>1035</v>
      </c>
      <c r="AZ255" s="2" t="s">
        <v>118</v>
      </c>
      <c r="BA255" s="2" t="s">
        <v>351</v>
      </c>
      <c r="BB255" s="3" t="s">
        <v>1035</v>
      </c>
      <c r="BC255" s="2" t="s">
        <v>149</v>
      </c>
      <c r="BD255" s="2" t="s">
        <v>351</v>
      </c>
      <c r="BE255" s="3" t="s">
        <v>1035</v>
      </c>
      <c r="BF255" s="2" t="s">
        <v>118</v>
      </c>
      <c r="BG255" s="2" t="s">
        <v>351</v>
      </c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hidden="1" customHeight="1" x14ac:dyDescent="0.2">
      <c r="A256" s="3" t="s">
        <v>1036</v>
      </c>
      <c r="B256" s="3" t="s">
        <v>24</v>
      </c>
      <c r="C256" s="6" t="s">
        <v>558</v>
      </c>
      <c r="D256" s="3" t="s">
        <v>1037</v>
      </c>
      <c r="E256" s="7">
        <v>714</v>
      </c>
      <c r="F256" s="8">
        <v>289</v>
      </c>
      <c r="G256" s="9">
        <v>0.40476190476190477</v>
      </c>
      <c r="H256" s="3" t="s">
        <v>1037</v>
      </c>
      <c r="I256" s="7">
        <v>15</v>
      </c>
      <c r="J256" s="2">
        <v>15</v>
      </c>
      <c r="K256" s="3" t="s">
        <v>1037</v>
      </c>
      <c r="L256" s="10">
        <v>47</v>
      </c>
      <c r="M256" s="11">
        <v>61</v>
      </c>
      <c r="N256" s="3" t="s">
        <v>1037</v>
      </c>
      <c r="O256" s="3" t="s">
        <v>46</v>
      </c>
      <c r="P256" s="2" t="s">
        <v>40</v>
      </c>
      <c r="Q256" s="2" t="s">
        <v>34</v>
      </c>
      <c r="R256" s="3" t="s">
        <v>1037</v>
      </c>
      <c r="S256" s="2" t="s">
        <v>394</v>
      </c>
      <c r="T256" s="2" t="s">
        <v>55</v>
      </c>
      <c r="U256" s="3" t="s">
        <v>1037</v>
      </c>
      <c r="V256" s="2" t="s">
        <v>101</v>
      </c>
      <c r="W256" s="2" t="s">
        <v>110</v>
      </c>
      <c r="X256" s="3" t="s">
        <v>1037</v>
      </c>
      <c r="Y256" s="3" t="s">
        <v>33</v>
      </c>
      <c r="Z256" s="2"/>
      <c r="AA256" s="2" t="s">
        <v>34</v>
      </c>
      <c r="AB256" s="3" t="s">
        <v>1037</v>
      </c>
      <c r="AC256" s="2" t="s">
        <v>611</v>
      </c>
      <c r="AD256" s="2" t="s">
        <v>944</v>
      </c>
      <c r="AE256" s="3" t="s">
        <v>1037</v>
      </c>
      <c r="AF256" s="3" t="s">
        <v>37</v>
      </c>
      <c r="AG256" s="2">
        <v>2</v>
      </c>
      <c r="AH256" s="2" t="s">
        <v>64</v>
      </c>
      <c r="AI256" s="3" t="s">
        <v>1037</v>
      </c>
      <c r="AJ256" s="3" t="s">
        <v>39</v>
      </c>
      <c r="AK256" s="2" t="s">
        <v>40</v>
      </c>
      <c r="AL256" s="2" t="s">
        <v>34</v>
      </c>
      <c r="AM256" s="3" t="s">
        <v>1037</v>
      </c>
      <c r="AN256" s="2" t="s">
        <v>83</v>
      </c>
      <c r="AO256" s="2" t="s">
        <v>38</v>
      </c>
      <c r="AP256" s="3" t="s">
        <v>1037</v>
      </c>
      <c r="AQ256" s="2" t="s">
        <v>302</v>
      </c>
      <c r="AR256" s="2" t="s">
        <v>944</v>
      </c>
      <c r="AS256" s="3" t="s">
        <v>1037</v>
      </c>
      <c r="AT256" s="2" t="s">
        <v>448</v>
      </c>
      <c r="AU256" s="2" t="s">
        <v>944</v>
      </c>
      <c r="AV256" s="3" t="s">
        <v>1037</v>
      </c>
      <c r="AW256" s="2" t="s">
        <v>395</v>
      </c>
      <c r="AX256" s="2" t="s">
        <v>303</v>
      </c>
      <c r="AY256" s="3" t="s">
        <v>1037</v>
      </c>
      <c r="AZ256" s="2" t="s">
        <v>611</v>
      </c>
      <c r="BA256" s="2" t="s">
        <v>944</v>
      </c>
      <c r="BB256" s="3" t="s">
        <v>1037</v>
      </c>
      <c r="BC256" s="2" t="s">
        <v>1038</v>
      </c>
      <c r="BD256" s="2" t="s">
        <v>944</v>
      </c>
      <c r="BE256" s="3" t="s">
        <v>1037</v>
      </c>
      <c r="BF256" s="2" t="s">
        <v>876</v>
      </c>
      <c r="BG256" s="2" t="s">
        <v>944</v>
      </c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hidden="1" customHeight="1" x14ac:dyDescent="0.2">
      <c r="A257" s="3" t="s">
        <v>1039</v>
      </c>
      <c r="B257" s="3" t="s">
        <v>366</v>
      </c>
      <c r="C257" s="6" t="s">
        <v>558</v>
      </c>
      <c r="D257" s="3" t="s">
        <v>1040</v>
      </c>
      <c r="E257" s="7">
        <v>592</v>
      </c>
      <c r="F257" s="8">
        <v>279</v>
      </c>
      <c r="G257" s="9">
        <v>0.47128378378378377</v>
      </c>
      <c r="H257" s="3" t="s">
        <v>1040</v>
      </c>
      <c r="I257" s="7">
        <v>12</v>
      </c>
      <c r="J257" s="2">
        <v>15</v>
      </c>
      <c r="K257" s="3" t="s">
        <v>1040</v>
      </c>
      <c r="L257" s="10">
        <v>61</v>
      </c>
      <c r="M257" s="11">
        <v>61</v>
      </c>
      <c r="N257" s="3" t="s">
        <v>1040</v>
      </c>
      <c r="O257" s="3" t="s">
        <v>46</v>
      </c>
      <c r="P257" s="2" t="s">
        <v>40</v>
      </c>
      <c r="Q257" s="2" t="s">
        <v>34</v>
      </c>
      <c r="R257" s="3" t="s">
        <v>1040</v>
      </c>
      <c r="S257" s="2" t="s">
        <v>898</v>
      </c>
      <c r="T257" s="2" t="s">
        <v>101</v>
      </c>
      <c r="U257" s="3" t="s">
        <v>1040</v>
      </c>
      <c r="V257" s="2" t="s">
        <v>246</v>
      </c>
      <c r="W257" s="2" t="s">
        <v>454</v>
      </c>
      <c r="X257" s="3" t="s">
        <v>1040</v>
      </c>
      <c r="Y257" s="3" t="s">
        <v>33</v>
      </c>
      <c r="Z257" s="2"/>
      <c r="AA257" s="2" t="s">
        <v>34</v>
      </c>
      <c r="AB257" s="3" t="s">
        <v>1040</v>
      </c>
      <c r="AC257" s="2" t="s">
        <v>104</v>
      </c>
      <c r="AD257" s="2" t="s">
        <v>312</v>
      </c>
      <c r="AE257" s="3" t="s">
        <v>1040</v>
      </c>
      <c r="AF257" s="3" t="s">
        <v>37</v>
      </c>
      <c r="AG257" s="2">
        <v>1</v>
      </c>
      <c r="AH257" s="2" t="s">
        <v>38</v>
      </c>
      <c r="AI257" s="3" t="s">
        <v>1040</v>
      </c>
      <c r="AJ257" s="3" t="s">
        <v>39</v>
      </c>
      <c r="AK257" s="2" t="s">
        <v>40</v>
      </c>
      <c r="AL257" s="2" t="s">
        <v>34</v>
      </c>
      <c r="AM257" s="3" t="s">
        <v>1040</v>
      </c>
      <c r="AN257" s="2" t="s">
        <v>147</v>
      </c>
      <c r="AO257" s="2" t="s">
        <v>89</v>
      </c>
      <c r="AP257" s="3" t="s">
        <v>1040</v>
      </c>
      <c r="AQ257" s="2" t="s">
        <v>43</v>
      </c>
      <c r="AR257" s="2" t="s">
        <v>312</v>
      </c>
      <c r="AS257" s="3" t="s">
        <v>1040</v>
      </c>
      <c r="AT257" s="2" t="s">
        <v>1041</v>
      </c>
      <c r="AU257" s="2" t="s">
        <v>312</v>
      </c>
      <c r="AV257" s="3" t="s">
        <v>1040</v>
      </c>
      <c r="AW257" s="2" t="s">
        <v>417</v>
      </c>
      <c r="AX257" s="2" t="s">
        <v>420</v>
      </c>
      <c r="AY257" s="3" t="s">
        <v>1040</v>
      </c>
      <c r="AZ257" s="2" t="s">
        <v>53</v>
      </c>
      <c r="BA257" s="2" t="s">
        <v>312</v>
      </c>
      <c r="BB257" s="3" t="s">
        <v>1040</v>
      </c>
      <c r="BC257" s="2" t="s">
        <v>1042</v>
      </c>
      <c r="BD257" s="2" t="s">
        <v>312</v>
      </c>
      <c r="BE257" s="3" t="s">
        <v>1040</v>
      </c>
      <c r="BF257" s="2" t="s">
        <v>753</v>
      </c>
      <c r="BG257" s="2" t="s">
        <v>312</v>
      </c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hidden="1" customHeight="1" x14ac:dyDescent="0.2">
      <c r="A258" s="3" t="s">
        <v>1043</v>
      </c>
      <c r="B258" s="3" t="s">
        <v>366</v>
      </c>
      <c r="C258" s="6" t="s">
        <v>558</v>
      </c>
      <c r="D258" s="3" t="s">
        <v>1044</v>
      </c>
      <c r="E258" s="7">
        <v>790</v>
      </c>
      <c r="F258" s="8">
        <v>354</v>
      </c>
      <c r="G258" s="9">
        <v>0.44810126582278481</v>
      </c>
      <c r="H258" s="3" t="s">
        <v>1044</v>
      </c>
      <c r="I258" s="7">
        <v>15</v>
      </c>
      <c r="J258" s="2">
        <v>15</v>
      </c>
      <c r="K258" s="3" t="s">
        <v>1044</v>
      </c>
      <c r="L258" s="10">
        <v>61</v>
      </c>
      <c r="M258" s="11">
        <v>61</v>
      </c>
      <c r="N258" s="3" t="s">
        <v>1044</v>
      </c>
      <c r="O258" s="3" t="s">
        <v>46</v>
      </c>
      <c r="P258" s="2" t="s">
        <v>40</v>
      </c>
      <c r="Q258" s="2" t="s">
        <v>34</v>
      </c>
      <c r="R258" s="3" t="s">
        <v>1044</v>
      </c>
      <c r="S258" s="2" t="s">
        <v>395</v>
      </c>
      <c r="T258" s="2" t="s">
        <v>54</v>
      </c>
      <c r="U258" s="3" t="s">
        <v>1044</v>
      </c>
      <c r="V258" s="2" t="s">
        <v>309</v>
      </c>
      <c r="W258" s="2" t="s">
        <v>1045</v>
      </c>
      <c r="X258" s="3" t="s">
        <v>1044</v>
      </c>
      <c r="Y258" s="3" t="s">
        <v>33</v>
      </c>
      <c r="Z258" s="2"/>
      <c r="AA258" s="2" t="s">
        <v>34</v>
      </c>
      <c r="AB258" s="3" t="s">
        <v>1044</v>
      </c>
      <c r="AC258" s="2" t="s">
        <v>59</v>
      </c>
      <c r="AD258" s="2" t="s">
        <v>786</v>
      </c>
      <c r="AE258" s="3" t="s">
        <v>1044</v>
      </c>
      <c r="AF258" s="3" t="s">
        <v>37</v>
      </c>
      <c r="AG258" s="2">
        <v>2</v>
      </c>
      <c r="AH258" s="2" t="s">
        <v>64</v>
      </c>
      <c r="AI258" s="3" t="s">
        <v>1044</v>
      </c>
      <c r="AJ258" s="3" t="s">
        <v>39</v>
      </c>
      <c r="AK258" s="2" t="s">
        <v>40</v>
      </c>
      <c r="AL258" s="2" t="s">
        <v>34</v>
      </c>
      <c r="AM258" s="3" t="s">
        <v>1044</v>
      </c>
      <c r="AN258" s="2" t="s">
        <v>41</v>
      </c>
      <c r="AO258" s="2" t="s">
        <v>289</v>
      </c>
      <c r="AP258" s="3" t="s">
        <v>1044</v>
      </c>
      <c r="AQ258" s="2" t="s">
        <v>799</v>
      </c>
      <c r="AR258" s="2" t="s">
        <v>786</v>
      </c>
      <c r="AS258" s="3" t="s">
        <v>1044</v>
      </c>
      <c r="AT258" s="2" t="s">
        <v>1046</v>
      </c>
      <c r="AU258" s="2" t="s">
        <v>786</v>
      </c>
      <c r="AV258" s="3" t="s">
        <v>1044</v>
      </c>
      <c r="AW258" s="2" t="s">
        <v>753</v>
      </c>
      <c r="AX258" s="2" t="s">
        <v>1038</v>
      </c>
      <c r="AY258" s="3" t="s">
        <v>1044</v>
      </c>
      <c r="AZ258" s="2" t="s">
        <v>764</v>
      </c>
      <c r="BA258" s="2" t="s">
        <v>786</v>
      </c>
      <c r="BB258" s="3" t="s">
        <v>1044</v>
      </c>
      <c r="BC258" s="2" t="s">
        <v>446</v>
      </c>
      <c r="BD258" s="2" t="s">
        <v>786</v>
      </c>
      <c r="BE258" s="3" t="s">
        <v>1044</v>
      </c>
      <c r="BF258" s="2" t="s">
        <v>446</v>
      </c>
      <c r="BG258" s="2" t="s">
        <v>786</v>
      </c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hidden="1" customHeight="1" x14ac:dyDescent="0.2">
      <c r="A259" s="3" t="s">
        <v>1047</v>
      </c>
      <c r="B259" s="3" t="s">
        <v>366</v>
      </c>
      <c r="C259" s="6" t="s">
        <v>558</v>
      </c>
      <c r="D259" s="3" t="s">
        <v>1048</v>
      </c>
      <c r="E259" s="7">
        <v>629</v>
      </c>
      <c r="F259" s="8">
        <v>265</v>
      </c>
      <c r="G259" s="9">
        <v>0.42130365659777425</v>
      </c>
      <c r="H259" s="3" t="s">
        <v>1048</v>
      </c>
      <c r="I259" s="7">
        <v>15</v>
      </c>
      <c r="J259" s="2">
        <v>15</v>
      </c>
      <c r="K259" s="3" t="s">
        <v>1048</v>
      </c>
      <c r="L259" s="10">
        <v>61</v>
      </c>
      <c r="M259" s="11">
        <v>61</v>
      </c>
      <c r="N259" s="3" t="s">
        <v>1048</v>
      </c>
      <c r="O259" s="3" t="s">
        <v>46</v>
      </c>
      <c r="P259" s="2" t="s">
        <v>40</v>
      </c>
      <c r="Q259" s="2" t="s">
        <v>34</v>
      </c>
      <c r="R259" s="3" t="s">
        <v>1048</v>
      </c>
      <c r="S259" s="2" t="s">
        <v>284</v>
      </c>
      <c r="T259" s="2" t="s">
        <v>408</v>
      </c>
      <c r="U259" s="3" t="s">
        <v>1048</v>
      </c>
      <c r="V259" s="2" t="s">
        <v>119</v>
      </c>
      <c r="W259" s="2" t="s">
        <v>348</v>
      </c>
      <c r="X259" s="3" t="s">
        <v>1048</v>
      </c>
      <c r="Y259" s="3" t="s">
        <v>33</v>
      </c>
      <c r="Z259" s="2"/>
      <c r="AA259" s="2" t="s">
        <v>34</v>
      </c>
      <c r="AB259" s="3" t="s">
        <v>1048</v>
      </c>
      <c r="AC259" s="2" t="s">
        <v>420</v>
      </c>
      <c r="AD259" s="2" t="s">
        <v>1049</v>
      </c>
      <c r="AE259" s="3" t="s">
        <v>1048</v>
      </c>
      <c r="AF259" s="3" t="s">
        <v>37</v>
      </c>
      <c r="AG259" s="2">
        <v>2</v>
      </c>
      <c r="AH259" s="2" t="s">
        <v>64</v>
      </c>
      <c r="AI259" s="3" t="s">
        <v>1048</v>
      </c>
      <c r="AJ259" s="3" t="s">
        <v>39</v>
      </c>
      <c r="AK259" s="2" t="s">
        <v>40</v>
      </c>
      <c r="AL259" s="2" t="s">
        <v>34</v>
      </c>
      <c r="AM259" s="3" t="s">
        <v>1048</v>
      </c>
      <c r="AN259" s="2" t="s">
        <v>261</v>
      </c>
      <c r="AO259" s="2" t="s">
        <v>224</v>
      </c>
      <c r="AP259" s="3" t="s">
        <v>1048</v>
      </c>
      <c r="AQ259" s="2" t="s">
        <v>852</v>
      </c>
      <c r="AR259" s="2" t="s">
        <v>1049</v>
      </c>
      <c r="AS259" s="3" t="s">
        <v>1048</v>
      </c>
      <c r="AT259" s="2" t="s">
        <v>439</v>
      </c>
      <c r="AU259" s="2" t="s">
        <v>1049</v>
      </c>
      <c r="AV259" s="3" t="s">
        <v>1048</v>
      </c>
      <c r="AW259" s="2" t="s">
        <v>107</v>
      </c>
      <c r="AX259" s="2" t="s">
        <v>222</v>
      </c>
      <c r="AY259" s="3" t="s">
        <v>1048</v>
      </c>
      <c r="AZ259" s="2" t="s">
        <v>273</v>
      </c>
      <c r="BA259" s="2" t="s">
        <v>1049</v>
      </c>
      <c r="BB259" s="3" t="s">
        <v>1048</v>
      </c>
      <c r="BC259" s="2" t="s">
        <v>275</v>
      </c>
      <c r="BD259" s="2" t="s">
        <v>1049</v>
      </c>
      <c r="BE259" s="3" t="s">
        <v>1048</v>
      </c>
      <c r="BF259" s="2" t="s">
        <v>54</v>
      </c>
      <c r="BG259" s="2" t="s">
        <v>1049</v>
      </c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hidden="1" customHeight="1" x14ac:dyDescent="0.2">
      <c r="A260" s="3" t="s">
        <v>1050</v>
      </c>
      <c r="B260" s="3" t="s">
        <v>190</v>
      </c>
      <c r="C260" s="6" t="s">
        <v>558</v>
      </c>
      <c r="D260" s="3" t="s">
        <v>1051</v>
      </c>
      <c r="E260" s="7">
        <v>848</v>
      </c>
      <c r="F260" s="8">
        <v>521</v>
      </c>
      <c r="G260" s="9">
        <v>0.61438679245283023</v>
      </c>
      <c r="H260" s="3" t="s">
        <v>1051</v>
      </c>
      <c r="I260" s="7">
        <v>15</v>
      </c>
      <c r="J260" s="2">
        <v>15</v>
      </c>
      <c r="K260" s="3" t="s">
        <v>1051</v>
      </c>
      <c r="L260" s="10">
        <v>56</v>
      </c>
      <c r="M260" s="11">
        <v>61</v>
      </c>
      <c r="N260" s="3" t="s">
        <v>1051</v>
      </c>
      <c r="O260" s="3" t="s">
        <v>46</v>
      </c>
      <c r="P260" s="2" t="s">
        <v>40</v>
      </c>
      <c r="Q260" s="2" t="s">
        <v>34</v>
      </c>
      <c r="R260" s="3" t="s">
        <v>1051</v>
      </c>
      <c r="S260" s="2" t="s">
        <v>931</v>
      </c>
      <c r="T260" s="2" t="s">
        <v>619</v>
      </c>
      <c r="U260" s="3" t="s">
        <v>1051</v>
      </c>
      <c r="V260" s="2" t="s">
        <v>618</v>
      </c>
      <c r="W260" s="2" t="s">
        <v>759</v>
      </c>
      <c r="X260" s="3" t="s">
        <v>1051</v>
      </c>
      <c r="Y260" s="3" t="s">
        <v>33</v>
      </c>
      <c r="Z260" s="2"/>
      <c r="AA260" s="2" t="s">
        <v>34</v>
      </c>
      <c r="AB260" s="3" t="s">
        <v>1051</v>
      </c>
      <c r="AC260" s="2" t="s">
        <v>698</v>
      </c>
      <c r="AD260" s="2" t="s">
        <v>1052</v>
      </c>
      <c r="AE260" s="3" t="s">
        <v>1051</v>
      </c>
      <c r="AF260" s="3" t="s">
        <v>37</v>
      </c>
      <c r="AG260" s="2">
        <v>4</v>
      </c>
      <c r="AH260" s="2" t="s">
        <v>88</v>
      </c>
      <c r="AI260" s="3" t="s">
        <v>1051</v>
      </c>
      <c r="AJ260" s="3" t="s">
        <v>39</v>
      </c>
      <c r="AK260" s="2" t="s">
        <v>40</v>
      </c>
      <c r="AL260" s="2" t="s">
        <v>34</v>
      </c>
      <c r="AM260" s="3" t="s">
        <v>1051</v>
      </c>
      <c r="AN260" s="2" t="s">
        <v>38</v>
      </c>
      <c r="AO260" s="2" t="s">
        <v>306</v>
      </c>
      <c r="AP260" s="3" t="s">
        <v>1051</v>
      </c>
      <c r="AQ260" s="2" t="s">
        <v>1053</v>
      </c>
      <c r="AR260" s="2" t="s">
        <v>1052</v>
      </c>
      <c r="AS260" s="3" t="s">
        <v>1051</v>
      </c>
      <c r="AT260" s="2" t="s">
        <v>1054</v>
      </c>
      <c r="AU260" s="2" t="s">
        <v>1052</v>
      </c>
      <c r="AV260" s="3" t="s">
        <v>1051</v>
      </c>
      <c r="AW260" s="2" t="s">
        <v>615</v>
      </c>
      <c r="AX260" s="2" t="s">
        <v>1046</v>
      </c>
      <c r="AY260" s="3" t="s">
        <v>1051</v>
      </c>
      <c r="AZ260" s="2" t="s">
        <v>775</v>
      </c>
      <c r="BA260" s="2" t="s">
        <v>1052</v>
      </c>
      <c r="BB260" s="3" t="s">
        <v>1051</v>
      </c>
      <c r="BC260" s="2" t="s">
        <v>1055</v>
      </c>
      <c r="BD260" s="2" t="s">
        <v>1052</v>
      </c>
      <c r="BE260" s="3" t="s">
        <v>1051</v>
      </c>
      <c r="BF260" s="2" t="s">
        <v>1056</v>
      </c>
      <c r="BG260" s="2" t="s">
        <v>1052</v>
      </c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2">
      <c r="A261" s="3"/>
      <c r="B261" s="3"/>
      <c r="C261" s="6"/>
      <c r="D261" s="3"/>
      <c r="E261" s="7"/>
      <c r="F261" s="8"/>
      <c r="G261" s="9"/>
      <c r="H261" s="3"/>
      <c r="I261" s="7">
        <v>15</v>
      </c>
      <c r="J261" s="2">
        <v>15</v>
      </c>
      <c r="K261" s="3" t="s">
        <v>1057</v>
      </c>
      <c r="L261" s="10">
        <v>57</v>
      </c>
      <c r="M261" s="11">
        <v>61</v>
      </c>
      <c r="N261" s="3" t="s">
        <v>1057</v>
      </c>
      <c r="O261" s="3" t="s">
        <v>46</v>
      </c>
      <c r="P261" s="2" t="s">
        <v>40</v>
      </c>
      <c r="Q261" s="2" t="s">
        <v>34</v>
      </c>
      <c r="R261" s="3" t="s">
        <v>1057</v>
      </c>
      <c r="S261" s="2" t="s">
        <v>768</v>
      </c>
      <c r="T261" s="2" t="s">
        <v>899</v>
      </c>
      <c r="U261" s="3" t="s">
        <v>1057</v>
      </c>
      <c r="V261" s="2" t="s">
        <v>768</v>
      </c>
      <c r="W261" s="2" t="s">
        <v>633</v>
      </c>
      <c r="X261" s="3" t="s">
        <v>1057</v>
      </c>
      <c r="Y261" s="3" t="s">
        <v>33</v>
      </c>
      <c r="Z261" s="2"/>
      <c r="AA261" s="2" t="s">
        <v>34</v>
      </c>
      <c r="AB261" s="3" t="s">
        <v>1057</v>
      </c>
      <c r="AC261" s="2" t="s">
        <v>851</v>
      </c>
      <c r="AD261" s="2" t="s">
        <v>35</v>
      </c>
      <c r="AE261" s="3" t="s">
        <v>1057</v>
      </c>
      <c r="AF261" s="3" t="s">
        <v>37</v>
      </c>
      <c r="AG261" s="2">
        <v>2</v>
      </c>
      <c r="AH261" s="2" t="s">
        <v>64</v>
      </c>
      <c r="AI261" s="3" t="s">
        <v>1057</v>
      </c>
      <c r="AJ261" s="3" t="s">
        <v>39</v>
      </c>
      <c r="AK261" s="2" t="s">
        <v>40</v>
      </c>
      <c r="AL261" s="2" t="s">
        <v>34</v>
      </c>
      <c r="AM261" s="3" t="s">
        <v>1057</v>
      </c>
      <c r="AN261" s="2" t="s">
        <v>105</v>
      </c>
      <c r="AO261" s="2" t="s">
        <v>290</v>
      </c>
      <c r="AP261" s="3" t="s">
        <v>1057</v>
      </c>
      <c r="AQ261" s="2" t="s">
        <v>441</v>
      </c>
      <c r="AR261" s="2" t="s">
        <v>35</v>
      </c>
      <c r="AS261" s="3" t="s">
        <v>1057</v>
      </c>
      <c r="AT261" s="2" t="s">
        <v>441</v>
      </c>
      <c r="AU261" s="2" t="s">
        <v>35</v>
      </c>
      <c r="AV261" s="3" t="s">
        <v>1057</v>
      </c>
      <c r="AW261" s="2" t="s">
        <v>768</v>
      </c>
      <c r="AX261" s="2" t="s">
        <v>899</v>
      </c>
      <c r="AY261" s="3" t="s">
        <v>1057</v>
      </c>
      <c r="AZ261" s="2" t="s">
        <v>308</v>
      </c>
      <c r="BA261" s="2" t="s">
        <v>35</v>
      </c>
      <c r="BB261" s="3" t="s">
        <v>1057</v>
      </c>
      <c r="BC261" s="2" t="s">
        <v>442</v>
      </c>
      <c r="BD261" s="2" t="s">
        <v>35</v>
      </c>
      <c r="BE261" s="3" t="s">
        <v>1057</v>
      </c>
      <c r="BF261" s="2" t="s">
        <v>442</v>
      </c>
      <c r="BG261" s="2" t="s">
        <v>35</v>
      </c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hidden="1" customHeight="1" x14ac:dyDescent="0.2">
      <c r="A262" s="3" t="s">
        <v>1058</v>
      </c>
      <c r="B262" s="3" t="s">
        <v>190</v>
      </c>
      <c r="C262" s="6" t="s">
        <v>558</v>
      </c>
      <c r="D262" s="3" t="s">
        <v>1059</v>
      </c>
      <c r="E262" s="7">
        <v>991</v>
      </c>
      <c r="F262" s="8">
        <v>446</v>
      </c>
      <c r="G262" s="9">
        <v>0.45005045408678102</v>
      </c>
      <c r="H262" s="3" t="s">
        <v>1059</v>
      </c>
      <c r="I262" s="7">
        <v>15</v>
      </c>
      <c r="J262" s="2">
        <v>15</v>
      </c>
      <c r="K262" s="3" t="s">
        <v>1059</v>
      </c>
      <c r="L262" s="10">
        <v>52</v>
      </c>
      <c r="M262" s="11">
        <v>61</v>
      </c>
      <c r="N262" s="3" t="s">
        <v>1059</v>
      </c>
      <c r="O262" s="3" t="s">
        <v>46</v>
      </c>
      <c r="P262" s="2" t="s">
        <v>40</v>
      </c>
      <c r="Q262" s="2" t="s">
        <v>34</v>
      </c>
      <c r="R262" s="3" t="s">
        <v>1059</v>
      </c>
      <c r="S262" s="2" t="s">
        <v>636</v>
      </c>
      <c r="T262" s="2" t="s">
        <v>1060</v>
      </c>
      <c r="U262" s="3" t="s">
        <v>1059</v>
      </c>
      <c r="V262" s="2" t="s">
        <v>636</v>
      </c>
      <c r="W262" s="2" t="s">
        <v>619</v>
      </c>
      <c r="X262" s="3" t="s">
        <v>1059</v>
      </c>
      <c r="Y262" s="3" t="s">
        <v>33</v>
      </c>
      <c r="Z262" s="2"/>
      <c r="AA262" s="2" t="s">
        <v>34</v>
      </c>
      <c r="AB262" s="3" t="s">
        <v>1059</v>
      </c>
      <c r="AC262" s="2" t="s">
        <v>1061</v>
      </c>
      <c r="AD262" s="2" t="s">
        <v>781</v>
      </c>
      <c r="AE262" s="3" t="s">
        <v>1059</v>
      </c>
      <c r="AF262" s="3" t="s">
        <v>37</v>
      </c>
      <c r="AG262" s="2">
        <v>4</v>
      </c>
      <c r="AH262" s="2" t="s">
        <v>88</v>
      </c>
      <c r="AI262" s="3" t="s">
        <v>1059</v>
      </c>
      <c r="AJ262" s="3" t="s">
        <v>39</v>
      </c>
      <c r="AK262" s="2" t="s">
        <v>40</v>
      </c>
      <c r="AL262" s="2" t="s">
        <v>34</v>
      </c>
      <c r="AM262" s="3" t="s">
        <v>1059</v>
      </c>
      <c r="AN262" s="2" t="s">
        <v>265</v>
      </c>
      <c r="AO262" s="2" t="s">
        <v>266</v>
      </c>
      <c r="AP262" s="3" t="s">
        <v>1059</v>
      </c>
      <c r="AQ262" s="2" t="s">
        <v>790</v>
      </c>
      <c r="AR262" s="2" t="s">
        <v>781</v>
      </c>
      <c r="AS262" s="3" t="s">
        <v>1059</v>
      </c>
      <c r="AT262" s="2" t="s">
        <v>990</v>
      </c>
      <c r="AU262" s="2" t="s">
        <v>781</v>
      </c>
      <c r="AV262" s="3" t="s">
        <v>1059</v>
      </c>
      <c r="AW262" s="2" t="s">
        <v>799</v>
      </c>
      <c r="AX262" s="2" t="s">
        <v>892</v>
      </c>
      <c r="AY262" s="3" t="s">
        <v>1059</v>
      </c>
      <c r="AZ262" s="2" t="s">
        <v>1062</v>
      </c>
      <c r="BA262" s="2" t="s">
        <v>781</v>
      </c>
      <c r="BB262" s="3" t="s">
        <v>1059</v>
      </c>
      <c r="BC262" s="2" t="s">
        <v>1063</v>
      </c>
      <c r="BD262" s="2" t="s">
        <v>781</v>
      </c>
      <c r="BE262" s="3" t="s">
        <v>1059</v>
      </c>
      <c r="BF262" s="2" t="s">
        <v>1064</v>
      </c>
      <c r="BG262" s="2" t="s">
        <v>781</v>
      </c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2">
      <c r="A263" s="3"/>
      <c r="B263" s="3"/>
      <c r="C263" s="6"/>
      <c r="D263" s="3"/>
      <c r="E263" s="7"/>
      <c r="F263" s="8"/>
      <c r="G263" s="9"/>
      <c r="H263" s="3"/>
      <c r="I263" s="7">
        <v>13</v>
      </c>
      <c r="J263" s="2">
        <v>15</v>
      </c>
      <c r="K263" s="3" t="s">
        <v>1065</v>
      </c>
      <c r="L263" s="10">
        <v>35</v>
      </c>
      <c r="M263" s="11">
        <v>61</v>
      </c>
      <c r="N263" s="3" t="s">
        <v>1065</v>
      </c>
      <c r="O263" s="3" t="s">
        <v>46</v>
      </c>
      <c r="P263" s="2" t="s">
        <v>40</v>
      </c>
      <c r="Q263" s="2" t="s">
        <v>34</v>
      </c>
      <c r="R263" s="3" t="s">
        <v>1065</v>
      </c>
      <c r="S263" s="2" t="s">
        <v>481</v>
      </c>
      <c r="T263" s="2" t="s">
        <v>55</v>
      </c>
      <c r="U263" s="3" t="s">
        <v>1065</v>
      </c>
      <c r="V263" s="2" t="s">
        <v>406</v>
      </c>
      <c r="W263" s="2" t="s">
        <v>762</v>
      </c>
      <c r="X263" s="3" t="s">
        <v>1065</v>
      </c>
      <c r="Y263" s="3" t="s">
        <v>33</v>
      </c>
      <c r="Z263" s="2"/>
      <c r="AA263" s="2" t="s">
        <v>34</v>
      </c>
      <c r="AB263" s="3" t="s">
        <v>1065</v>
      </c>
      <c r="AC263" s="2" t="s">
        <v>612</v>
      </c>
      <c r="AD263" s="2" t="s">
        <v>941</v>
      </c>
      <c r="AE263" s="3" t="s">
        <v>1065</v>
      </c>
      <c r="AF263" s="3" t="s">
        <v>33</v>
      </c>
      <c r="AG263" s="2" t="s">
        <v>40</v>
      </c>
      <c r="AH263" s="2" t="s">
        <v>34</v>
      </c>
      <c r="AI263" s="3" t="s">
        <v>1065</v>
      </c>
      <c r="AJ263" s="3" t="s">
        <v>39</v>
      </c>
      <c r="AK263" s="2" t="s">
        <v>40</v>
      </c>
      <c r="AL263" s="2" t="s">
        <v>34</v>
      </c>
      <c r="AM263" s="3" t="s">
        <v>1065</v>
      </c>
      <c r="AN263" s="2" t="s">
        <v>169</v>
      </c>
      <c r="AO263" s="2" t="s">
        <v>169</v>
      </c>
      <c r="AP263" s="3" t="s">
        <v>1065</v>
      </c>
      <c r="AQ263" s="2" t="s">
        <v>43</v>
      </c>
      <c r="AR263" s="2" t="s">
        <v>941</v>
      </c>
      <c r="AS263" s="3" t="s">
        <v>1065</v>
      </c>
      <c r="AT263" s="2" t="s">
        <v>58</v>
      </c>
      <c r="AU263" s="2" t="s">
        <v>941</v>
      </c>
      <c r="AV263" s="3" t="s">
        <v>1065</v>
      </c>
      <c r="AW263" s="2" t="s">
        <v>670</v>
      </c>
      <c r="AX263" s="2" t="s">
        <v>273</v>
      </c>
      <c r="AY263" s="3" t="s">
        <v>1065</v>
      </c>
      <c r="AZ263" s="2" t="s">
        <v>442</v>
      </c>
      <c r="BA263" s="2" t="s">
        <v>941</v>
      </c>
      <c r="BB263" s="3" t="s">
        <v>1065</v>
      </c>
      <c r="BC263" s="2" t="s">
        <v>58</v>
      </c>
      <c r="BD263" s="2" t="s">
        <v>941</v>
      </c>
      <c r="BE263" s="3" t="s">
        <v>1065</v>
      </c>
      <c r="BF263" s="2" t="s">
        <v>629</v>
      </c>
      <c r="BG263" s="2" t="s">
        <v>941</v>
      </c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hidden="1" customHeight="1" x14ac:dyDescent="0.2">
      <c r="A264" s="3" t="s">
        <v>1066</v>
      </c>
      <c r="B264" s="3" t="s">
        <v>190</v>
      </c>
      <c r="C264" s="6" t="s">
        <v>558</v>
      </c>
      <c r="D264" s="3" t="s">
        <v>1067</v>
      </c>
      <c r="E264" s="7">
        <v>950</v>
      </c>
      <c r="F264" s="8">
        <v>432</v>
      </c>
      <c r="G264" s="9">
        <v>0.45473684210526316</v>
      </c>
      <c r="H264" s="3" t="s">
        <v>1067</v>
      </c>
      <c r="I264" s="7">
        <v>15</v>
      </c>
      <c r="J264" s="2">
        <v>15</v>
      </c>
      <c r="K264" s="3" t="s">
        <v>1067</v>
      </c>
      <c r="L264" s="10">
        <v>58</v>
      </c>
      <c r="M264" s="11">
        <v>61</v>
      </c>
      <c r="N264" s="3" t="s">
        <v>1067</v>
      </c>
      <c r="O264" s="3" t="s">
        <v>46</v>
      </c>
      <c r="P264" s="2" t="s">
        <v>40</v>
      </c>
      <c r="Q264" s="2" t="s">
        <v>34</v>
      </c>
      <c r="R264" s="3" t="s">
        <v>1067</v>
      </c>
      <c r="S264" s="2" t="s">
        <v>759</v>
      </c>
      <c r="T264" s="2" t="s">
        <v>769</v>
      </c>
      <c r="U264" s="3" t="s">
        <v>1067</v>
      </c>
      <c r="V264" s="2" t="s">
        <v>769</v>
      </c>
      <c r="W264" s="2" t="s">
        <v>1068</v>
      </c>
      <c r="X264" s="3" t="s">
        <v>1067</v>
      </c>
      <c r="Y264" s="3" t="s">
        <v>33</v>
      </c>
      <c r="Z264" s="2"/>
      <c r="AA264" s="2" t="s">
        <v>34</v>
      </c>
      <c r="AB264" s="3" t="s">
        <v>1067</v>
      </c>
      <c r="AC264" s="2" t="s">
        <v>1069</v>
      </c>
      <c r="AD264" s="2" t="s">
        <v>877</v>
      </c>
      <c r="AE264" s="3" t="s">
        <v>1067</v>
      </c>
      <c r="AF264" s="3" t="s">
        <v>37</v>
      </c>
      <c r="AG264" s="2">
        <v>1</v>
      </c>
      <c r="AH264" s="2" t="s">
        <v>38</v>
      </c>
      <c r="AI264" s="3" t="s">
        <v>1067</v>
      </c>
      <c r="AJ264" s="3" t="s">
        <v>39</v>
      </c>
      <c r="AK264" s="2" t="s">
        <v>40</v>
      </c>
      <c r="AL264" s="2" t="s">
        <v>34</v>
      </c>
      <c r="AM264" s="3" t="s">
        <v>1067</v>
      </c>
      <c r="AN264" s="2" t="s">
        <v>265</v>
      </c>
      <c r="AO264" s="2" t="s">
        <v>84</v>
      </c>
      <c r="AP264" s="3" t="s">
        <v>1067</v>
      </c>
      <c r="AQ264" s="2" t="s">
        <v>1070</v>
      </c>
      <c r="AR264" s="2" t="s">
        <v>877</v>
      </c>
      <c r="AS264" s="3" t="s">
        <v>1067</v>
      </c>
      <c r="AT264" s="2" t="s">
        <v>981</v>
      </c>
      <c r="AU264" s="2" t="s">
        <v>877</v>
      </c>
      <c r="AV264" s="3" t="s">
        <v>1067</v>
      </c>
      <c r="AW264" s="2" t="s">
        <v>892</v>
      </c>
      <c r="AX264" s="2" t="s">
        <v>619</v>
      </c>
      <c r="AY264" s="3" t="s">
        <v>1067</v>
      </c>
      <c r="AZ264" s="2" t="s">
        <v>1071</v>
      </c>
      <c r="BA264" s="2" t="s">
        <v>877</v>
      </c>
      <c r="BB264" s="3" t="s">
        <v>1067</v>
      </c>
      <c r="BC264" s="2" t="s">
        <v>642</v>
      </c>
      <c r="BD264" s="2" t="s">
        <v>877</v>
      </c>
      <c r="BE264" s="3" t="s">
        <v>1067</v>
      </c>
      <c r="BF264" s="2" t="s">
        <v>1072</v>
      </c>
      <c r="BG264" s="2" t="s">
        <v>877</v>
      </c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2">
      <c r="A265" s="3"/>
      <c r="B265" s="3"/>
      <c r="C265" s="6"/>
      <c r="D265" s="3"/>
      <c r="E265" s="7"/>
      <c r="F265" s="8"/>
      <c r="G265" s="9"/>
      <c r="H265" s="3"/>
      <c r="I265" s="7">
        <v>15</v>
      </c>
      <c r="J265" s="2">
        <v>15</v>
      </c>
      <c r="K265" s="3" t="s">
        <v>1073</v>
      </c>
      <c r="L265" s="10">
        <v>49</v>
      </c>
      <c r="M265" s="11">
        <v>61</v>
      </c>
      <c r="N265" s="3" t="s">
        <v>1073</v>
      </c>
      <c r="O265" s="3" t="s">
        <v>46</v>
      </c>
      <c r="P265" s="2" t="s">
        <v>40</v>
      </c>
      <c r="Q265" s="2" t="s">
        <v>34</v>
      </c>
      <c r="R265" s="3" t="s">
        <v>1073</v>
      </c>
      <c r="S265" s="2" t="s">
        <v>109</v>
      </c>
      <c r="T265" s="2" t="s">
        <v>32</v>
      </c>
      <c r="U265" s="3" t="s">
        <v>1073</v>
      </c>
      <c r="V265" s="2" t="s">
        <v>482</v>
      </c>
      <c r="W265" s="2" t="s">
        <v>399</v>
      </c>
      <c r="X265" s="3" t="s">
        <v>1073</v>
      </c>
      <c r="Y265" s="3" t="s">
        <v>33</v>
      </c>
      <c r="Z265" s="2"/>
      <c r="AA265" s="2" t="s">
        <v>34</v>
      </c>
      <c r="AB265" s="3" t="s">
        <v>1073</v>
      </c>
      <c r="AC265" s="2" t="s">
        <v>671</v>
      </c>
      <c r="AD265" s="2" t="s">
        <v>611</v>
      </c>
      <c r="AE265" s="3" t="s">
        <v>1073</v>
      </c>
      <c r="AF265" s="3" t="s">
        <v>37</v>
      </c>
      <c r="AG265" s="2">
        <v>1</v>
      </c>
      <c r="AH265" s="2" t="s">
        <v>38</v>
      </c>
      <c r="AI265" s="3" t="s">
        <v>1073</v>
      </c>
      <c r="AJ265" s="3" t="s">
        <v>39</v>
      </c>
      <c r="AK265" s="2" t="s">
        <v>40</v>
      </c>
      <c r="AL265" s="2" t="s">
        <v>34</v>
      </c>
      <c r="AM265" s="3" t="s">
        <v>1073</v>
      </c>
      <c r="AN265" s="2" t="s">
        <v>170</v>
      </c>
      <c r="AO265" s="2" t="s">
        <v>83</v>
      </c>
      <c r="AP265" s="3" t="s">
        <v>1073</v>
      </c>
      <c r="AQ265" s="2" t="s">
        <v>36</v>
      </c>
      <c r="AR265" s="2" t="s">
        <v>611</v>
      </c>
      <c r="AS265" s="3" t="s">
        <v>1073</v>
      </c>
      <c r="AT265" s="2" t="s">
        <v>439</v>
      </c>
      <c r="AU265" s="2" t="s">
        <v>611</v>
      </c>
      <c r="AV265" s="3" t="s">
        <v>1073</v>
      </c>
      <c r="AW265" s="2" t="s">
        <v>869</v>
      </c>
      <c r="AX265" s="2" t="s">
        <v>929</v>
      </c>
      <c r="AY265" s="3" t="s">
        <v>1073</v>
      </c>
      <c r="AZ265" s="2" t="s">
        <v>35</v>
      </c>
      <c r="BA265" s="2" t="s">
        <v>611</v>
      </c>
      <c r="BB265" s="3" t="s">
        <v>1073</v>
      </c>
      <c r="BC265" s="2" t="s">
        <v>438</v>
      </c>
      <c r="BD265" s="2" t="s">
        <v>611</v>
      </c>
      <c r="BE265" s="3" t="s">
        <v>1073</v>
      </c>
      <c r="BF265" s="2" t="s">
        <v>442</v>
      </c>
      <c r="BG265" s="2" t="s">
        <v>611</v>
      </c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hidden="1" customHeight="1" x14ac:dyDescent="0.2">
      <c r="A266" s="3" t="s">
        <v>1074</v>
      </c>
      <c r="B266" s="3" t="s">
        <v>112</v>
      </c>
      <c r="C266" s="6" t="s">
        <v>558</v>
      </c>
      <c r="D266" s="3" t="s">
        <v>1075</v>
      </c>
      <c r="E266" s="7">
        <v>482</v>
      </c>
      <c r="F266" s="8">
        <v>228</v>
      </c>
      <c r="G266" s="9">
        <v>0.47302904564315351</v>
      </c>
      <c r="H266" s="3" t="s">
        <v>1075</v>
      </c>
      <c r="I266" s="7">
        <v>13</v>
      </c>
      <c r="J266" s="2">
        <v>15</v>
      </c>
      <c r="K266" s="3" t="s">
        <v>1075</v>
      </c>
      <c r="L266" s="7">
        <v>61</v>
      </c>
      <c r="M266" s="11">
        <v>61</v>
      </c>
      <c r="N266" s="3" t="s">
        <v>1075</v>
      </c>
      <c r="O266" s="3" t="s">
        <v>46</v>
      </c>
      <c r="P266" s="2" t="s">
        <v>40</v>
      </c>
      <c r="Q266" s="2" t="s">
        <v>34</v>
      </c>
      <c r="R266" s="3" t="s">
        <v>1075</v>
      </c>
      <c r="S266" s="2" t="s">
        <v>349</v>
      </c>
      <c r="T266" s="2" t="s">
        <v>48</v>
      </c>
      <c r="U266" s="3" t="s">
        <v>1075</v>
      </c>
      <c r="V266" s="2" t="s">
        <v>352</v>
      </c>
      <c r="W266" s="2" t="s">
        <v>47</v>
      </c>
      <c r="X266" s="3" t="s">
        <v>1075</v>
      </c>
      <c r="Y266" s="3" t="s">
        <v>33</v>
      </c>
      <c r="Z266" s="2"/>
      <c r="AA266" s="2" t="s">
        <v>34</v>
      </c>
      <c r="AB266" s="3" t="s">
        <v>1075</v>
      </c>
      <c r="AC266" s="2" t="s">
        <v>31</v>
      </c>
      <c r="AD266" s="2" t="s">
        <v>852</v>
      </c>
      <c r="AE266" s="3" t="s">
        <v>1075</v>
      </c>
      <c r="AF266" s="3" t="s">
        <v>37</v>
      </c>
      <c r="AG266" s="2">
        <v>3</v>
      </c>
      <c r="AH266" s="2" t="s">
        <v>66</v>
      </c>
      <c r="AI266" s="3" t="s">
        <v>1075</v>
      </c>
      <c r="AJ266" s="3" t="s">
        <v>39</v>
      </c>
      <c r="AK266" s="2" t="s">
        <v>40</v>
      </c>
      <c r="AL266" s="2" t="s">
        <v>34</v>
      </c>
      <c r="AM266" s="3" t="s">
        <v>1075</v>
      </c>
      <c r="AN266" s="2" t="s">
        <v>261</v>
      </c>
      <c r="AO266" s="2" t="s">
        <v>224</v>
      </c>
      <c r="AP266" s="3" t="s">
        <v>1075</v>
      </c>
      <c r="AQ266" s="2" t="s">
        <v>940</v>
      </c>
      <c r="AR266" s="2" t="s">
        <v>852</v>
      </c>
      <c r="AS266" s="3" t="s">
        <v>1075</v>
      </c>
      <c r="AT266" s="2" t="s">
        <v>53</v>
      </c>
      <c r="AU266" s="2" t="s">
        <v>852</v>
      </c>
      <c r="AV266" s="3" t="s">
        <v>1075</v>
      </c>
      <c r="AW266" s="2" t="s">
        <v>898</v>
      </c>
      <c r="AX266" s="2" t="s">
        <v>454</v>
      </c>
      <c r="AY266" s="3" t="s">
        <v>1075</v>
      </c>
      <c r="AZ266" s="2" t="s">
        <v>612</v>
      </c>
      <c r="BA266" s="2" t="s">
        <v>852</v>
      </c>
      <c r="BB266" s="3" t="s">
        <v>1075</v>
      </c>
      <c r="BC266" s="2" t="s">
        <v>399</v>
      </c>
      <c r="BD266" s="2" t="s">
        <v>852</v>
      </c>
      <c r="BE266" s="3" t="s">
        <v>1075</v>
      </c>
      <c r="BF266" s="2" t="s">
        <v>1076</v>
      </c>
      <c r="BG266" s="2" t="s">
        <v>852</v>
      </c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hidden="1" customHeight="1" x14ac:dyDescent="0.2">
      <c r="A267" s="3" t="s">
        <v>1077</v>
      </c>
      <c r="B267" s="3" t="s">
        <v>112</v>
      </c>
      <c r="C267" s="6" t="s">
        <v>558</v>
      </c>
      <c r="D267" s="3" t="s">
        <v>1078</v>
      </c>
      <c r="E267" s="7">
        <v>500</v>
      </c>
      <c r="F267" s="8">
        <v>351</v>
      </c>
      <c r="G267" s="9">
        <v>0.70199999999999996</v>
      </c>
      <c r="H267" s="3" t="s">
        <v>1078</v>
      </c>
      <c r="I267" s="7">
        <v>14</v>
      </c>
      <c r="J267" s="2">
        <v>15</v>
      </c>
      <c r="K267" s="3" t="s">
        <v>1078</v>
      </c>
      <c r="L267" s="10">
        <v>61</v>
      </c>
      <c r="M267" s="11">
        <v>61</v>
      </c>
      <c r="N267" s="3" t="s">
        <v>1078</v>
      </c>
      <c r="O267" s="3" t="s">
        <v>46</v>
      </c>
      <c r="P267" s="2" t="s">
        <v>40</v>
      </c>
      <c r="Q267" s="2" t="s">
        <v>34</v>
      </c>
      <c r="R267" s="3" t="s">
        <v>1078</v>
      </c>
      <c r="S267" s="2" t="s">
        <v>482</v>
      </c>
      <c r="T267" s="2" t="s">
        <v>54</v>
      </c>
      <c r="U267" s="3" t="s">
        <v>1078</v>
      </c>
      <c r="V267" s="2" t="s">
        <v>432</v>
      </c>
      <c r="W267" s="2" t="s">
        <v>481</v>
      </c>
      <c r="X267" s="3" t="s">
        <v>1078</v>
      </c>
      <c r="Y267" s="3" t="s">
        <v>33</v>
      </c>
      <c r="Z267" s="2"/>
      <c r="AA267" s="2" t="s">
        <v>34</v>
      </c>
      <c r="AB267" s="3" t="s">
        <v>1078</v>
      </c>
      <c r="AC267" s="2" t="s">
        <v>753</v>
      </c>
      <c r="AD267" s="2" t="s">
        <v>1079</v>
      </c>
      <c r="AE267" s="3" t="s">
        <v>1078</v>
      </c>
      <c r="AF267" s="3" t="s">
        <v>37</v>
      </c>
      <c r="AG267" s="2">
        <v>1</v>
      </c>
      <c r="AH267" s="2" t="s">
        <v>38</v>
      </c>
      <c r="AI267" s="3" t="s">
        <v>1078</v>
      </c>
      <c r="AJ267" s="3" t="s">
        <v>39</v>
      </c>
      <c r="AK267" s="2" t="s">
        <v>40</v>
      </c>
      <c r="AL267" s="2" t="s">
        <v>34</v>
      </c>
      <c r="AM267" s="3" t="s">
        <v>1078</v>
      </c>
      <c r="AN267" s="2" t="s">
        <v>128</v>
      </c>
      <c r="AO267" s="2" t="s">
        <v>84</v>
      </c>
      <c r="AP267" s="3" t="s">
        <v>1078</v>
      </c>
      <c r="AQ267" s="2" t="s">
        <v>620</v>
      </c>
      <c r="AR267" s="2" t="s">
        <v>1079</v>
      </c>
      <c r="AS267" s="3" t="s">
        <v>1078</v>
      </c>
      <c r="AT267" s="2" t="s">
        <v>1080</v>
      </c>
      <c r="AU267" s="2" t="s">
        <v>1079</v>
      </c>
      <c r="AV267" s="3" t="s">
        <v>1078</v>
      </c>
      <c r="AW267" s="2" t="s">
        <v>481</v>
      </c>
      <c r="AX267" s="2" t="s">
        <v>399</v>
      </c>
      <c r="AY267" s="3" t="s">
        <v>1078</v>
      </c>
      <c r="AZ267" s="2" t="s">
        <v>618</v>
      </c>
      <c r="BA267" s="2" t="s">
        <v>1079</v>
      </c>
      <c r="BB267" s="3" t="s">
        <v>1078</v>
      </c>
      <c r="BC267" s="2" t="s">
        <v>631</v>
      </c>
      <c r="BD267" s="2" t="s">
        <v>1079</v>
      </c>
      <c r="BE267" s="3" t="s">
        <v>1078</v>
      </c>
      <c r="BF267" s="2" t="s">
        <v>797</v>
      </c>
      <c r="BG267" s="2" t="s">
        <v>1079</v>
      </c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hidden="1" customHeight="1" x14ac:dyDescent="0.2">
      <c r="A268" s="3" t="s">
        <v>1081</v>
      </c>
      <c r="B268" s="3" t="s">
        <v>488</v>
      </c>
      <c r="C268" s="6" t="s">
        <v>558</v>
      </c>
      <c r="D268" s="3" t="s">
        <v>1082</v>
      </c>
      <c r="E268" s="7">
        <v>316</v>
      </c>
      <c r="F268" s="8">
        <v>212</v>
      </c>
      <c r="G268" s="9">
        <v>0.67088607594936711</v>
      </c>
      <c r="H268" s="3" t="s">
        <v>1082</v>
      </c>
      <c r="I268" s="7">
        <v>15</v>
      </c>
      <c r="J268" s="2">
        <v>15</v>
      </c>
      <c r="K268" s="3" t="s">
        <v>1082</v>
      </c>
      <c r="L268" s="10">
        <v>61</v>
      </c>
      <c r="M268" s="11">
        <v>61</v>
      </c>
      <c r="N268" s="3" t="s">
        <v>1082</v>
      </c>
      <c r="O268" s="3" t="s">
        <v>46</v>
      </c>
      <c r="P268" s="2" t="s">
        <v>40</v>
      </c>
      <c r="Q268" s="2" t="s">
        <v>34</v>
      </c>
      <c r="R268" s="3" t="s">
        <v>1082</v>
      </c>
      <c r="S268" s="2" t="s">
        <v>393</v>
      </c>
      <c r="T268" s="2" t="s">
        <v>32</v>
      </c>
      <c r="U268" s="3" t="s">
        <v>1082</v>
      </c>
      <c r="V268" s="2" t="s">
        <v>408</v>
      </c>
      <c r="W268" s="2" t="s">
        <v>107</v>
      </c>
      <c r="X268" s="3" t="s">
        <v>1082</v>
      </c>
      <c r="Y268" s="3" t="s">
        <v>33</v>
      </c>
      <c r="Z268" s="2"/>
      <c r="AA268" s="2" t="s">
        <v>34</v>
      </c>
      <c r="AB268" s="3" t="s">
        <v>1082</v>
      </c>
      <c r="AC268" s="2" t="s">
        <v>481</v>
      </c>
      <c r="AD268" s="2" t="s">
        <v>396</v>
      </c>
      <c r="AE268" s="3" t="s">
        <v>1082</v>
      </c>
      <c r="AF268" s="3" t="s">
        <v>37</v>
      </c>
      <c r="AG268" s="2">
        <v>2</v>
      </c>
      <c r="AH268" s="2" t="s">
        <v>64</v>
      </c>
      <c r="AI268" s="3" t="s">
        <v>1082</v>
      </c>
      <c r="AJ268" s="3" t="s">
        <v>39</v>
      </c>
      <c r="AK268" s="2" t="s">
        <v>40</v>
      </c>
      <c r="AL268" s="2" t="s">
        <v>34</v>
      </c>
      <c r="AM268" s="3" t="s">
        <v>1082</v>
      </c>
      <c r="AN268" s="2" t="s">
        <v>261</v>
      </c>
      <c r="AO268" s="2" t="s">
        <v>261</v>
      </c>
      <c r="AP268" s="3" t="s">
        <v>1082</v>
      </c>
      <c r="AQ268" s="2" t="s">
        <v>481</v>
      </c>
      <c r="AR268" s="2" t="s">
        <v>396</v>
      </c>
      <c r="AS268" s="3" t="s">
        <v>1082</v>
      </c>
      <c r="AT268" s="2" t="s">
        <v>55</v>
      </c>
      <c r="AU268" s="2" t="s">
        <v>396</v>
      </c>
      <c r="AV268" s="3" t="s">
        <v>1082</v>
      </c>
      <c r="AW268" s="2" t="s">
        <v>408</v>
      </c>
      <c r="AX268" s="2" t="s">
        <v>107</v>
      </c>
      <c r="AY268" s="3" t="s">
        <v>1082</v>
      </c>
      <c r="AZ268" s="2" t="s">
        <v>406</v>
      </c>
      <c r="BA268" s="2" t="s">
        <v>396</v>
      </c>
      <c r="BB268" s="3" t="s">
        <v>1082</v>
      </c>
      <c r="BC268" s="2" t="s">
        <v>303</v>
      </c>
      <c r="BD268" s="2" t="s">
        <v>396</v>
      </c>
      <c r="BE268" s="3" t="s">
        <v>1082</v>
      </c>
      <c r="BF268" s="2" t="s">
        <v>55</v>
      </c>
      <c r="BG268" s="2" t="s">
        <v>396</v>
      </c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hidden="1" customHeight="1" x14ac:dyDescent="0.2">
      <c r="A269" s="3" t="s">
        <v>1083</v>
      </c>
      <c r="B269" s="3" t="s">
        <v>123</v>
      </c>
      <c r="C269" s="6" t="s">
        <v>558</v>
      </c>
      <c r="D269" s="3" t="s">
        <v>1084</v>
      </c>
      <c r="E269" s="7">
        <v>307</v>
      </c>
      <c r="F269" s="8">
        <v>150</v>
      </c>
      <c r="G269" s="9">
        <v>0.48859934853420195</v>
      </c>
      <c r="H269" s="3" t="s">
        <v>1084</v>
      </c>
      <c r="I269" s="7">
        <v>15</v>
      </c>
      <c r="J269" s="2">
        <v>15</v>
      </c>
      <c r="K269" s="3" t="s">
        <v>1084</v>
      </c>
      <c r="L269" s="10">
        <v>49</v>
      </c>
      <c r="M269" s="11">
        <v>61</v>
      </c>
      <c r="N269" s="3" t="s">
        <v>1084</v>
      </c>
      <c r="O269" s="3" t="s">
        <v>46</v>
      </c>
      <c r="P269" s="2" t="s">
        <v>40</v>
      </c>
      <c r="Q269" s="2" t="s">
        <v>34</v>
      </c>
      <c r="R269" s="3" t="s">
        <v>1084</v>
      </c>
      <c r="S269" s="2" t="s">
        <v>351</v>
      </c>
      <c r="T269" s="2" t="s">
        <v>186</v>
      </c>
      <c r="U269" s="3" t="s">
        <v>1084</v>
      </c>
      <c r="V269" s="2" t="s">
        <v>130</v>
      </c>
      <c r="W269" s="2" t="s">
        <v>149</v>
      </c>
      <c r="X269" s="3" t="s">
        <v>1084</v>
      </c>
      <c r="Y269" s="3" t="s">
        <v>33</v>
      </c>
      <c r="Z269" s="2"/>
      <c r="AA269" s="2" t="s">
        <v>34</v>
      </c>
      <c r="AB269" s="3" t="s">
        <v>1084</v>
      </c>
      <c r="AC269" s="2" t="s">
        <v>219</v>
      </c>
      <c r="AD269" s="2" t="s">
        <v>898</v>
      </c>
      <c r="AE269" s="3" t="s">
        <v>1084</v>
      </c>
      <c r="AF269" s="3" t="s">
        <v>37</v>
      </c>
      <c r="AG269" s="2">
        <v>1</v>
      </c>
      <c r="AH269" s="2" t="s">
        <v>38</v>
      </c>
      <c r="AI269" s="3" t="s">
        <v>1084</v>
      </c>
      <c r="AJ269" s="3" t="s">
        <v>39</v>
      </c>
      <c r="AK269" s="2" t="s">
        <v>40</v>
      </c>
      <c r="AL269" s="2" t="s">
        <v>34</v>
      </c>
      <c r="AM269" s="3" t="s">
        <v>1084</v>
      </c>
      <c r="AN269" s="2" t="s">
        <v>57</v>
      </c>
      <c r="AO269" s="2" t="s">
        <v>57</v>
      </c>
      <c r="AP269" s="3" t="s">
        <v>1084</v>
      </c>
      <c r="AQ269" s="2" t="s">
        <v>415</v>
      </c>
      <c r="AR269" s="2" t="s">
        <v>898</v>
      </c>
      <c r="AS269" s="3" t="s">
        <v>1084</v>
      </c>
      <c r="AT269" s="2" t="s">
        <v>436</v>
      </c>
      <c r="AU269" s="2" t="s">
        <v>898</v>
      </c>
      <c r="AV269" s="3" t="s">
        <v>1084</v>
      </c>
      <c r="AW269" s="2" t="s">
        <v>119</v>
      </c>
      <c r="AX269" s="2" t="s">
        <v>221</v>
      </c>
      <c r="AY269" s="3" t="s">
        <v>1084</v>
      </c>
      <c r="AZ269" s="2" t="s">
        <v>824</v>
      </c>
      <c r="BA269" s="2" t="s">
        <v>898</v>
      </c>
      <c r="BB269" s="3" t="s">
        <v>1084</v>
      </c>
      <c r="BC269" s="2" t="s">
        <v>181</v>
      </c>
      <c r="BD269" s="2" t="s">
        <v>898</v>
      </c>
      <c r="BE269" s="3" t="s">
        <v>1084</v>
      </c>
      <c r="BF269" s="2" t="s">
        <v>103</v>
      </c>
      <c r="BG269" s="2" t="s">
        <v>898</v>
      </c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hidden="1" customHeight="1" x14ac:dyDescent="0.2">
      <c r="A270" s="3" t="s">
        <v>1085</v>
      </c>
      <c r="B270" s="3" t="s">
        <v>472</v>
      </c>
      <c r="C270" s="6" t="s">
        <v>558</v>
      </c>
      <c r="D270" s="3" t="s">
        <v>1086</v>
      </c>
      <c r="E270" s="7">
        <v>254</v>
      </c>
      <c r="F270" s="8">
        <v>228</v>
      </c>
      <c r="G270" s="9">
        <v>0.89763779527559051</v>
      </c>
      <c r="H270" s="3" t="s">
        <v>1086</v>
      </c>
      <c r="I270" s="7">
        <v>15</v>
      </c>
      <c r="J270" s="2">
        <v>15</v>
      </c>
      <c r="K270" s="3" t="s">
        <v>1086</v>
      </c>
      <c r="L270" s="10">
        <v>61</v>
      </c>
      <c r="M270" s="11">
        <v>61</v>
      </c>
      <c r="N270" s="3" t="s">
        <v>1086</v>
      </c>
      <c r="O270" s="3" t="s">
        <v>46</v>
      </c>
      <c r="P270" s="2" t="s">
        <v>40</v>
      </c>
      <c r="Q270" s="2" t="s">
        <v>34</v>
      </c>
      <c r="R270" s="3" t="s">
        <v>1086</v>
      </c>
      <c r="S270" s="2" t="s">
        <v>398</v>
      </c>
      <c r="T270" s="2" t="s">
        <v>455</v>
      </c>
      <c r="U270" s="3" t="s">
        <v>1086</v>
      </c>
      <c r="V270" s="2" t="s">
        <v>131</v>
      </c>
      <c r="W270" s="2" t="s">
        <v>375</v>
      </c>
      <c r="X270" s="3" t="s">
        <v>1086</v>
      </c>
      <c r="Y270" s="3" t="s">
        <v>33</v>
      </c>
      <c r="Z270" s="2"/>
      <c r="AA270" s="2" t="s">
        <v>34</v>
      </c>
      <c r="AB270" s="3" t="s">
        <v>1086</v>
      </c>
      <c r="AC270" s="2" t="s">
        <v>303</v>
      </c>
      <c r="AD270" s="2" t="s">
        <v>852</v>
      </c>
      <c r="AE270" s="3" t="s">
        <v>1086</v>
      </c>
      <c r="AF270" s="3" t="s">
        <v>37</v>
      </c>
      <c r="AG270" s="2">
        <v>3</v>
      </c>
      <c r="AH270" s="2" t="s">
        <v>66</v>
      </c>
      <c r="AI270" s="3" t="s">
        <v>1086</v>
      </c>
      <c r="AJ270" s="3" t="s">
        <v>39</v>
      </c>
      <c r="AK270" s="2" t="s">
        <v>40</v>
      </c>
      <c r="AL270" s="2" t="s">
        <v>34</v>
      </c>
      <c r="AM270" s="3" t="s">
        <v>1086</v>
      </c>
      <c r="AN270" s="2" t="s">
        <v>57</v>
      </c>
      <c r="AO270" s="2" t="s">
        <v>289</v>
      </c>
      <c r="AP270" s="3" t="s">
        <v>1086</v>
      </c>
      <c r="AQ270" s="2" t="s">
        <v>938</v>
      </c>
      <c r="AR270" s="2" t="s">
        <v>852</v>
      </c>
      <c r="AS270" s="3" t="s">
        <v>1086</v>
      </c>
      <c r="AT270" s="2" t="s">
        <v>1076</v>
      </c>
      <c r="AU270" s="2" t="s">
        <v>852</v>
      </c>
      <c r="AV270" s="3" t="s">
        <v>1086</v>
      </c>
      <c r="AW270" s="2" t="s">
        <v>417</v>
      </c>
      <c r="AX270" s="2" t="s">
        <v>860</v>
      </c>
      <c r="AY270" s="3" t="s">
        <v>1086</v>
      </c>
      <c r="AZ270" s="2" t="s">
        <v>409</v>
      </c>
      <c r="BA270" s="2" t="s">
        <v>852</v>
      </c>
      <c r="BB270" s="3" t="s">
        <v>1086</v>
      </c>
      <c r="BC270" s="2" t="s">
        <v>675</v>
      </c>
      <c r="BD270" s="2" t="s">
        <v>852</v>
      </c>
      <c r="BE270" s="3" t="s">
        <v>1086</v>
      </c>
      <c r="BF270" s="2" t="s">
        <v>940</v>
      </c>
      <c r="BG270" s="2" t="s">
        <v>852</v>
      </c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hidden="1" customHeight="1" x14ac:dyDescent="0.2">
      <c r="A271" s="3" t="s">
        <v>1087</v>
      </c>
      <c r="B271" s="3" t="s">
        <v>329</v>
      </c>
      <c r="C271" s="6" t="s">
        <v>558</v>
      </c>
      <c r="D271" s="3" t="s">
        <v>1088</v>
      </c>
      <c r="E271" s="7">
        <v>85</v>
      </c>
      <c r="F271" s="8">
        <v>36</v>
      </c>
      <c r="G271" s="9">
        <v>0.42352941176470588</v>
      </c>
      <c r="H271" s="3" t="s">
        <v>1088</v>
      </c>
      <c r="I271" s="7">
        <v>15</v>
      </c>
      <c r="J271" s="2">
        <v>15</v>
      </c>
      <c r="K271" s="3" t="s">
        <v>1088</v>
      </c>
      <c r="L271" s="10">
        <v>52</v>
      </c>
      <c r="M271" s="11">
        <v>61</v>
      </c>
      <c r="N271" s="3" t="s">
        <v>1088</v>
      </c>
      <c r="O271" s="3" t="s">
        <v>46</v>
      </c>
      <c r="P271" s="2" t="s">
        <v>40</v>
      </c>
      <c r="Q271" s="2" t="s">
        <v>34</v>
      </c>
      <c r="R271" s="3" t="s">
        <v>1088</v>
      </c>
      <c r="S271" s="2" t="s">
        <v>538</v>
      </c>
      <c r="T271" s="2" t="s">
        <v>538</v>
      </c>
      <c r="U271" s="3" t="s">
        <v>1088</v>
      </c>
      <c r="V271" s="2" t="s">
        <v>461</v>
      </c>
      <c r="W271" s="2" t="s">
        <v>461</v>
      </c>
      <c r="X271" s="3" t="s">
        <v>1088</v>
      </c>
      <c r="Y271" s="3" t="s">
        <v>33</v>
      </c>
      <c r="Z271" s="2"/>
      <c r="AA271" s="2" t="s">
        <v>34</v>
      </c>
      <c r="AB271" s="3" t="s">
        <v>1088</v>
      </c>
      <c r="AC271" s="2" t="s">
        <v>538</v>
      </c>
      <c r="AD271" s="2" t="s">
        <v>538</v>
      </c>
      <c r="AE271" s="3" t="s">
        <v>1088</v>
      </c>
      <c r="AF271" s="3" t="s">
        <v>37</v>
      </c>
      <c r="AG271" s="2">
        <v>3</v>
      </c>
      <c r="AH271" s="2" t="s">
        <v>66</v>
      </c>
      <c r="AI271" s="3" t="s">
        <v>1088</v>
      </c>
      <c r="AJ271" s="3" t="s">
        <v>39</v>
      </c>
      <c r="AK271" s="2" t="s">
        <v>40</v>
      </c>
      <c r="AL271" s="2" t="s">
        <v>34</v>
      </c>
      <c r="AM271" s="3" t="s">
        <v>1088</v>
      </c>
      <c r="AN271" s="2" t="s">
        <v>67</v>
      </c>
      <c r="AO271" s="2" t="s">
        <v>67</v>
      </c>
      <c r="AP271" s="3" t="s">
        <v>1088</v>
      </c>
      <c r="AQ271" s="2" t="s">
        <v>538</v>
      </c>
      <c r="AR271" s="2" t="s">
        <v>538</v>
      </c>
      <c r="AS271" s="3" t="s">
        <v>1088</v>
      </c>
      <c r="AT271" s="2" t="s">
        <v>538</v>
      </c>
      <c r="AU271" s="2" t="s">
        <v>538</v>
      </c>
      <c r="AV271" s="3" t="s">
        <v>1088</v>
      </c>
      <c r="AW271" s="2" t="s">
        <v>538</v>
      </c>
      <c r="AX271" s="2" t="s">
        <v>538</v>
      </c>
      <c r="AY271" s="3" t="s">
        <v>1088</v>
      </c>
      <c r="AZ271" s="2" t="s">
        <v>538</v>
      </c>
      <c r="BA271" s="2" t="s">
        <v>538</v>
      </c>
      <c r="BB271" s="3" t="s">
        <v>1088</v>
      </c>
      <c r="BC271" s="2" t="s">
        <v>538</v>
      </c>
      <c r="BD271" s="2" t="s">
        <v>538</v>
      </c>
      <c r="BE271" s="3" t="s">
        <v>1088</v>
      </c>
      <c r="BF271" s="2" t="s">
        <v>538</v>
      </c>
      <c r="BG271" s="2" t="s">
        <v>538</v>
      </c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hidden="1" customHeight="1" x14ac:dyDescent="0.2">
      <c r="A272" s="3" t="s">
        <v>1089</v>
      </c>
      <c r="B272" s="3" t="s">
        <v>314</v>
      </c>
      <c r="C272" s="6" t="s">
        <v>558</v>
      </c>
      <c r="D272" s="3" t="s">
        <v>1090</v>
      </c>
      <c r="E272" s="7">
        <v>88</v>
      </c>
      <c r="F272" s="8">
        <v>35</v>
      </c>
      <c r="G272" s="9">
        <v>0.39772727272727271</v>
      </c>
      <c r="H272" s="3" t="s">
        <v>1090</v>
      </c>
      <c r="I272" s="7">
        <v>14</v>
      </c>
      <c r="J272" s="2">
        <v>15</v>
      </c>
      <c r="K272" s="3" t="s">
        <v>1090</v>
      </c>
      <c r="L272" s="10">
        <v>46</v>
      </c>
      <c r="M272" s="11">
        <v>61</v>
      </c>
      <c r="N272" s="3" t="s">
        <v>1090</v>
      </c>
      <c r="O272" s="3" t="s">
        <v>46</v>
      </c>
      <c r="P272" s="2" t="s">
        <v>40</v>
      </c>
      <c r="Q272" s="2" t="s">
        <v>34</v>
      </c>
      <c r="R272" s="3" t="s">
        <v>1090</v>
      </c>
      <c r="S272" s="2" t="s">
        <v>84</v>
      </c>
      <c r="T272" s="2" t="s">
        <v>461</v>
      </c>
      <c r="U272" s="3" t="s">
        <v>1090</v>
      </c>
      <c r="V272" s="2" t="s">
        <v>41</v>
      </c>
      <c r="W272" s="2" t="s">
        <v>41</v>
      </c>
      <c r="X272" s="3" t="s">
        <v>1090</v>
      </c>
      <c r="Y272" s="3" t="s">
        <v>33</v>
      </c>
      <c r="Z272" s="2"/>
      <c r="AA272" s="2" t="s">
        <v>34</v>
      </c>
      <c r="AB272" s="3" t="s">
        <v>1090</v>
      </c>
      <c r="AC272" s="2" t="s">
        <v>198</v>
      </c>
      <c r="AD272" s="2" t="s">
        <v>198</v>
      </c>
      <c r="AE272" s="3" t="s">
        <v>1090</v>
      </c>
      <c r="AF272" s="3" t="s">
        <v>37</v>
      </c>
      <c r="AG272" s="2">
        <v>3</v>
      </c>
      <c r="AH272" s="2" t="s">
        <v>66</v>
      </c>
      <c r="AI272" s="3" t="s">
        <v>1090</v>
      </c>
      <c r="AJ272" s="3" t="s">
        <v>39</v>
      </c>
      <c r="AK272" s="2" t="s">
        <v>40</v>
      </c>
      <c r="AL272" s="2" t="s">
        <v>34</v>
      </c>
      <c r="AM272" s="3" t="s">
        <v>1090</v>
      </c>
      <c r="AN272" s="2" t="s">
        <v>95</v>
      </c>
      <c r="AO272" s="2" t="s">
        <v>95</v>
      </c>
      <c r="AP272" s="3" t="s">
        <v>1090</v>
      </c>
      <c r="AQ272" s="2" t="s">
        <v>198</v>
      </c>
      <c r="AR272" s="2" t="s">
        <v>198</v>
      </c>
      <c r="AS272" s="3" t="s">
        <v>1090</v>
      </c>
      <c r="AT272" s="2" t="s">
        <v>198</v>
      </c>
      <c r="AU272" s="2" t="s">
        <v>198</v>
      </c>
      <c r="AV272" s="3" t="s">
        <v>1090</v>
      </c>
      <c r="AW272" s="2" t="s">
        <v>230</v>
      </c>
      <c r="AX272" s="2" t="s">
        <v>230</v>
      </c>
      <c r="AY272" s="3" t="s">
        <v>1090</v>
      </c>
      <c r="AZ272" s="2" t="s">
        <v>215</v>
      </c>
      <c r="BA272" s="2" t="s">
        <v>198</v>
      </c>
      <c r="BB272" s="3" t="s">
        <v>1090</v>
      </c>
      <c r="BC272" s="2" t="s">
        <v>215</v>
      </c>
      <c r="BD272" s="2" t="s">
        <v>198</v>
      </c>
      <c r="BE272" s="3" t="s">
        <v>1090</v>
      </c>
      <c r="BF272" s="2" t="s">
        <v>215</v>
      </c>
      <c r="BG272" s="2" t="s">
        <v>198</v>
      </c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hidden="1" customHeight="1" x14ac:dyDescent="0.2">
      <c r="A273" s="3" t="s">
        <v>1091</v>
      </c>
      <c r="B273" s="3" t="s">
        <v>98</v>
      </c>
      <c r="C273" s="6" t="s">
        <v>558</v>
      </c>
      <c r="D273" s="3" t="s">
        <v>1092</v>
      </c>
      <c r="E273" s="7">
        <v>321</v>
      </c>
      <c r="F273" s="8">
        <v>128</v>
      </c>
      <c r="G273" s="9">
        <v>0.39875389408099687</v>
      </c>
      <c r="H273" s="3" t="s">
        <v>1092</v>
      </c>
      <c r="I273" s="7">
        <v>14</v>
      </c>
      <c r="J273" s="2">
        <v>15</v>
      </c>
      <c r="K273" s="3" t="s">
        <v>1092</v>
      </c>
      <c r="L273" s="10">
        <v>43</v>
      </c>
      <c r="M273" s="11">
        <v>61</v>
      </c>
      <c r="N273" s="3" t="s">
        <v>1092</v>
      </c>
      <c r="O273" s="3" t="s">
        <v>46</v>
      </c>
      <c r="P273" s="2" t="s">
        <v>40</v>
      </c>
      <c r="Q273" s="2" t="s">
        <v>34</v>
      </c>
      <c r="R273" s="3" t="s">
        <v>1092</v>
      </c>
      <c r="S273" s="2" t="s">
        <v>321</v>
      </c>
      <c r="T273" s="2" t="s">
        <v>144</v>
      </c>
      <c r="U273" s="3" t="s">
        <v>1092</v>
      </c>
      <c r="V273" s="2" t="s">
        <v>294</v>
      </c>
      <c r="W273" s="2" t="s">
        <v>369</v>
      </c>
      <c r="X273" s="3" t="s">
        <v>1092</v>
      </c>
      <c r="Y273" s="3" t="s">
        <v>33</v>
      </c>
      <c r="Z273" s="2"/>
      <c r="AA273" s="2" t="s">
        <v>34</v>
      </c>
      <c r="AB273" s="3" t="s">
        <v>1092</v>
      </c>
      <c r="AC273" s="2" t="s">
        <v>148</v>
      </c>
      <c r="AD273" s="2" t="s">
        <v>235</v>
      </c>
      <c r="AE273" s="3" t="s">
        <v>1092</v>
      </c>
      <c r="AF273" s="3" t="s">
        <v>37</v>
      </c>
      <c r="AG273" s="2">
        <v>1</v>
      </c>
      <c r="AH273" s="2" t="s">
        <v>38</v>
      </c>
      <c r="AI273" s="3" t="s">
        <v>1092</v>
      </c>
      <c r="AJ273" s="3" t="s">
        <v>39</v>
      </c>
      <c r="AK273" s="2" t="s">
        <v>40</v>
      </c>
      <c r="AL273" s="2" t="s">
        <v>34</v>
      </c>
      <c r="AM273" s="3" t="s">
        <v>1092</v>
      </c>
      <c r="AN273" s="2" t="s">
        <v>297</v>
      </c>
      <c r="AO273" s="2" t="s">
        <v>297</v>
      </c>
      <c r="AP273" s="3" t="s">
        <v>1092</v>
      </c>
      <c r="AQ273" s="2" t="s">
        <v>235</v>
      </c>
      <c r="AR273" s="2" t="s">
        <v>236</v>
      </c>
      <c r="AS273" s="3" t="s">
        <v>1092</v>
      </c>
      <c r="AT273" s="2" t="s">
        <v>236</v>
      </c>
      <c r="AU273" s="2" t="s">
        <v>236</v>
      </c>
      <c r="AV273" s="3" t="s">
        <v>1092</v>
      </c>
      <c r="AW273" s="2" t="s">
        <v>221</v>
      </c>
      <c r="AX273" s="2" t="s">
        <v>221</v>
      </c>
      <c r="AY273" s="3" t="s">
        <v>1092</v>
      </c>
      <c r="AZ273" s="2" t="s">
        <v>146</v>
      </c>
      <c r="BA273" s="2" t="s">
        <v>236</v>
      </c>
      <c r="BB273" s="3" t="s">
        <v>1092</v>
      </c>
      <c r="BC273" s="2" t="s">
        <v>146</v>
      </c>
      <c r="BD273" s="2" t="s">
        <v>236</v>
      </c>
      <c r="BE273" s="3" t="s">
        <v>1092</v>
      </c>
      <c r="BF273" s="2" t="s">
        <v>146</v>
      </c>
      <c r="BG273" s="2" t="s">
        <v>236</v>
      </c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hidden="1" customHeight="1" x14ac:dyDescent="0.2">
      <c r="A274" s="3" t="s">
        <v>1093</v>
      </c>
      <c r="B274" s="3" t="s">
        <v>292</v>
      </c>
      <c r="C274" s="6" t="s">
        <v>558</v>
      </c>
      <c r="D274" s="3" t="s">
        <v>1094</v>
      </c>
      <c r="E274" s="7">
        <v>651</v>
      </c>
      <c r="F274" s="8">
        <v>267</v>
      </c>
      <c r="G274" s="9">
        <v>0.41013824884792627</v>
      </c>
      <c r="H274" s="3" t="s">
        <v>1094</v>
      </c>
      <c r="I274" s="7">
        <v>15</v>
      </c>
      <c r="J274" s="2">
        <v>15</v>
      </c>
      <c r="K274" s="3" t="s">
        <v>1094</v>
      </c>
      <c r="L274" s="10">
        <v>57</v>
      </c>
      <c r="M274" s="11">
        <v>61</v>
      </c>
      <c r="N274" s="3" t="s">
        <v>1094</v>
      </c>
      <c r="O274" s="3" t="s">
        <v>46</v>
      </c>
      <c r="P274" s="2" t="s">
        <v>40</v>
      </c>
      <c r="Q274" s="2" t="s">
        <v>34</v>
      </c>
      <c r="R274" s="3" t="s">
        <v>1094</v>
      </c>
      <c r="S274" s="2" t="s">
        <v>276</v>
      </c>
      <c r="T274" s="2" t="s">
        <v>308</v>
      </c>
      <c r="U274" s="3" t="s">
        <v>1094</v>
      </c>
      <c r="V274" s="2" t="s">
        <v>481</v>
      </c>
      <c r="W274" s="2" t="s">
        <v>410</v>
      </c>
      <c r="X274" s="3" t="s">
        <v>1094</v>
      </c>
      <c r="Y274" s="3" t="s">
        <v>33</v>
      </c>
      <c r="Z274" s="2"/>
      <c r="AA274" s="2" t="s">
        <v>34</v>
      </c>
      <c r="AB274" s="3" t="s">
        <v>1094</v>
      </c>
      <c r="AC274" s="2" t="s">
        <v>611</v>
      </c>
      <c r="AD274" s="2" t="s">
        <v>934</v>
      </c>
      <c r="AE274" s="3" t="s">
        <v>1094</v>
      </c>
      <c r="AF274" s="3" t="s">
        <v>37</v>
      </c>
      <c r="AG274" s="2">
        <v>4</v>
      </c>
      <c r="AH274" s="2" t="s">
        <v>88</v>
      </c>
      <c r="AI274" s="3" t="s">
        <v>1094</v>
      </c>
      <c r="AJ274" s="3" t="s">
        <v>39</v>
      </c>
      <c r="AK274" s="2" t="s">
        <v>40</v>
      </c>
      <c r="AL274" s="2" t="s">
        <v>34</v>
      </c>
      <c r="AM274" s="3" t="s">
        <v>1094</v>
      </c>
      <c r="AN274" s="2" t="s">
        <v>214</v>
      </c>
      <c r="AO274" s="2" t="s">
        <v>266</v>
      </c>
      <c r="AP274" s="3" t="s">
        <v>1094</v>
      </c>
      <c r="AQ274" s="2" t="s">
        <v>763</v>
      </c>
      <c r="AR274" s="2" t="s">
        <v>934</v>
      </c>
      <c r="AS274" s="3" t="s">
        <v>1094</v>
      </c>
      <c r="AT274" s="2" t="s">
        <v>774</v>
      </c>
      <c r="AU274" s="2" t="s">
        <v>934</v>
      </c>
      <c r="AV274" s="3" t="s">
        <v>1094</v>
      </c>
      <c r="AW274" s="2" t="s">
        <v>308</v>
      </c>
      <c r="AX274" s="2" t="s">
        <v>852</v>
      </c>
      <c r="AY274" s="3" t="s">
        <v>1094</v>
      </c>
      <c r="AZ274" s="2" t="s">
        <v>796</v>
      </c>
      <c r="BA274" s="2" t="s">
        <v>934</v>
      </c>
      <c r="BB274" s="3" t="s">
        <v>1094</v>
      </c>
      <c r="BC274" s="2" t="s">
        <v>763</v>
      </c>
      <c r="BD274" s="2" t="s">
        <v>934</v>
      </c>
      <c r="BE274" s="3" t="s">
        <v>1094</v>
      </c>
      <c r="BF274" s="2" t="s">
        <v>763</v>
      </c>
      <c r="BG274" s="2" t="s">
        <v>934</v>
      </c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hidden="1" customHeight="1" x14ac:dyDescent="0.2">
      <c r="A275" s="3" t="s">
        <v>1095</v>
      </c>
      <c r="B275" s="3" t="s">
        <v>282</v>
      </c>
      <c r="C275" s="6" t="s">
        <v>558</v>
      </c>
      <c r="D275" s="3" t="s">
        <v>1096</v>
      </c>
      <c r="E275" s="7">
        <v>91</v>
      </c>
      <c r="F275" s="8">
        <v>37</v>
      </c>
      <c r="G275" s="9">
        <v>0.40659340659340659</v>
      </c>
      <c r="H275" s="3" t="s">
        <v>1096</v>
      </c>
      <c r="I275" s="7">
        <v>15</v>
      </c>
      <c r="J275" s="2">
        <v>15</v>
      </c>
      <c r="K275" s="3" t="s">
        <v>1096</v>
      </c>
      <c r="L275" s="10">
        <v>61</v>
      </c>
      <c r="M275" s="11">
        <v>61</v>
      </c>
      <c r="N275" s="3" t="s">
        <v>1096</v>
      </c>
      <c r="O275" s="3" t="s">
        <v>46</v>
      </c>
      <c r="P275" s="2" t="s">
        <v>40</v>
      </c>
      <c r="Q275" s="2" t="s">
        <v>34</v>
      </c>
      <c r="R275" s="3" t="s">
        <v>1096</v>
      </c>
      <c r="S275" s="2" t="s">
        <v>70</v>
      </c>
      <c r="T275" s="2" t="s">
        <v>70</v>
      </c>
      <c r="U275" s="3" t="s">
        <v>1096</v>
      </c>
      <c r="V275" s="2" t="s">
        <v>82</v>
      </c>
      <c r="W275" s="2" t="s">
        <v>214</v>
      </c>
      <c r="X275" s="3" t="s">
        <v>1096</v>
      </c>
      <c r="Y275" s="3" t="s">
        <v>33</v>
      </c>
      <c r="Z275" s="2"/>
      <c r="AA275" s="2" t="s">
        <v>34</v>
      </c>
      <c r="AB275" s="3" t="s">
        <v>1096</v>
      </c>
      <c r="AC275" s="2" t="s">
        <v>63</v>
      </c>
      <c r="AD275" s="2" t="s">
        <v>63</v>
      </c>
      <c r="AE275" s="3" t="s">
        <v>1096</v>
      </c>
      <c r="AF275" s="3" t="s">
        <v>37</v>
      </c>
      <c r="AG275" s="2">
        <v>3</v>
      </c>
      <c r="AH275" s="2" t="s">
        <v>66</v>
      </c>
      <c r="AI275" s="3" t="s">
        <v>1096</v>
      </c>
      <c r="AJ275" s="3" t="s">
        <v>39</v>
      </c>
      <c r="AK275" s="2" t="s">
        <v>40</v>
      </c>
      <c r="AL275" s="2" t="s">
        <v>34</v>
      </c>
      <c r="AM275" s="3" t="s">
        <v>1096</v>
      </c>
      <c r="AN275" s="2" t="s">
        <v>49</v>
      </c>
      <c r="AO275" s="2" t="s">
        <v>49</v>
      </c>
      <c r="AP275" s="3" t="s">
        <v>1096</v>
      </c>
      <c r="AQ275" s="2" t="s">
        <v>63</v>
      </c>
      <c r="AR275" s="2" t="s">
        <v>63</v>
      </c>
      <c r="AS275" s="3" t="s">
        <v>1096</v>
      </c>
      <c r="AT275" s="2" t="s">
        <v>63</v>
      </c>
      <c r="AU275" s="2" t="s">
        <v>63</v>
      </c>
      <c r="AV275" s="3" t="s">
        <v>1096</v>
      </c>
      <c r="AW275" s="2" t="s">
        <v>70</v>
      </c>
      <c r="AX275" s="2" t="s">
        <v>70</v>
      </c>
      <c r="AY275" s="3" t="s">
        <v>1096</v>
      </c>
      <c r="AZ275" s="2" t="s">
        <v>198</v>
      </c>
      <c r="BA275" s="2" t="s">
        <v>63</v>
      </c>
      <c r="BB275" s="3" t="s">
        <v>1096</v>
      </c>
      <c r="BC275" s="2" t="s">
        <v>198</v>
      </c>
      <c r="BD275" s="2" t="s">
        <v>63</v>
      </c>
      <c r="BE275" s="3" t="s">
        <v>1096</v>
      </c>
      <c r="BF275" s="2" t="s">
        <v>63</v>
      </c>
      <c r="BG275" s="2" t="s">
        <v>63</v>
      </c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hidden="1" customHeight="1" x14ac:dyDescent="0.2">
      <c r="A276" s="3" t="s">
        <v>1097</v>
      </c>
      <c r="B276" s="3" t="s">
        <v>346</v>
      </c>
      <c r="C276" s="6" t="s">
        <v>558</v>
      </c>
      <c r="D276" s="3" t="s">
        <v>1098</v>
      </c>
      <c r="E276" s="7">
        <v>114</v>
      </c>
      <c r="F276" s="8">
        <v>81</v>
      </c>
      <c r="G276" s="9">
        <v>0.71052631578947367</v>
      </c>
      <c r="H276" s="3" t="s">
        <v>1098</v>
      </c>
      <c r="I276" s="7">
        <v>15</v>
      </c>
      <c r="J276" s="2">
        <v>15</v>
      </c>
      <c r="K276" s="3" t="s">
        <v>1098</v>
      </c>
      <c r="L276" s="10">
        <v>49</v>
      </c>
      <c r="M276" s="11">
        <v>61</v>
      </c>
      <c r="N276" s="3" t="s">
        <v>1098</v>
      </c>
      <c r="O276" s="3" t="s">
        <v>46</v>
      </c>
      <c r="P276" s="2" t="s">
        <v>40</v>
      </c>
      <c r="Q276" s="2" t="s">
        <v>34</v>
      </c>
      <c r="R276" s="3" t="s">
        <v>1098</v>
      </c>
      <c r="S276" s="2" t="s">
        <v>135</v>
      </c>
      <c r="T276" s="2" t="s">
        <v>165</v>
      </c>
      <c r="U276" s="3" t="s">
        <v>1098</v>
      </c>
      <c r="V276" s="2" t="s">
        <v>208</v>
      </c>
      <c r="W276" s="2" t="s">
        <v>210</v>
      </c>
      <c r="X276" s="3" t="s">
        <v>1098</v>
      </c>
      <c r="Y276" s="3" t="s">
        <v>33</v>
      </c>
      <c r="Z276" s="2"/>
      <c r="AA276" s="2" t="s">
        <v>34</v>
      </c>
      <c r="AB276" s="3" t="s">
        <v>1098</v>
      </c>
      <c r="AC276" s="2" t="s">
        <v>135</v>
      </c>
      <c r="AD276" s="2" t="s">
        <v>157</v>
      </c>
      <c r="AE276" s="3" t="s">
        <v>1098</v>
      </c>
      <c r="AF276" s="3" t="s">
        <v>37</v>
      </c>
      <c r="AG276" s="2">
        <v>4</v>
      </c>
      <c r="AH276" s="2" t="s">
        <v>88</v>
      </c>
      <c r="AI276" s="3" t="s">
        <v>1098</v>
      </c>
      <c r="AJ276" s="3" t="s">
        <v>39</v>
      </c>
      <c r="AK276" s="2" t="s">
        <v>40</v>
      </c>
      <c r="AL276" s="2" t="s">
        <v>34</v>
      </c>
      <c r="AM276" s="3" t="s">
        <v>1098</v>
      </c>
      <c r="AN276" s="2" t="s">
        <v>261</v>
      </c>
      <c r="AO276" s="2" t="s">
        <v>297</v>
      </c>
      <c r="AP276" s="3" t="s">
        <v>1098</v>
      </c>
      <c r="AQ276" s="2" t="s">
        <v>279</v>
      </c>
      <c r="AR276" s="2" t="s">
        <v>157</v>
      </c>
      <c r="AS276" s="3" t="s">
        <v>1098</v>
      </c>
      <c r="AT276" s="2" t="s">
        <v>279</v>
      </c>
      <c r="AU276" s="2" t="s">
        <v>157</v>
      </c>
      <c r="AV276" s="3" t="s">
        <v>1098</v>
      </c>
      <c r="AW276" s="2" t="s">
        <v>92</v>
      </c>
      <c r="AX276" s="2" t="s">
        <v>92</v>
      </c>
      <c r="AY276" s="3" t="s">
        <v>1098</v>
      </c>
      <c r="AZ276" s="2" t="s">
        <v>77</v>
      </c>
      <c r="BA276" s="2" t="s">
        <v>157</v>
      </c>
      <c r="BB276" s="3" t="s">
        <v>1098</v>
      </c>
      <c r="BC276" s="2" t="s">
        <v>77</v>
      </c>
      <c r="BD276" s="2" t="s">
        <v>157</v>
      </c>
      <c r="BE276" s="3" t="s">
        <v>1098</v>
      </c>
      <c r="BF276" s="2" t="s">
        <v>77</v>
      </c>
      <c r="BG276" s="2" t="s">
        <v>157</v>
      </c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hidden="1" customHeight="1" x14ac:dyDescent="0.2">
      <c r="A277" s="3" t="s">
        <v>1099</v>
      </c>
      <c r="B277" s="3" t="s">
        <v>98</v>
      </c>
      <c r="C277" s="6" t="s">
        <v>558</v>
      </c>
      <c r="D277" s="3" t="s">
        <v>1100</v>
      </c>
      <c r="E277" s="7">
        <v>184</v>
      </c>
      <c r="F277" s="8">
        <v>84</v>
      </c>
      <c r="G277" s="9">
        <v>0.45652173913043476</v>
      </c>
      <c r="H277" s="3" t="s">
        <v>1100</v>
      </c>
      <c r="I277" s="7">
        <v>15</v>
      </c>
      <c r="J277" s="2">
        <v>15</v>
      </c>
      <c r="K277" s="3" t="s">
        <v>1100</v>
      </c>
      <c r="L277" s="10">
        <v>46</v>
      </c>
      <c r="M277" s="11">
        <v>61</v>
      </c>
      <c r="N277" s="3" t="s">
        <v>1100</v>
      </c>
      <c r="O277" s="3" t="s">
        <v>46</v>
      </c>
      <c r="P277" s="2" t="s">
        <v>40</v>
      </c>
      <c r="Q277" s="2" t="s">
        <v>34</v>
      </c>
      <c r="R277" s="3" t="s">
        <v>1100</v>
      </c>
      <c r="S277" s="2" t="s">
        <v>93</v>
      </c>
      <c r="T277" s="2" t="s">
        <v>94</v>
      </c>
      <c r="U277" s="3" t="s">
        <v>1100</v>
      </c>
      <c r="V277" s="2" t="s">
        <v>209</v>
      </c>
      <c r="W277" s="2" t="s">
        <v>216</v>
      </c>
      <c r="X277" s="3" t="s">
        <v>1100</v>
      </c>
      <c r="Y277" s="3" t="s">
        <v>33</v>
      </c>
      <c r="Z277" s="2"/>
      <c r="AA277" s="2" t="s">
        <v>34</v>
      </c>
      <c r="AB277" s="3" t="s">
        <v>1100</v>
      </c>
      <c r="AC277" s="2" t="s">
        <v>155</v>
      </c>
      <c r="AD277" s="2" t="s">
        <v>262</v>
      </c>
      <c r="AE277" s="3" t="s">
        <v>1100</v>
      </c>
      <c r="AF277" s="3" t="s">
        <v>37</v>
      </c>
      <c r="AG277" s="2">
        <v>4</v>
      </c>
      <c r="AH277" s="2" t="s">
        <v>88</v>
      </c>
      <c r="AI277" s="3" t="s">
        <v>1100</v>
      </c>
      <c r="AJ277" s="3" t="s">
        <v>39</v>
      </c>
      <c r="AK277" s="2" t="s">
        <v>40</v>
      </c>
      <c r="AL277" s="2" t="s">
        <v>34</v>
      </c>
      <c r="AM277" s="3" t="s">
        <v>1100</v>
      </c>
      <c r="AN277" s="2" t="s">
        <v>50</v>
      </c>
      <c r="AO277" s="2" t="s">
        <v>50</v>
      </c>
      <c r="AP277" s="3" t="s">
        <v>1100</v>
      </c>
      <c r="AQ277" s="2" t="s">
        <v>155</v>
      </c>
      <c r="AR277" s="2" t="s">
        <v>262</v>
      </c>
      <c r="AS277" s="3" t="s">
        <v>1100</v>
      </c>
      <c r="AT277" s="2" t="s">
        <v>157</v>
      </c>
      <c r="AU277" s="2" t="s">
        <v>262</v>
      </c>
      <c r="AV277" s="3" t="s">
        <v>1100</v>
      </c>
      <c r="AW277" s="2" t="s">
        <v>96</v>
      </c>
      <c r="AX277" s="2" t="s">
        <v>156</v>
      </c>
      <c r="AY277" s="3" t="s">
        <v>1100</v>
      </c>
      <c r="AZ277" s="2" t="s">
        <v>77</v>
      </c>
      <c r="BA277" s="2" t="s">
        <v>262</v>
      </c>
      <c r="BB277" s="3" t="s">
        <v>1100</v>
      </c>
      <c r="BC277" s="2" t="s">
        <v>368</v>
      </c>
      <c r="BD277" s="2" t="s">
        <v>262</v>
      </c>
      <c r="BE277" s="3" t="s">
        <v>1100</v>
      </c>
      <c r="BF277" s="2" t="s">
        <v>158</v>
      </c>
      <c r="BG277" s="2" t="s">
        <v>262</v>
      </c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hidden="1" customHeight="1" x14ac:dyDescent="0.2">
      <c r="A278" s="3" t="s">
        <v>1101</v>
      </c>
      <c r="B278" s="3" t="s">
        <v>299</v>
      </c>
      <c r="C278" s="6" t="s">
        <v>558</v>
      </c>
      <c r="D278" s="3" t="s">
        <v>1102</v>
      </c>
      <c r="E278" s="7">
        <v>466</v>
      </c>
      <c r="F278" s="8">
        <v>199</v>
      </c>
      <c r="G278" s="9">
        <v>0.42703862660944208</v>
      </c>
      <c r="H278" s="3" t="s">
        <v>1102</v>
      </c>
      <c r="I278" s="7">
        <v>15</v>
      </c>
      <c r="J278" s="2">
        <v>15</v>
      </c>
      <c r="K278" s="3" t="s">
        <v>1102</v>
      </c>
      <c r="L278" s="10">
        <v>44</v>
      </c>
      <c r="M278" s="11">
        <v>61</v>
      </c>
      <c r="N278" s="3" t="s">
        <v>1102</v>
      </c>
      <c r="O278" s="3" t="s">
        <v>46</v>
      </c>
      <c r="P278" s="2" t="s">
        <v>40</v>
      </c>
      <c r="Q278" s="2" t="s">
        <v>34</v>
      </c>
      <c r="R278" s="3" t="s">
        <v>1102</v>
      </c>
      <c r="S278" s="2" t="s">
        <v>143</v>
      </c>
      <c r="T278" s="2" t="s">
        <v>235</v>
      </c>
      <c r="U278" s="3" t="s">
        <v>1102</v>
      </c>
      <c r="V278" s="2" t="s">
        <v>321</v>
      </c>
      <c r="W278" s="2" t="s">
        <v>121</v>
      </c>
      <c r="X278" s="3" t="s">
        <v>1102</v>
      </c>
      <c r="Y278" s="3" t="s">
        <v>33</v>
      </c>
      <c r="Z278" s="2"/>
      <c r="AA278" s="2" t="s">
        <v>34</v>
      </c>
      <c r="AB278" s="3" t="s">
        <v>1102</v>
      </c>
      <c r="AC278" s="2" t="s">
        <v>107</v>
      </c>
      <c r="AD278" s="2" t="s">
        <v>406</v>
      </c>
      <c r="AE278" s="3" t="s">
        <v>1102</v>
      </c>
      <c r="AF278" s="3" t="s">
        <v>37</v>
      </c>
      <c r="AG278" s="2">
        <v>4</v>
      </c>
      <c r="AH278" s="2" t="s">
        <v>88</v>
      </c>
      <c r="AI278" s="3" t="s">
        <v>1102</v>
      </c>
      <c r="AJ278" s="3" t="s">
        <v>39</v>
      </c>
      <c r="AK278" s="2" t="s">
        <v>40</v>
      </c>
      <c r="AL278" s="2" t="s">
        <v>34</v>
      </c>
      <c r="AM278" s="3" t="s">
        <v>1102</v>
      </c>
      <c r="AN278" s="2" t="s">
        <v>78</v>
      </c>
      <c r="AO278" s="2" t="s">
        <v>147</v>
      </c>
      <c r="AP278" s="3" t="s">
        <v>1102</v>
      </c>
      <c r="AQ278" s="2" t="s">
        <v>226</v>
      </c>
      <c r="AR278" s="2" t="s">
        <v>406</v>
      </c>
      <c r="AS278" s="3" t="s">
        <v>1102</v>
      </c>
      <c r="AT278" s="2" t="s">
        <v>930</v>
      </c>
      <c r="AU278" s="2" t="s">
        <v>406</v>
      </c>
      <c r="AV278" s="3" t="s">
        <v>1102</v>
      </c>
      <c r="AW278" s="2" t="s">
        <v>236</v>
      </c>
      <c r="AX278" s="2" t="s">
        <v>219</v>
      </c>
      <c r="AY278" s="3" t="s">
        <v>1102</v>
      </c>
      <c r="AZ278" s="2" t="s">
        <v>100</v>
      </c>
      <c r="BA278" s="2" t="s">
        <v>406</v>
      </c>
      <c r="BB278" s="3" t="s">
        <v>1102</v>
      </c>
      <c r="BC278" s="2" t="s">
        <v>421</v>
      </c>
      <c r="BD278" s="2" t="s">
        <v>406</v>
      </c>
      <c r="BE278" s="3" t="s">
        <v>1102</v>
      </c>
      <c r="BF278" s="2" t="s">
        <v>226</v>
      </c>
      <c r="BG278" s="2" t="s">
        <v>406</v>
      </c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hidden="1" customHeight="1" x14ac:dyDescent="0.2">
      <c r="A279" s="3" t="s">
        <v>1103</v>
      </c>
      <c r="B279" s="3" t="s">
        <v>299</v>
      </c>
      <c r="C279" s="6" t="s">
        <v>558</v>
      </c>
      <c r="D279" s="3" t="s">
        <v>1104</v>
      </c>
      <c r="E279" s="7">
        <v>1378</v>
      </c>
      <c r="F279" s="8">
        <v>611</v>
      </c>
      <c r="G279" s="9">
        <v>0.44339622641509435</v>
      </c>
      <c r="H279" s="3" t="s">
        <v>1104</v>
      </c>
      <c r="I279" s="7">
        <v>15</v>
      </c>
      <c r="J279" s="2">
        <v>15</v>
      </c>
      <c r="K279" s="3" t="s">
        <v>1104</v>
      </c>
      <c r="L279" s="10">
        <v>55</v>
      </c>
      <c r="M279" s="11">
        <v>61</v>
      </c>
      <c r="N279" s="3" t="s">
        <v>1104</v>
      </c>
      <c r="O279" s="3" t="s">
        <v>46</v>
      </c>
      <c r="P279" s="2" t="s">
        <v>40</v>
      </c>
      <c r="Q279" s="2" t="s">
        <v>34</v>
      </c>
      <c r="R279" s="3" t="s">
        <v>1104</v>
      </c>
      <c r="S279" s="2" t="s">
        <v>1105</v>
      </c>
      <c r="T279" s="2" t="s">
        <v>1106</v>
      </c>
      <c r="U279" s="3" t="s">
        <v>1104</v>
      </c>
      <c r="V279" s="2" t="s">
        <v>1107</v>
      </c>
      <c r="W279" s="2" t="s">
        <v>1108</v>
      </c>
      <c r="X279" s="3" t="s">
        <v>1104</v>
      </c>
      <c r="Y279" s="3" t="s">
        <v>33</v>
      </c>
      <c r="Z279" s="2"/>
      <c r="AA279" s="2" t="s">
        <v>34</v>
      </c>
      <c r="AB279" s="3" t="s">
        <v>1104</v>
      </c>
      <c r="AC279" s="2" t="s">
        <v>1109</v>
      </c>
      <c r="AD279" s="2" t="s">
        <v>560</v>
      </c>
      <c r="AE279" s="3" t="s">
        <v>1104</v>
      </c>
      <c r="AF279" s="3" t="s">
        <v>37</v>
      </c>
      <c r="AG279" s="2">
        <v>2</v>
      </c>
      <c r="AH279" s="2" t="s">
        <v>64</v>
      </c>
      <c r="AI279" s="3" t="s">
        <v>1104</v>
      </c>
      <c r="AJ279" s="3" t="s">
        <v>39</v>
      </c>
      <c r="AK279" s="2" t="s">
        <v>40</v>
      </c>
      <c r="AL279" s="2" t="s">
        <v>34</v>
      </c>
      <c r="AM279" s="3" t="s">
        <v>1104</v>
      </c>
      <c r="AN279" s="2" t="s">
        <v>71</v>
      </c>
      <c r="AO279" s="2" t="s">
        <v>232</v>
      </c>
      <c r="AP279" s="3" t="s">
        <v>1104</v>
      </c>
      <c r="AQ279" s="2" t="s">
        <v>1110</v>
      </c>
      <c r="AR279" s="2" t="s">
        <v>560</v>
      </c>
      <c r="AS279" s="3" t="s">
        <v>1104</v>
      </c>
      <c r="AT279" s="2" t="s">
        <v>988</v>
      </c>
      <c r="AU279" s="2" t="s">
        <v>560</v>
      </c>
      <c r="AV279" s="3" t="s">
        <v>1104</v>
      </c>
      <c r="AW279" s="2" t="s">
        <v>1111</v>
      </c>
      <c r="AX279" s="2" t="s">
        <v>1112</v>
      </c>
      <c r="AY279" s="3" t="s">
        <v>1104</v>
      </c>
      <c r="AZ279" s="2" t="s">
        <v>699</v>
      </c>
      <c r="BA279" s="2" t="s">
        <v>560</v>
      </c>
      <c r="BB279" s="3" t="s">
        <v>1104</v>
      </c>
      <c r="BC279" s="2" t="s">
        <v>1013</v>
      </c>
      <c r="BD279" s="2" t="s">
        <v>560</v>
      </c>
      <c r="BE279" s="3" t="s">
        <v>1104</v>
      </c>
      <c r="BF279" s="2" t="s">
        <v>1113</v>
      </c>
      <c r="BG279" s="2" t="s">
        <v>560</v>
      </c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hidden="1" customHeight="1" x14ac:dyDescent="0.2">
      <c r="A280" s="3" t="s">
        <v>1114</v>
      </c>
      <c r="B280" s="3" t="s">
        <v>333</v>
      </c>
      <c r="C280" s="6" t="s">
        <v>558</v>
      </c>
      <c r="D280" s="3" t="s">
        <v>1115</v>
      </c>
      <c r="E280" s="7">
        <v>123</v>
      </c>
      <c r="F280" s="8">
        <v>77</v>
      </c>
      <c r="G280" s="9">
        <v>0.62601626016260159</v>
      </c>
      <c r="H280" s="3" t="s">
        <v>1115</v>
      </c>
      <c r="I280" s="7">
        <v>15</v>
      </c>
      <c r="J280" s="2">
        <v>15</v>
      </c>
      <c r="K280" s="3" t="s">
        <v>1115</v>
      </c>
      <c r="L280" s="10">
        <v>34</v>
      </c>
      <c r="M280" s="11">
        <v>61</v>
      </c>
      <c r="N280" s="3" t="s">
        <v>1115</v>
      </c>
      <c r="O280" s="3" t="s">
        <v>46</v>
      </c>
      <c r="P280" s="2" t="s">
        <v>40</v>
      </c>
      <c r="Q280" s="2" t="s">
        <v>34</v>
      </c>
      <c r="R280" s="3" t="s">
        <v>1115</v>
      </c>
      <c r="S280" s="2" t="s">
        <v>232</v>
      </c>
      <c r="T280" s="2" t="s">
        <v>216</v>
      </c>
      <c r="U280" s="3" t="s">
        <v>1115</v>
      </c>
      <c r="V280" s="2" t="s">
        <v>290</v>
      </c>
      <c r="W280" s="2" t="s">
        <v>306</v>
      </c>
      <c r="X280" s="3" t="s">
        <v>1115</v>
      </c>
      <c r="Y280" s="3" t="s">
        <v>33</v>
      </c>
      <c r="Z280" s="2"/>
      <c r="AA280" s="2" t="s">
        <v>34</v>
      </c>
      <c r="AB280" s="3" t="s">
        <v>1115</v>
      </c>
      <c r="AC280" s="2" t="s">
        <v>138</v>
      </c>
      <c r="AD280" s="2" t="s">
        <v>188</v>
      </c>
      <c r="AE280" s="3" t="s">
        <v>1115</v>
      </c>
      <c r="AF280" s="3" t="s">
        <v>37</v>
      </c>
      <c r="AG280" s="2">
        <v>3</v>
      </c>
      <c r="AH280" s="2" t="s">
        <v>66</v>
      </c>
      <c r="AI280" s="3" t="s">
        <v>1115</v>
      </c>
      <c r="AJ280" s="3" t="s">
        <v>87</v>
      </c>
      <c r="AK280" s="2">
        <v>1</v>
      </c>
      <c r="AL280" s="2" t="s">
        <v>38</v>
      </c>
      <c r="AM280" s="3" t="s">
        <v>1115</v>
      </c>
      <c r="AN280" s="2" t="s">
        <v>67</v>
      </c>
      <c r="AO280" s="2" t="s">
        <v>67</v>
      </c>
      <c r="AP280" s="3" t="s">
        <v>1115</v>
      </c>
      <c r="AQ280" s="2" t="s">
        <v>165</v>
      </c>
      <c r="AR280" s="2" t="s">
        <v>188</v>
      </c>
      <c r="AS280" s="3" t="s">
        <v>1115</v>
      </c>
      <c r="AT280" s="2" t="s">
        <v>164</v>
      </c>
      <c r="AU280" s="2" t="s">
        <v>188</v>
      </c>
      <c r="AV280" s="3" t="s">
        <v>1115</v>
      </c>
      <c r="AW280" s="2" t="s">
        <v>209</v>
      </c>
      <c r="AX280" s="2" t="s">
        <v>216</v>
      </c>
      <c r="AY280" s="3" t="s">
        <v>1115</v>
      </c>
      <c r="AZ280" s="2" t="s">
        <v>138</v>
      </c>
      <c r="BA280" s="2" t="s">
        <v>188</v>
      </c>
      <c r="BB280" s="3" t="s">
        <v>1115</v>
      </c>
      <c r="BC280" s="2" t="s">
        <v>165</v>
      </c>
      <c r="BD280" s="2" t="s">
        <v>188</v>
      </c>
      <c r="BE280" s="3" t="s">
        <v>1115</v>
      </c>
      <c r="BF280" s="2" t="s">
        <v>164</v>
      </c>
      <c r="BG280" s="2" t="s">
        <v>188</v>
      </c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hidden="1" customHeight="1" x14ac:dyDescent="0.2">
      <c r="A281" s="3" t="s">
        <v>1116</v>
      </c>
      <c r="B281" s="3" t="s">
        <v>346</v>
      </c>
      <c r="C281" s="6" t="s">
        <v>558</v>
      </c>
      <c r="D281" s="3" t="s">
        <v>1117</v>
      </c>
      <c r="E281" s="7">
        <v>134</v>
      </c>
      <c r="F281" s="8">
        <v>86</v>
      </c>
      <c r="G281" s="9">
        <v>0.64179104477611937</v>
      </c>
      <c r="H281" s="3" t="s">
        <v>1117</v>
      </c>
      <c r="I281" s="7">
        <v>15</v>
      </c>
      <c r="J281" s="2">
        <v>15</v>
      </c>
      <c r="K281" s="3" t="s">
        <v>1117</v>
      </c>
      <c r="L281" s="10">
        <v>47</v>
      </c>
      <c r="M281" s="11">
        <v>61</v>
      </c>
      <c r="N281" s="3" t="s">
        <v>1117</v>
      </c>
      <c r="O281" s="3" t="s">
        <v>46</v>
      </c>
      <c r="P281" s="2" t="s">
        <v>40</v>
      </c>
      <c r="Q281" s="2" t="s">
        <v>34</v>
      </c>
      <c r="R281" s="3" t="s">
        <v>1117</v>
      </c>
      <c r="S281" s="2" t="s">
        <v>154</v>
      </c>
      <c r="T281" s="2" t="s">
        <v>154</v>
      </c>
      <c r="U281" s="3" t="s">
        <v>1117</v>
      </c>
      <c r="V281" s="2" t="s">
        <v>94</v>
      </c>
      <c r="W281" s="2" t="s">
        <v>164</v>
      </c>
      <c r="X281" s="3" t="s">
        <v>1117</v>
      </c>
      <c r="Y281" s="3" t="s">
        <v>33</v>
      </c>
      <c r="Z281" s="2"/>
      <c r="AA281" s="2" t="s">
        <v>34</v>
      </c>
      <c r="AB281" s="3" t="s">
        <v>1117</v>
      </c>
      <c r="AC281" s="2" t="s">
        <v>368</v>
      </c>
      <c r="AD281" s="2" t="s">
        <v>140</v>
      </c>
      <c r="AE281" s="3" t="s">
        <v>1117</v>
      </c>
      <c r="AF281" s="3" t="s">
        <v>37</v>
      </c>
      <c r="AG281" s="2">
        <v>4</v>
      </c>
      <c r="AH281" s="2" t="s">
        <v>88</v>
      </c>
      <c r="AI281" s="3" t="s">
        <v>1117</v>
      </c>
      <c r="AJ281" s="3" t="s">
        <v>87</v>
      </c>
      <c r="AK281" s="2">
        <v>4</v>
      </c>
      <c r="AL281" s="2" t="s">
        <v>88</v>
      </c>
      <c r="AM281" s="3" t="s">
        <v>1117</v>
      </c>
      <c r="AN281" s="2" t="s">
        <v>289</v>
      </c>
      <c r="AO281" s="2" t="s">
        <v>38</v>
      </c>
      <c r="AP281" s="3" t="s">
        <v>1117</v>
      </c>
      <c r="AQ281" s="2" t="s">
        <v>77</v>
      </c>
      <c r="AR281" s="2" t="s">
        <v>140</v>
      </c>
      <c r="AS281" s="3" t="s">
        <v>1117</v>
      </c>
      <c r="AT281" s="2" t="s">
        <v>383</v>
      </c>
      <c r="AU281" s="2" t="s">
        <v>140</v>
      </c>
      <c r="AV281" s="3" t="s">
        <v>1117</v>
      </c>
      <c r="AW281" s="2" t="s">
        <v>165</v>
      </c>
      <c r="AX281" s="2" t="s">
        <v>126</v>
      </c>
      <c r="AY281" s="3" t="s">
        <v>1117</v>
      </c>
      <c r="AZ281" s="2" t="s">
        <v>154</v>
      </c>
      <c r="BA281" s="2" t="s">
        <v>140</v>
      </c>
      <c r="BB281" s="3" t="s">
        <v>1117</v>
      </c>
      <c r="BC281" s="2" t="s">
        <v>262</v>
      </c>
      <c r="BD281" s="2" t="s">
        <v>140</v>
      </c>
      <c r="BE281" s="3" t="s">
        <v>1117</v>
      </c>
      <c r="BF281" s="2" t="s">
        <v>154</v>
      </c>
      <c r="BG281" s="2" t="s">
        <v>140</v>
      </c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hidden="1" customHeight="1" x14ac:dyDescent="0.2">
      <c r="A282" s="3" t="s">
        <v>1118</v>
      </c>
      <c r="B282" s="3" t="s">
        <v>387</v>
      </c>
      <c r="C282" s="6" t="s">
        <v>558</v>
      </c>
      <c r="D282" s="3" t="s">
        <v>1119</v>
      </c>
      <c r="E282" s="7">
        <v>689</v>
      </c>
      <c r="F282" s="8">
        <v>298</v>
      </c>
      <c r="G282" s="9">
        <v>0.43251088534107401</v>
      </c>
      <c r="H282" s="3" t="s">
        <v>1119</v>
      </c>
      <c r="I282" s="7">
        <v>14</v>
      </c>
      <c r="J282" s="2">
        <v>15</v>
      </c>
      <c r="K282" s="3" t="s">
        <v>1119</v>
      </c>
      <c r="L282" s="10">
        <v>46</v>
      </c>
      <c r="M282" s="11">
        <v>61</v>
      </c>
      <c r="N282" s="3" t="s">
        <v>1119</v>
      </c>
      <c r="O282" s="3" t="s">
        <v>46</v>
      </c>
      <c r="P282" s="2" t="s">
        <v>40</v>
      </c>
      <c r="Q282" s="2" t="s">
        <v>34</v>
      </c>
      <c r="R282" s="3" t="s">
        <v>1119</v>
      </c>
      <c r="S282" s="2" t="s">
        <v>55</v>
      </c>
      <c r="T282" s="2" t="s">
        <v>940</v>
      </c>
      <c r="U282" s="3" t="s">
        <v>1119</v>
      </c>
      <c r="V282" s="2" t="s">
        <v>225</v>
      </c>
      <c r="W282" s="2" t="s">
        <v>929</v>
      </c>
      <c r="X282" s="3" t="s">
        <v>1119</v>
      </c>
      <c r="Y282" s="3" t="s">
        <v>33</v>
      </c>
      <c r="Z282" s="2"/>
      <c r="AA282" s="2" t="s">
        <v>34</v>
      </c>
      <c r="AB282" s="3" t="s">
        <v>1119</v>
      </c>
      <c r="AC282" s="2" t="s">
        <v>851</v>
      </c>
      <c r="AD282" s="2" t="s">
        <v>797</v>
      </c>
      <c r="AE282" s="3" t="s">
        <v>1119</v>
      </c>
      <c r="AF282" s="3" t="s">
        <v>37</v>
      </c>
      <c r="AG282" s="2">
        <v>4</v>
      </c>
      <c r="AH282" s="2" t="s">
        <v>88</v>
      </c>
      <c r="AI282" s="3" t="s">
        <v>1119</v>
      </c>
      <c r="AJ282" s="3" t="s">
        <v>39</v>
      </c>
      <c r="AK282" s="2" t="s">
        <v>40</v>
      </c>
      <c r="AL282" s="2" t="s">
        <v>34</v>
      </c>
      <c r="AM282" s="3" t="s">
        <v>1119</v>
      </c>
      <c r="AN282" s="2" t="s">
        <v>83</v>
      </c>
      <c r="AO282" s="2" t="s">
        <v>41</v>
      </c>
      <c r="AP282" s="3" t="s">
        <v>1119</v>
      </c>
      <c r="AQ282" s="2" t="s">
        <v>1120</v>
      </c>
      <c r="AR282" s="2" t="s">
        <v>797</v>
      </c>
      <c r="AS282" s="3" t="s">
        <v>1119</v>
      </c>
      <c r="AT282" s="2" t="s">
        <v>944</v>
      </c>
      <c r="AU282" s="2" t="s">
        <v>797</v>
      </c>
      <c r="AV282" s="3" t="s">
        <v>1119</v>
      </c>
      <c r="AW282" s="2" t="s">
        <v>851</v>
      </c>
      <c r="AX282" s="2" t="s">
        <v>441</v>
      </c>
      <c r="AY282" s="3" t="s">
        <v>1119</v>
      </c>
      <c r="AZ282" s="2" t="s">
        <v>1041</v>
      </c>
      <c r="BA282" s="2" t="s">
        <v>797</v>
      </c>
      <c r="BB282" s="3" t="s">
        <v>1119</v>
      </c>
      <c r="BC282" s="2" t="s">
        <v>977</v>
      </c>
      <c r="BD282" s="2" t="s">
        <v>797</v>
      </c>
      <c r="BE282" s="3" t="s">
        <v>1119</v>
      </c>
      <c r="BF282" s="2" t="s">
        <v>970</v>
      </c>
      <c r="BG282" s="2" t="s">
        <v>797</v>
      </c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hidden="1" customHeight="1" x14ac:dyDescent="0.2">
      <c r="A283" s="3" t="s">
        <v>1121</v>
      </c>
      <c r="B283" s="3" t="s">
        <v>112</v>
      </c>
      <c r="C283" s="6" t="s">
        <v>558</v>
      </c>
      <c r="D283" s="3" t="s">
        <v>1122</v>
      </c>
      <c r="E283" s="7">
        <v>151</v>
      </c>
      <c r="F283" s="8">
        <v>84</v>
      </c>
      <c r="G283" s="9">
        <v>0.55629139072847678</v>
      </c>
      <c r="H283" s="3" t="s">
        <v>1122</v>
      </c>
      <c r="I283" s="7">
        <v>15</v>
      </c>
      <c r="J283" s="2">
        <v>15</v>
      </c>
      <c r="K283" s="3" t="s">
        <v>1122</v>
      </c>
      <c r="L283" s="10">
        <v>61</v>
      </c>
      <c r="M283" s="11">
        <v>61</v>
      </c>
      <c r="N283" s="3" t="s">
        <v>1122</v>
      </c>
      <c r="O283" s="3" t="s">
        <v>46</v>
      </c>
      <c r="P283" s="2" t="s">
        <v>40</v>
      </c>
      <c r="Q283" s="2" t="s">
        <v>34</v>
      </c>
      <c r="R283" s="3" t="s">
        <v>1122</v>
      </c>
      <c r="S283" s="2" t="s">
        <v>135</v>
      </c>
      <c r="T283" s="2" t="s">
        <v>165</v>
      </c>
      <c r="U283" s="3" t="s">
        <v>1122</v>
      </c>
      <c r="V283" s="2" t="s">
        <v>156</v>
      </c>
      <c r="W283" s="2" t="s">
        <v>156</v>
      </c>
      <c r="X283" s="3" t="s">
        <v>1122</v>
      </c>
      <c r="Y283" s="3" t="s">
        <v>33</v>
      </c>
      <c r="Z283" s="2"/>
      <c r="AA283" s="2" t="s">
        <v>34</v>
      </c>
      <c r="AB283" s="3" t="s">
        <v>1122</v>
      </c>
      <c r="AC283" s="2" t="s">
        <v>126</v>
      </c>
      <c r="AD283" s="2" t="s">
        <v>262</v>
      </c>
      <c r="AE283" s="3" t="s">
        <v>1122</v>
      </c>
      <c r="AF283" s="3" t="s">
        <v>37</v>
      </c>
      <c r="AG283" s="2">
        <v>2</v>
      </c>
      <c r="AH283" s="2" t="s">
        <v>64</v>
      </c>
      <c r="AI283" s="3" t="s">
        <v>1122</v>
      </c>
      <c r="AJ283" s="3" t="s">
        <v>87</v>
      </c>
      <c r="AK283" s="2">
        <v>4</v>
      </c>
      <c r="AL283" s="2" t="s">
        <v>88</v>
      </c>
      <c r="AM283" s="3" t="s">
        <v>1122</v>
      </c>
      <c r="AN283" s="2" t="s">
        <v>49</v>
      </c>
      <c r="AO283" s="2" t="s">
        <v>50</v>
      </c>
      <c r="AP283" s="3" t="s">
        <v>1122</v>
      </c>
      <c r="AQ283" s="2" t="s">
        <v>155</v>
      </c>
      <c r="AR283" s="2" t="s">
        <v>262</v>
      </c>
      <c r="AS283" s="3" t="s">
        <v>1122</v>
      </c>
      <c r="AT283" s="2" t="s">
        <v>155</v>
      </c>
      <c r="AU283" s="2" t="s">
        <v>262</v>
      </c>
      <c r="AV283" s="3" t="s">
        <v>1122</v>
      </c>
      <c r="AW283" s="2" t="s">
        <v>96</v>
      </c>
      <c r="AX283" s="2" t="s">
        <v>94</v>
      </c>
      <c r="AY283" s="3" t="s">
        <v>1122</v>
      </c>
      <c r="AZ283" s="2" t="s">
        <v>75</v>
      </c>
      <c r="BA283" s="2" t="s">
        <v>262</v>
      </c>
      <c r="BB283" s="3" t="s">
        <v>1122</v>
      </c>
      <c r="BC283" s="2" t="s">
        <v>162</v>
      </c>
      <c r="BD283" s="2" t="s">
        <v>262</v>
      </c>
      <c r="BE283" s="3" t="s">
        <v>1122</v>
      </c>
      <c r="BF283" s="2" t="s">
        <v>188</v>
      </c>
      <c r="BG283" s="2" t="s">
        <v>262</v>
      </c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hidden="1" customHeight="1" x14ac:dyDescent="0.2">
      <c r="A284" s="3" t="s">
        <v>1123</v>
      </c>
      <c r="B284" s="3" t="s">
        <v>336</v>
      </c>
      <c r="C284" s="6" t="s">
        <v>558</v>
      </c>
      <c r="D284" s="3" t="s">
        <v>1124</v>
      </c>
      <c r="E284" s="7">
        <v>847</v>
      </c>
      <c r="F284" s="8">
        <v>340</v>
      </c>
      <c r="G284" s="9">
        <v>0.40141676505312868</v>
      </c>
      <c r="H284" s="3" t="s">
        <v>1124</v>
      </c>
      <c r="I284" s="7">
        <v>14</v>
      </c>
      <c r="J284" s="2">
        <v>15</v>
      </c>
      <c r="K284" s="3" t="s">
        <v>1124</v>
      </c>
      <c r="L284" s="10">
        <v>51</v>
      </c>
      <c r="M284" s="11">
        <v>61</v>
      </c>
      <c r="N284" s="3" t="s">
        <v>1124</v>
      </c>
      <c r="O284" s="3" t="s">
        <v>46</v>
      </c>
      <c r="P284" s="2" t="s">
        <v>40</v>
      </c>
      <c r="Q284" s="2" t="s">
        <v>34</v>
      </c>
      <c r="R284" s="3" t="s">
        <v>1124</v>
      </c>
      <c r="S284" s="2" t="s">
        <v>1049</v>
      </c>
      <c r="T284" s="2" t="s">
        <v>977</v>
      </c>
      <c r="U284" s="3" t="s">
        <v>1124</v>
      </c>
      <c r="V284" s="2" t="s">
        <v>1076</v>
      </c>
      <c r="W284" s="2" t="s">
        <v>274</v>
      </c>
      <c r="X284" s="3" t="s">
        <v>1124</v>
      </c>
      <c r="Y284" s="3" t="s">
        <v>33</v>
      </c>
      <c r="Z284" s="2"/>
      <c r="AA284" s="2" t="s">
        <v>34</v>
      </c>
      <c r="AB284" s="3" t="s">
        <v>1124</v>
      </c>
      <c r="AC284" s="2" t="s">
        <v>615</v>
      </c>
      <c r="AD284" s="2" t="s">
        <v>1125</v>
      </c>
      <c r="AE284" s="3" t="s">
        <v>1124</v>
      </c>
      <c r="AF284" s="3" t="s">
        <v>37</v>
      </c>
      <c r="AG284" s="2">
        <v>2</v>
      </c>
      <c r="AH284" s="2" t="s">
        <v>64</v>
      </c>
      <c r="AI284" s="3" t="s">
        <v>1124</v>
      </c>
      <c r="AJ284" s="3" t="s">
        <v>39</v>
      </c>
      <c r="AK284" s="2" t="s">
        <v>40</v>
      </c>
      <c r="AL284" s="2" t="s">
        <v>34</v>
      </c>
      <c r="AM284" s="3" t="s">
        <v>1124</v>
      </c>
      <c r="AN284" s="2" t="s">
        <v>105</v>
      </c>
      <c r="AO284" s="2" t="s">
        <v>105</v>
      </c>
      <c r="AP284" s="3" t="s">
        <v>1124</v>
      </c>
      <c r="AQ284" s="2" t="s">
        <v>1080</v>
      </c>
      <c r="AR284" s="2" t="s">
        <v>1125</v>
      </c>
      <c r="AS284" s="3" t="s">
        <v>1124</v>
      </c>
      <c r="AT284" s="2" t="s">
        <v>1126</v>
      </c>
      <c r="AU284" s="2" t="s">
        <v>1125</v>
      </c>
      <c r="AV284" s="3" t="s">
        <v>1124</v>
      </c>
      <c r="AW284" s="2" t="s">
        <v>611</v>
      </c>
      <c r="AX284" s="2" t="s">
        <v>1127</v>
      </c>
      <c r="AY284" s="3" t="s">
        <v>1124</v>
      </c>
      <c r="AZ284" s="2" t="s">
        <v>679</v>
      </c>
      <c r="BA284" s="2" t="s">
        <v>1125</v>
      </c>
      <c r="BB284" s="3" t="s">
        <v>1124</v>
      </c>
      <c r="BC284" s="2" t="s">
        <v>1128</v>
      </c>
      <c r="BD284" s="2" t="s">
        <v>1125</v>
      </c>
      <c r="BE284" s="3" t="s">
        <v>1124</v>
      </c>
      <c r="BF284" s="2" t="s">
        <v>784</v>
      </c>
      <c r="BG284" s="2" t="s">
        <v>1125</v>
      </c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hidden="1" customHeight="1" x14ac:dyDescent="0.2">
      <c r="A285" s="3" t="s">
        <v>1129</v>
      </c>
      <c r="B285" s="3" t="s">
        <v>80</v>
      </c>
      <c r="C285" s="6" t="s">
        <v>558</v>
      </c>
      <c r="D285" s="3" t="s">
        <v>1130</v>
      </c>
      <c r="E285" s="7">
        <v>606</v>
      </c>
      <c r="F285" s="8">
        <v>319</v>
      </c>
      <c r="G285" s="9">
        <v>0.52640264026402639</v>
      </c>
      <c r="H285" s="3" t="s">
        <v>1130</v>
      </c>
      <c r="I285" s="7">
        <v>15</v>
      </c>
      <c r="J285" s="2">
        <v>15</v>
      </c>
      <c r="K285" s="3" t="s">
        <v>1130</v>
      </c>
      <c r="L285" s="10">
        <v>59</v>
      </c>
      <c r="M285" s="11">
        <v>61</v>
      </c>
      <c r="N285" s="3" t="s">
        <v>1130</v>
      </c>
      <c r="O285" s="3" t="s">
        <v>46</v>
      </c>
      <c r="P285" s="2" t="s">
        <v>40</v>
      </c>
      <c r="Q285" s="2" t="s">
        <v>34</v>
      </c>
      <c r="R285" s="3" t="s">
        <v>1130</v>
      </c>
      <c r="S285" s="2" t="s">
        <v>754</v>
      </c>
      <c r="T285" s="2" t="s">
        <v>631</v>
      </c>
      <c r="U285" s="3" t="s">
        <v>1130</v>
      </c>
      <c r="V285" s="2" t="s">
        <v>778</v>
      </c>
      <c r="W285" s="2" t="s">
        <v>305</v>
      </c>
      <c r="X285" s="3" t="s">
        <v>1130</v>
      </c>
      <c r="Y285" s="3" t="s">
        <v>33</v>
      </c>
      <c r="Z285" s="2"/>
      <c r="AA285" s="2" t="s">
        <v>34</v>
      </c>
      <c r="AB285" s="3" t="s">
        <v>1130</v>
      </c>
      <c r="AC285" s="2" t="s">
        <v>759</v>
      </c>
      <c r="AD285" s="2" t="s">
        <v>771</v>
      </c>
      <c r="AE285" s="3" t="s">
        <v>1130</v>
      </c>
      <c r="AF285" s="3" t="s">
        <v>37</v>
      </c>
      <c r="AG285" s="2">
        <v>3</v>
      </c>
      <c r="AH285" s="2" t="s">
        <v>66</v>
      </c>
      <c r="AI285" s="3" t="s">
        <v>1130</v>
      </c>
      <c r="AJ285" s="3" t="s">
        <v>39</v>
      </c>
      <c r="AK285" s="2" t="s">
        <v>40</v>
      </c>
      <c r="AL285" s="2" t="s">
        <v>34</v>
      </c>
      <c r="AM285" s="3" t="s">
        <v>1130</v>
      </c>
      <c r="AN285" s="2" t="s">
        <v>231</v>
      </c>
      <c r="AO285" s="2" t="s">
        <v>231</v>
      </c>
      <c r="AP285" s="3" t="s">
        <v>1130</v>
      </c>
      <c r="AQ285" s="2" t="s">
        <v>1131</v>
      </c>
      <c r="AR285" s="2" t="s">
        <v>771</v>
      </c>
      <c r="AS285" s="3" t="s">
        <v>1130</v>
      </c>
      <c r="AT285" s="2" t="s">
        <v>890</v>
      </c>
      <c r="AU285" s="2" t="s">
        <v>771</v>
      </c>
      <c r="AV285" s="3" t="s">
        <v>1130</v>
      </c>
      <c r="AW285" s="2" t="s">
        <v>673</v>
      </c>
      <c r="AX285" s="2" t="s">
        <v>618</v>
      </c>
      <c r="AY285" s="3" t="s">
        <v>1130</v>
      </c>
      <c r="AZ285" s="2" t="s">
        <v>1131</v>
      </c>
      <c r="BA285" s="2" t="s">
        <v>771</v>
      </c>
      <c r="BB285" s="3" t="s">
        <v>1130</v>
      </c>
      <c r="BC285" s="2" t="s">
        <v>890</v>
      </c>
      <c r="BD285" s="2" t="s">
        <v>771</v>
      </c>
      <c r="BE285" s="3" t="s">
        <v>1130</v>
      </c>
      <c r="BF285" s="2" t="s">
        <v>890</v>
      </c>
      <c r="BG285" s="2" t="s">
        <v>771</v>
      </c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hidden="1" customHeight="1" x14ac:dyDescent="0.2">
      <c r="A286" s="3" t="s">
        <v>1132</v>
      </c>
      <c r="B286" s="3" t="s">
        <v>357</v>
      </c>
      <c r="C286" s="6" t="s">
        <v>558</v>
      </c>
      <c r="D286" s="3" t="s">
        <v>1133</v>
      </c>
      <c r="E286" s="7">
        <v>489</v>
      </c>
      <c r="F286" s="8">
        <v>231</v>
      </c>
      <c r="G286" s="9">
        <v>0.47239263803680981</v>
      </c>
      <c r="H286" s="3" t="s">
        <v>1133</v>
      </c>
      <c r="I286" s="7">
        <v>15</v>
      </c>
      <c r="J286" s="2">
        <v>15</v>
      </c>
      <c r="K286" s="3" t="s">
        <v>1133</v>
      </c>
      <c r="L286" s="10">
        <v>45</v>
      </c>
      <c r="M286" s="11">
        <v>61</v>
      </c>
      <c r="N286" s="3" t="s">
        <v>1133</v>
      </c>
      <c r="O286" s="3" t="s">
        <v>46</v>
      </c>
      <c r="P286" s="2" t="s">
        <v>40</v>
      </c>
      <c r="Q286" s="2" t="s">
        <v>34</v>
      </c>
      <c r="R286" s="3" t="s">
        <v>1133</v>
      </c>
      <c r="S286" s="2" t="s">
        <v>239</v>
      </c>
      <c r="T286" s="2" t="s">
        <v>219</v>
      </c>
      <c r="U286" s="3" t="s">
        <v>1133</v>
      </c>
      <c r="V286" s="2" t="s">
        <v>139</v>
      </c>
      <c r="W286" s="2" t="s">
        <v>369</v>
      </c>
      <c r="X286" s="3" t="s">
        <v>1133</v>
      </c>
      <c r="Y286" s="3" t="s">
        <v>33</v>
      </c>
      <c r="Z286" s="2"/>
      <c r="AA286" s="2" t="s">
        <v>34</v>
      </c>
      <c r="AB286" s="3" t="s">
        <v>1133</v>
      </c>
      <c r="AC286" s="2" t="s">
        <v>223</v>
      </c>
      <c r="AD286" s="2" t="s">
        <v>851</v>
      </c>
      <c r="AE286" s="3" t="s">
        <v>1133</v>
      </c>
      <c r="AF286" s="3" t="s">
        <v>37</v>
      </c>
      <c r="AG286" s="2">
        <v>1</v>
      </c>
      <c r="AH286" s="2" t="s">
        <v>38</v>
      </c>
      <c r="AI286" s="3" t="s">
        <v>1133</v>
      </c>
      <c r="AJ286" s="3" t="s">
        <v>39</v>
      </c>
      <c r="AK286" s="2" t="s">
        <v>40</v>
      </c>
      <c r="AL286" s="2" t="s">
        <v>34</v>
      </c>
      <c r="AM286" s="3" t="s">
        <v>1133</v>
      </c>
      <c r="AN286" s="2" t="s">
        <v>297</v>
      </c>
      <c r="AO286" s="2" t="s">
        <v>57</v>
      </c>
      <c r="AP286" s="3" t="s">
        <v>1133</v>
      </c>
      <c r="AQ286" s="2" t="s">
        <v>481</v>
      </c>
      <c r="AR286" s="2" t="s">
        <v>851</v>
      </c>
      <c r="AS286" s="3" t="s">
        <v>1133</v>
      </c>
      <c r="AT286" s="2" t="s">
        <v>675</v>
      </c>
      <c r="AU286" s="2" t="s">
        <v>851</v>
      </c>
      <c r="AV286" s="3" t="s">
        <v>1133</v>
      </c>
      <c r="AW286" s="2" t="s">
        <v>860</v>
      </c>
      <c r="AX286" s="2" t="s">
        <v>107</v>
      </c>
      <c r="AY286" s="3" t="s">
        <v>1133</v>
      </c>
      <c r="AZ286" s="2" t="s">
        <v>272</v>
      </c>
      <c r="BA286" s="2" t="s">
        <v>851</v>
      </c>
      <c r="BB286" s="3" t="s">
        <v>1133</v>
      </c>
      <c r="BC286" s="2" t="s">
        <v>675</v>
      </c>
      <c r="BD286" s="2" t="s">
        <v>851</v>
      </c>
      <c r="BE286" s="3" t="s">
        <v>1133</v>
      </c>
      <c r="BF286" s="2" t="s">
        <v>675</v>
      </c>
      <c r="BG286" s="2" t="s">
        <v>851</v>
      </c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hidden="1" customHeight="1" x14ac:dyDescent="0.2">
      <c r="A287" s="3" t="s">
        <v>1134</v>
      </c>
      <c r="B287" s="3" t="s">
        <v>357</v>
      </c>
      <c r="C287" s="6" t="s">
        <v>558</v>
      </c>
      <c r="D287" s="3" t="s">
        <v>1135</v>
      </c>
      <c r="E287" s="7">
        <v>495</v>
      </c>
      <c r="F287" s="8">
        <v>238</v>
      </c>
      <c r="G287" s="9">
        <v>0.4808080808080808</v>
      </c>
      <c r="H287" s="3" t="s">
        <v>1135</v>
      </c>
      <c r="I287" s="7">
        <v>14</v>
      </c>
      <c r="J287" s="2">
        <v>15</v>
      </c>
      <c r="K287" s="3" t="s">
        <v>1135</v>
      </c>
      <c r="L287" s="10">
        <v>27</v>
      </c>
      <c r="M287" s="11">
        <v>61</v>
      </c>
      <c r="N287" s="3" t="s">
        <v>1135</v>
      </c>
      <c r="O287" s="3" t="s">
        <v>46</v>
      </c>
      <c r="P287" s="2" t="s">
        <v>40</v>
      </c>
      <c r="Q287" s="2" t="s">
        <v>34</v>
      </c>
      <c r="R287" s="3" t="s">
        <v>1135</v>
      </c>
      <c r="S287" s="2" t="s">
        <v>285</v>
      </c>
      <c r="T287" s="2" t="s">
        <v>102</v>
      </c>
      <c r="U287" s="3" t="s">
        <v>1135</v>
      </c>
      <c r="V287" s="2" t="s">
        <v>176</v>
      </c>
      <c r="W287" s="2" t="s">
        <v>240</v>
      </c>
      <c r="X287" s="3" t="s">
        <v>1135</v>
      </c>
      <c r="Y287" s="3" t="s">
        <v>33</v>
      </c>
      <c r="Z287" s="2"/>
      <c r="AA287" s="2" t="s">
        <v>34</v>
      </c>
      <c r="AB287" s="3" t="s">
        <v>1135</v>
      </c>
      <c r="AC287" s="2" t="s">
        <v>32</v>
      </c>
      <c r="AD287" s="2" t="s">
        <v>36</v>
      </c>
      <c r="AE287" s="3" t="s">
        <v>1135</v>
      </c>
      <c r="AF287" s="3" t="s">
        <v>37</v>
      </c>
      <c r="AG287" s="2">
        <v>1</v>
      </c>
      <c r="AH287" s="2" t="s">
        <v>38</v>
      </c>
      <c r="AI287" s="3" t="s">
        <v>1135</v>
      </c>
      <c r="AJ287" s="3" t="s">
        <v>39</v>
      </c>
      <c r="AK287" s="2" t="s">
        <v>40</v>
      </c>
      <c r="AL287" s="2" t="s">
        <v>34</v>
      </c>
      <c r="AM287" s="3" t="s">
        <v>1135</v>
      </c>
      <c r="AN287" s="2" t="s">
        <v>105</v>
      </c>
      <c r="AO287" s="2" t="s">
        <v>170</v>
      </c>
      <c r="AP287" s="3" t="s">
        <v>1135</v>
      </c>
      <c r="AQ287" s="2" t="s">
        <v>940</v>
      </c>
      <c r="AR287" s="2" t="s">
        <v>36</v>
      </c>
      <c r="AS287" s="3" t="s">
        <v>1135</v>
      </c>
      <c r="AT287" s="2" t="s">
        <v>274</v>
      </c>
      <c r="AU287" s="2" t="s">
        <v>36</v>
      </c>
      <c r="AV287" s="3" t="s">
        <v>1135</v>
      </c>
      <c r="AW287" s="2" t="s">
        <v>408</v>
      </c>
      <c r="AX287" s="2" t="s">
        <v>350</v>
      </c>
      <c r="AY287" s="3" t="s">
        <v>1135</v>
      </c>
      <c r="AZ287" s="2" t="s">
        <v>481</v>
      </c>
      <c r="BA287" s="2" t="s">
        <v>36</v>
      </c>
      <c r="BB287" s="3" t="s">
        <v>1135</v>
      </c>
      <c r="BC287" s="2" t="s">
        <v>633</v>
      </c>
      <c r="BD287" s="2" t="s">
        <v>36</v>
      </c>
      <c r="BE287" s="3" t="s">
        <v>1135</v>
      </c>
      <c r="BF287" s="2" t="s">
        <v>899</v>
      </c>
      <c r="BG287" s="2" t="s">
        <v>36</v>
      </c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hidden="1" customHeight="1" x14ac:dyDescent="0.2">
      <c r="A288" s="3" t="s">
        <v>1136</v>
      </c>
      <c r="B288" s="3" t="s">
        <v>314</v>
      </c>
      <c r="C288" s="6" t="s">
        <v>558</v>
      </c>
      <c r="D288" s="3" t="s">
        <v>1137</v>
      </c>
      <c r="E288" s="7">
        <v>293</v>
      </c>
      <c r="F288" s="8">
        <v>144</v>
      </c>
      <c r="G288" s="9">
        <v>0.49146757679180886</v>
      </c>
      <c r="H288" s="3" t="s">
        <v>1137</v>
      </c>
      <c r="I288" s="7">
        <v>15</v>
      </c>
      <c r="J288" s="2">
        <v>15</v>
      </c>
      <c r="K288" s="3" t="s">
        <v>1137</v>
      </c>
      <c r="L288" s="10">
        <v>43</v>
      </c>
      <c r="M288" s="11">
        <v>61</v>
      </c>
      <c r="N288" s="3" t="s">
        <v>1137</v>
      </c>
      <c r="O288" s="3" t="s">
        <v>46</v>
      </c>
      <c r="P288" s="2" t="s">
        <v>40</v>
      </c>
      <c r="Q288" s="2" t="s">
        <v>34</v>
      </c>
      <c r="R288" s="3" t="s">
        <v>1137</v>
      </c>
      <c r="S288" s="2" t="s">
        <v>157</v>
      </c>
      <c r="T288" s="2" t="s">
        <v>139</v>
      </c>
      <c r="U288" s="3" t="s">
        <v>1137</v>
      </c>
      <c r="V288" s="2" t="s">
        <v>166</v>
      </c>
      <c r="W288" s="2" t="s">
        <v>158</v>
      </c>
      <c r="X288" s="3" t="s">
        <v>1137</v>
      </c>
      <c r="Y288" s="3" t="s">
        <v>33</v>
      </c>
      <c r="Z288" s="2"/>
      <c r="AA288" s="2" t="s">
        <v>34</v>
      </c>
      <c r="AB288" s="3" t="s">
        <v>1137</v>
      </c>
      <c r="AC288" s="2" t="s">
        <v>132</v>
      </c>
      <c r="AD288" s="2" t="s">
        <v>102</v>
      </c>
      <c r="AE288" s="3" t="s">
        <v>1137</v>
      </c>
      <c r="AF288" s="3" t="s">
        <v>37</v>
      </c>
      <c r="AG288" s="2">
        <v>1</v>
      </c>
      <c r="AH288" s="2" t="s">
        <v>38</v>
      </c>
      <c r="AI288" s="3" t="s">
        <v>1137</v>
      </c>
      <c r="AJ288" s="3" t="s">
        <v>39</v>
      </c>
      <c r="AK288" s="2" t="s">
        <v>40</v>
      </c>
      <c r="AL288" s="2" t="s">
        <v>34</v>
      </c>
      <c r="AM288" s="3" t="s">
        <v>1137</v>
      </c>
      <c r="AN288" s="2" t="s">
        <v>78</v>
      </c>
      <c r="AO288" s="2" t="s">
        <v>224</v>
      </c>
      <c r="AP288" s="3" t="s">
        <v>1137</v>
      </c>
      <c r="AQ288" s="2" t="s">
        <v>284</v>
      </c>
      <c r="AR288" s="2" t="s">
        <v>102</v>
      </c>
      <c r="AS288" s="3" t="s">
        <v>1137</v>
      </c>
      <c r="AT288" s="2" t="s">
        <v>239</v>
      </c>
      <c r="AU288" s="2" t="s">
        <v>102</v>
      </c>
      <c r="AV288" s="3" t="s">
        <v>1137</v>
      </c>
      <c r="AW288" s="2" t="s">
        <v>294</v>
      </c>
      <c r="AX288" s="2" t="s">
        <v>369</v>
      </c>
      <c r="AY288" s="3" t="s">
        <v>1137</v>
      </c>
      <c r="AZ288" s="2" t="s">
        <v>180</v>
      </c>
      <c r="BA288" s="2" t="s">
        <v>102</v>
      </c>
      <c r="BB288" s="3" t="s">
        <v>1137</v>
      </c>
      <c r="BC288" s="2" t="s">
        <v>240</v>
      </c>
      <c r="BD288" s="2" t="s">
        <v>102</v>
      </c>
      <c r="BE288" s="3" t="s">
        <v>1137</v>
      </c>
      <c r="BF288" s="2" t="s">
        <v>238</v>
      </c>
      <c r="BG288" s="2" t="s">
        <v>102</v>
      </c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hidden="1" customHeight="1" x14ac:dyDescent="0.2">
      <c r="A289" s="3" t="s">
        <v>1138</v>
      </c>
      <c r="B289" s="3" t="s">
        <v>314</v>
      </c>
      <c r="C289" s="6" t="s">
        <v>558</v>
      </c>
      <c r="D289" s="3" t="s">
        <v>1139</v>
      </c>
      <c r="E289" s="7">
        <v>398</v>
      </c>
      <c r="F289" s="8">
        <v>185</v>
      </c>
      <c r="G289" s="9">
        <v>0.46482412060301509</v>
      </c>
      <c r="H289" s="3" t="s">
        <v>1139</v>
      </c>
      <c r="I289" s="7">
        <v>15</v>
      </c>
      <c r="J289" s="2">
        <v>15</v>
      </c>
      <c r="K289" s="3" t="s">
        <v>1139</v>
      </c>
      <c r="L289" s="10">
        <v>44</v>
      </c>
      <c r="M289" s="11">
        <v>61</v>
      </c>
      <c r="N289" s="3" t="s">
        <v>1139</v>
      </c>
      <c r="O289" s="3" t="s">
        <v>46</v>
      </c>
      <c r="P289" s="2" t="s">
        <v>40</v>
      </c>
      <c r="Q289" s="2" t="s">
        <v>34</v>
      </c>
      <c r="R289" s="3" t="s">
        <v>1139</v>
      </c>
      <c r="S289" s="2" t="s">
        <v>149</v>
      </c>
      <c r="T289" s="2" t="s">
        <v>176</v>
      </c>
      <c r="U289" s="3" t="s">
        <v>1139</v>
      </c>
      <c r="V289" s="2" t="s">
        <v>129</v>
      </c>
      <c r="W289" s="2" t="s">
        <v>375</v>
      </c>
      <c r="X289" s="3" t="s">
        <v>1139</v>
      </c>
      <c r="Y289" s="3" t="s">
        <v>33</v>
      </c>
      <c r="Z289" s="2"/>
      <c r="AA289" s="2" t="s">
        <v>34</v>
      </c>
      <c r="AB289" s="3" t="s">
        <v>1139</v>
      </c>
      <c r="AC289" s="2" t="s">
        <v>417</v>
      </c>
      <c r="AD289" s="2" t="s">
        <v>106</v>
      </c>
      <c r="AE289" s="3" t="s">
        <v>1139</v>
      </c>
      <c r="AF289" s="3" t="s">
        <v>37</v>
      </c>
      <c r="AG289" s="2">
        <v>2</v>
      </c>
      <c r="AH289" s="2" t="s">
        <v>64</v>
      </c>
      <c r="AI289" s="3" t="s">
        <v>1139</v>
      </c>
      <c r="AJ289" s="3" t="s">
        <v>39</v>
      </c>
      <c r="AK289" s="2" t="s">
        <v>40</v>
      </c>
      <c r="AL289" s="2" t="s">
        <v>34</v>
      </c>
      <c r="AM289" s="3" t="s">
        <v>1139</v>
      </c>
      <c r="AN289" s="2" t="s">
        <v>50</v>
      </c>
      <c r="AO289" s="2" t="s">
        <v>78</v>
      </c>
      <c r="AP289" s="3" t="s">
        <v>1139</v>
      </c>
      <c r="AQ289" s="2" t="s">
        <v>421</v>
      </c>
      <c r="AR289" s="2" t="s">
        <v>106</v>
      </c>
      <c r="AS289" s="3" t="s">
        <v>1139</v>
      </c>
      <c r="AT289" s="2" t="s">
        <v>930</v>
      </c>
      <c r="AU289" s="2" t="s">
        <v>106</v>
      </c>
      <c r="AV289" s="3" t="s">
        <v>1139</v>
      </c>
      <c r="AW289" s="2" t="s">
        <v>235</v>
      </c>
      <c r="AX289" s="2" t="s">
        <v>238</v>
      </c>
      <c r="AY289" s="3" t="s">
        <v>1139</v>
      </c>
      <c r="AZ289" s="2" t="s">
        <v>100</v>
      </c>
      <c r="BA289" s="2" t="s">
        <v>106</v>
      </c>
      <c r="BB289" s="3" t="s">
        <v>1139</v>
      </c>
      <c r="BC289" s="2" t="s">
        <v>222</v>
      </c>
      <c r="BD289" s="2" t="s">
        <v>106</v>
      </c>
      <c r="BE289" s="3" t="s">
        <v>1139</v>
      </c>
      <c r="BF289" s="2" t="s">
        <v>359</v>
      </c>
      <c r="BG289" s="2" t="s">
        <v>106</v>
      </c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hidden="1" customHeight="1" x14ac:dyDescent="0.2">
      <c r="A290" s="3" t="s">
        <v>1140</v>
      </c>
      <c r="B290" s="3" t="s">
        <v>336</v>
      </c>
      <c r="C290" s="6" t="s">
        <v>558</v>
      </c>
      <c r="D290" s="3" t="s">
        <v>1141</v>
      </c>
      <c r="E290" s="7">
        <v>182</v>
      </c>
      <c r="F290" s="8">
        <v>82</v>
      </c>
      <c r="G290" s="9">
        <v>0.45054945054945056</v>
      </c>
      <c r="H290" s="3" t="s">
        <v>1141</v>
      </c>
      <c r="I290" s="7">
        <v>15</v>
      </c>
      <c r="J290" s="2">
        <v>15</v>
      </c>
      <c r="K290" s="3" t="s">
        <v>1141</v>
      </c>
      <c r="L290" s="10">
        <v>47</v>
      </c>
      <c r="M290" s="11">
        <v>61</v>
      </c>
      <c r="N290" s="3" t="s">
        <v>1141</v>
      </c>
      <c r="O290" s="3" t="s">
        <v>27</v>
      </c>
      <c r="P290" s="2">
        <v>3</v>
      </c>
      <c r="Q290" s="2" t="s">
        <v>28</v>
      </c>
      <c r="R290" s="3" t="s">
        <v>1141</v>
      </c>
      <c r="S290" s="2" t="s">
        <v>208</v>
      </c>
      <c r="T290" s="2" t="s">
        <v>210</v>
      </c>
      <c r="U290" s="3" t="s">
        <v>1141</v>
      </c>
      <c r="V290" s="2" t="s">
        <v>64</v>
      </c>
      <c r="W290" s="2" t="s">
        <v>68</v>
      </c>
      <c r="X290" s="3" t="s">
        <v>1141</v>
      </c>
      <c r="Y290" s="3" t="s">
        <v>33</v>
      </c>
      <c r="Z290" s="2"/>
      <c r="AA290" s="2" t="s">
        <v>34</v>
      </c>
      <c r="AB290" s="3" t="s">
        <v>1141</v>
      </c>
      <c r="AC290" s="2" t="s">
        <v>94</v>
      </c>
      <c r="AD290" s="2" t="s">
        <v>154</v>
      </c>
      <c r="AE290" s="3" t="s">
        <v>1141</v>
      </c>
      <c r="AF290" s="3" t="s">
        <v>37</v>
      </c>
      <c r="AG290" s="2">
        <v>1</v>
      </c>
      <c r="AH290" s="2" t="s">
        <v>38</v>
      </c>
      <c r="AI290" s="3" t="s">
        <v>1141</v>
      </c>
      <c r="AJ290" s="3" t="s">
        <v>39</v>
      </c>
      <c r="AK290" s="2" t="s">
        <v>40</v>
      </c>
      <c r="AL290" s="2" t="s">
        <v>34</v>
      </c>
      <c r="AM290" s="3" t="s">
        <v>1141</v>
      </c>
      <c r="AN290" s="2" t="s">
        <v>95</v>
      </c>
      <c r="AO290" s="2" t="s">
        <v>95</v>
      </c>
      <c r="AP290" s="3" t="s">
        <v>1141</v>
      </c>
      <c r="AQ290" s="2" t="s">
        <v>279</v>
      </c>
      <c r="AR290" s="2" t="s">
        <v>154</v>
      </c>
      <c r="AS290" s="3" t="s">
        <v>1141</v>
      </c>
      <c r="AT290" s="2" t="s">
        <v>279</v>
      </c>
      <c r="AU290" s="2" t="s">
        <v>154</v>
      </c>
      <c r="AV290" s="3" t="s">
        <v>1141</v>
      </c>
      <c r="AW290" s="2" t="s">
        <v>66</v>
      </c>
      <c r="AX290" s="2" t="s">
        <v>93</v>
      </c>
      <c r="AY290" s="3" t="s">
        <v>1141</v>
      </c>
      <c r="AZ290" s="2" t="s">
        <v>162</v>
      </c>
      <c r="BA290" s="2" t="s">
        <v>154</v>
      </c>
      <c r="BB290" s="3" t="s">
        <v>1141</v>
      </c>
      <c r="BC290" s="2" t="s">
        <v>77</v>
      </c>
      <c r="BD290" s="2" t="s">
        <v>154</v>
      </c>
      <c r="BE290" s="3" t="s">
        <v>1141</v>
      </c>
      <c r="BF290" s="2" t="s">
        <v>188</v>
      </c>
      <c r="BG290" s="2" t="s">
        <v>154</v>
      </c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hidden="1" customHeight="1" x14ac:dyDescent="0.2">
      <c r="A291" s="3" t="s">
        <v>1142</v>
      </c>
      <c r="B291" s="3" t="s">
        <v>333</v>
      </c>
      <c r="C291" s="6" t="s">
        <v>558</v>
      </c>
      <c r="D291" s="3" t="s">
        <v>1141</v>
      </c>
      <c r="E291" s="7">
        <v>349</v>
      </c>
      <c r="F291" s="8">
        <v>158</v>
      </c>
      <c r="G291" s="9">
        <v>0.45272206303724927</v>
      </c>
      <c r="H291" s="3" t="s">
        <v>1141</v>
      </c>
      <c r="I291" s="7">
        <v>15</v>
      </c>
      <c r="J291" s="2">
        <v>15</v>
      </c>
      <c r="K291" s="3" t="s">
        <v>1141</v>
      </c>
      <c r="L291" s="10">
        <v>52</v>
      </c>
      <c r="M291" s="11">
        <v>61</v>
      </c>
      <c r="N291" s="3" t="s">
        <v>1141</v>
      </c>
      <c r="O291" s="3" t="s">
        <v>46</v>
      </c>
      <c r="P291" s="2" t="s">
        <v>40</v>
      </c>
      <c r="Q291" s="2" t="s">
        <v>34</v>
      </c>
      <c r="R291" s="3" t="s">
        <v>1141</v>
      </c>
      <c r="S291" s="2" t="s">
        <v>151</v>
      </c>
      <c r="T291" s="2" t="s">
        <v>146</v>
      </c>
      <c r="U291" s="3" t="s">
        <v>1141</v>
      </c>
      <c r="V291" s="2" t="s">
        <v>132</v>
      </c>
      <c r="W291" s="2" t="s">
        <v>375</v>
      </c>
      <c r="X291" s="3" t="s">
        <v>1141</v>
      </c>
      <c r="Y291" s="3" t="s">
        <v>33</v>
      </c>
      <c r="Z291" s="2"/>
      <c r="AA291" s="2" t="s">
        <v>34</v>
      </c>
      <c r="AB291" s="3" t="s">
        <v>1141</v>
      </c>
      <c r="AC291" s="2" t="s">
        <v>103</v>
      </c>
      <c r="AD291" s="2" t="s">
        <v>107</v>
      </c>
      <c r="AE291" s="3" t="s">
        <v>1141</v>
      </c>
      <c r="AF291" s="3" t="s">
        <v>37</v>
      </c>
      <c r="AG291" s="2">
        <v>2</v>
      </c>
      <c r="AH291" s="2" t="s">
        <v>64</v>
      </c>
      <c r="AI291" s="3" t="s">
        <v>1141</v>
      </c>
      <c r="AJ291" s="3" t="s">
        <v>39</v>
      </c>
      <c r="AK291" s="2" t="s">
        <v>40</v>
      </c>
      <c r="AL291" s="2" t="s">
        <v>34</v>
      </c>
      <c r="AM291" s="3" t="s">
        <v>1141</v>
      </c>
      <c r="AN291" s="2" t="s">
        <v>297</v>
      </c>
      <c r="AO291" s="2" t="s">
        <v>170</v>
      </c>
      <c r="AP291" s="3" t="s">
        <v>1141</v>
      </c>
      <c r="AQ291" s="2" t="s">
        <v>417</v>
      </c>
      <c r="AR291" s="2" t="s">
        <v>107</v>
      </c>
      <c r="AS291" s="3" t="s">
        <v>1141</v>
      </c>
      <c r="AT291" s="2" t="s">
        <v>417</v>
      </c>
      <c r="AU291" s="2" t="s">
        <v>107</v>
      </c>
      <c r="AV291" s="3" t="s">
        <v>1141</v>
      </c>
      <c r="AW291" s="2" t="s">
        <v>121</v>
      </c>
      <c r="AX291" s="2" t="s">
        <v>177</v>
      </c>
      <c r="AY291" s="3" t="s">
        <v>1141</v>
      </c>
      <c r="AZ291" s="2" t="s">
        <v>181</v>
      </c>
      <c r="BA291" s="2" t="s">
        <v>107</v>
      </c>
      <c r="BB291" s="3" t="s">
        <v>1141</v>
      </c>
      <c r="BC291" s="2" t="s">
        <v>417</v>
      </c>
      <c r="BD291" s="2" t="s">
        <v>107</v>
      </c>
      <c r="BE291" s="3" t="s">
        <v>1141</v>
      </c>
      <c r="BF291" s="2" t="s">
        <v>898</v>
      </c>
      <c r="BG291" s="2" t="s">
        <v>107</v>
      </c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hidden="1" customHeight="1" x14ac:dyDescent="0.2">
      <c r="A292" s="3" t="s">
        <v>1143</v>
      </c>
      <c r="B292" s="3" t="s">
        <v>314</v>
      </c>
      <c r="C292" s="6" t="s">
        <v>558</v>
      </c>
      <c r="D292" s="3" t="s">
        <v>1144</v>
      </c>
      <c r="E292" s="7">
        <v>54</v>
      </c>
      <c r="F292" s="8">
        <v>26</v>
      </c>
      <c r="G292" s="9">
        <v>0.48148148148148145</v>
      </c>
      <c r="H292" s="3" t="s">
        <v>1144</v>
      </c>
      <c r="I292" s="7">
        <v>14</v>
      </c>
      <c r="J292" s="2">
        <v>15</v>
      </c>
      <c r="K292" s="3" t="s">
        <v>1144</v>
      </c>
      <c r="L292" s="10">
        <v>25</v>
      </c>
      <c r="M292" s="11">
        <v>61</v>
      </c>
      <c r="N292" s="3" t="s">
        <v>1144</v>
      </c>
      <c r="O292" s="3" t="s">
        <v>46</v>
      </c>
      <c r="P292" s="2" t="s">
        <v>40</v>
      </c>
      <c r="Q292" s="2" t="s">
        <v>34</v>
      </c>
      <c r="R292" s="3" t="s">
        <v>1144</v>
      </c>
      <c r="S292" s="2" t="s">
        <v>289</v>
      </c>
      <c r="T292" s="2" t="s">
        <v>290</v>
      </c>
      <c r="U292" s="3" t="s">
        <v>1144</v>
      </c>
      <c r="V292" s="2" t="s">
        <v>105</v>
      </c>
      <c r="W292" s="2" t="s">
        <v>170</v>
      </c>
      <c r="X292" s="3" t="s">
        <v>1144</v>
      </c>
      <c r="Y292" s="3" t="s">
        <v>33</v>
      </c>
      <c r="Z292" s="2"/>
      <c r="AA292" s="2" t="s">
        <v>34</v>
      </c>
      <c r="AB292" s="3" t="s">
        <v>1144</v>
      </c>
      <c r="AC292" s="2" t="s">
        <v>82</v>
      </c>
      <c r="AD292" s="2" t="s">
        <v>214</v>
      </c>
      <c r="AE292" s="3" t="s">
        <v>1144</v>
      </c>
      <c r="AF292" s="3" t="s">
        <v>37</v>
      </c>
      <c r="AG292" s="2">
        <v>3</v>
      </c>
      <c r="AH292" s="2" t="s">
        <v>66</v>
      </c>
      <c r="AI292" s="3" t="s">
        <v>1144</v>
      </c>
      <c r="AJ292" s="3" t="s">
        <v>39</v>
      </c>
      <c r="AK292" s="2" t="s">
        <v>40</v>
      </c>
      <c r="AL292" s="2" t="s">
        <v>34</v>
      </c>
      <c r="AM292" s="3" t="s">
        <v>1144</v>
      </c>
      <c r="AN292" s="2">
        <v>1</v>
      </c>
      <c r="AO292" s="2">
        <v>1</v>
      </c>
      <c r="AP292" s="3" t="s">
        <v>1144</v>
      </c>
      <c r="AQ292" s="2" t="s">
        <v>265</v>
      </c>
      <c r="AR292" s="2" t="s">
        <v>214</v>
      </c>
      <c r="AS292" s="3" t="s">
        <v>1144</v>
      </c>
      <c r="AT292" s="2" t="s">
        <v>214</v>
      </c>
      <c r="AU292" s="2" t="s">
        <v>214</v>
      </c>
      <c r="AV292" s="3" t="s">
        <v>1144</v>
      </c>
      <c r="AW292" s="2" t="s">
        <v>289</v>
      </c>
      <c r="AX292" s="2" t="s">
        <v>289</v>
      </c>
      <c r="AY292" s="3" t="s">
        <v>1144</v>
      </c>
      <c r="AZ292" s="2" t="s">
        <v>265</v>
      </c>
      <c r="BA292" s="2" t="s">
        <v>214</v>
      </c>
      <c r="BB292" s="3" t="s">
        <v>1144</v>
      </c>
      <c r="BC292" s="2" t="s">
        <v>82</v>
      </c>
      <c r="BD292" s="2" t="s">
        <v>214</v>
      </c>
      <c r="BE292" s="3" t="s">
        <v>1144</v>
      </c>
      <c r="BF292" s="2" t="s">
        <v>82</v>
      </c>
      <c r="BG292" s="2" t="s">
        <v>214</v>
      </c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hidden="1" customHeight="1" x14ac:dyDescent="0.2">
      <c r="A293" s="3" t="s">
        <v>1145</v>
      </c>
      <c r="B293" s="3" t="s">
        <v>325</v>
      </c>
      <c r="C293" s="6" t="s">
        <v>558</v>
      </c>
      <c r="D293" s="3" t="s">
        <v>1146</v>
      </c>
      <c r="E293" s="7">
        <v>512</v>
      </c>
      <c r="F293" s="8">
        <v>217</v>
      </c>
      <c r="G293" s="9">
        <v>0.423828125</v>
      </c>
      <c r="H293" s="3" t="s">
        <v>1146</v>
      </c>
      <c r="I293" s="7">
        <v>15</v>
      </c>
      <c r="J293" s="2">
        <v>15</v>
      </c>
      <c r="K293" s="3" t="s">
        <v>1146</v>
      </c>
      <c r="L293" s="10">
        <v>44</v>
      </c>
      <c r="M293" s="11">
        <v>61</v>
      </c>
      <c r="N293" s="3" t="s">
        <v>1146</v>
      </c>
      <c r="O293" s="3" t="s">
        <v>46</v>
      </c>
      <c r="P293" s="2" t="s">
        <v>40</v>
      </c>
      <c r="Q293" s="2" t="s">
        <v>34</v>
      </c>
      <c r="R293" s="3" t="s">
        <v>1146</v>
      </c>
      <c r="S293" s="2" t="s">
        <v>132</v>
      </c>
      <c r="T293" s="2" t="s">
        <v>177</v>
      </c>
      <c r="U293" s="3" t="s">
        <v>1146</v>
      </c>
      <c r="V293" s="2" t="s">
        <v>132</v>
      </c>
      <c r="W293" s="2" t="s">
        <v>351</v>
      </c>
      <c r="X293" s="3" t="s">
        <v>1146</v>
      </c>
      <c r="Y293" s="3" t="s">
        <v>33</v>
      </c>
      <c r="Z293" s="2"/>
      <c r="AA293" s="2" t="s">
        <v>34</v>
      </c>
      <c r="AB293" s="3" t="s">
        <v>1146</v>
      </c>
      <c r="AC293" s="2" t="s">
        <v>108</v>
      </c>
      <c r="AD293" s="2" t="s">
        <v>612</v>
      </c>
      <c r="AE293" s="3" t="s">
        <v>1146</v>
      </c>
      <c r="AF293" s="3" t="s">
        <v>85</v>
      </c>
      <c r="AG293" s="2" t="s">
        <v>40</v>
      </c>
      <c r="AH293" s="2" t="s">
        <v>86</v>
      </c>
      <c r="AI293" s="3" t="s">
        <v>1146</v>
      </c>
      <c r="AJ293" s="3" t="s">
        <v>87</v>
      </c>
      <c r="AK293" s="2">
        <v>4</v>
      </c>
      <c r="AL293" s="2" t="s">
        <v>88</v>
      </c>
      <c r="AM293" s="3" t="s">
        <v>1146</v>
      </c>
      <c r="AN293" s="2" t="s">
        <v>50</v>
      </c>
      <c r="AO293" s="2" t="s">
        <v>245</v>
      </c>
      <c r="AP293" s="3" t="s">
        <v>1146</v>
      </c>
      <c r="AQ293" s="2" t="s">
        <v>59</v>
      </c>
      <c r="AR293" s="2" t="s">
        <v>612</v>
      </c>
      <c r="AS293" s="3" t="s">
        <v>1146</v>
      </c>
      <c r="AT293" s="2" t="s">
        <v>394</v>
      </c>
      <c r="AU293" s="2" t="s">
        <v>612</v>
      </c>
      <c r="AV293" s="3" t="s">
        <v>1146</v>
      </c>
      <c r="AW293" s="2" t="s">
        <v>220</v>
      </c>
      <c r="AX293" s="2" t="s">
        <v>436</v>
      </c>
      <c r="AY293" s="3" t="s">
        <v>1146</v>
      </c>
      <c r="AZ293" s="2" t="s">
        <v>42</v>
      </c>
      <c r="BA293" s="2" t="s">
        <v>612</v>
      </c>
      <c r="BB293" s="3" t="s">
        <v>1146</v>
      </c>
      <c r="BC293" s="2" t="s">
        <v>1147</v>
      </c>
      <c r="BD293" s="2" t="s">
        <v>612</v>
      </c>
      <c r="BE293" s="3" t="s">
        <v>1146</v>
      </c>
      <c r="BF293" s="2" t="s">
        <v>432</v>
      </c>
      <c r="BG293" s="2" t="s">
        <v>612</v>
      </c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hidden="1" customHeight="1" x14ac:dyDescent="0.2">
      <c r="A294" s="3" t="s">
        <v>1148</v>
      </c>
      <c r="B294" s="3" t="s">
        <v>377</v>
      </c>
      <c r="C294" s="6" t="s">
        <v>558</v>
      </c>
      <c r="D294" s="3" t="s">
        <v>1149</v>
      </c>
      <c r="E294" s="7">
        <v>236</v>
      </c>
      <c r="F294" s="8">
        <v>100</v>
      </c>
      <c r="G294" s="9">
        <v>0.42372881355932202</v>
      </c>
      <c r="H294" s="3" t="s">
        <v>1149</v>
      </c>
      <c r="I294" s="7">
        <v>14</v>
      </c>
      <c r="J294" s="2">
        <v>15</v>
      </c>
      <c r="K294" s="3" t="s">
        <v>1149</v>
      </c>
      <c r="L294" s="10">
        <v>33</v>
      </c>
      <c r="M294" s="11">
        <v>61</v>
      </c>
      <c r="N294" s="3" t="s">
        <v>1149</v>
      </c>
      <c r="O294" s="3" t="s">
        <v>46</v>
      </c>
      <c r="P294" s="2" t="s">
        <v>40</v>
      </c>
      <c r="Q294" s="2" t="s">
        <v>34</v>
      </c>
      <c r="R294" s="3" t="s">
        <v>1149</v>
      </c>
      <c r="S294" s="2" t="s">
        <v>327</v>
      </c>
      <c r="T294" s="2" t="s">
        <v>129</v>
      </c>
      <c r="U294" s="3" t="s">
        <v>1149</v>
      </c>
      <c r="V294" s="2" t="s">
        <v>327</v>
      </c>
      <c r="W294" s="2" t="s">
        <v>129</v>
      </c>
      <c r="X294" s="3" t="s">
        <v>1149</v>
      </c>
      <c r="Y294" s="3" t="s">
        <v>33</v>
      </c>
      <c r="Z294" s="2"/>
      <c r="AA294" s="2" t="s">
        <v>34</v>
      </c>
      <c r="AB294" s="3" t="s">
        <v>1149</v>
      </c>
      <c r="AC294" s="2" t="s">
        <v>115</v>
      </c>
      <c r="AD294" s="2" t="s">
        <v>34</v>
      </c>
      <c r="AE294" s="3" t="s">
        <v>1149</v>
      </c>
      <c r="AF294" s="3" t="s">
        <v>37</v>
      </c>
      <c r="AG294" s="2">
        <v>4</v>
      </c>
      <c r="AH294" s="2" t="s">
        <v>88</v>
      </c>
      <c r="AI294" s="3" t="s">
        <v>1149</v>
      </c>
      <c r="AJ294" s="3" t="s">
        <v>39</v>
      </c>
      <c r="AK294" s="2" t="s">
        <v>40</v>
      </c>
      <c r="AL294" s="2" t="s">
        <v>34</v>
      </c>
      <c r="AM294" s="3" t="s">
        <v>1149</v>
      </c>
      <c r="AN294" s="2" t="s">
        <v>49</v>
      </c>
      <c r="AO294" s="2" t="s">
        <v>50</v>
      </c>
      <c r="AP294" s="3" t="s">
        <v>1149</v>
      </c>
      <c r="AQ294" s="2" t="s">
        <v>34</v>
      </c>
      <c r="AR294" s="2" t="s">
        <v>34</v>
      </c>
      <c r="AS294" s="3" t="s">
        <v>1149</v>
      </c>
      <c r="AT294" s="2" t="s">
        <v>34</v>
      </c>
      <c r="AU294" s="2" t="s">
        <v>34</v>
      </c>
      <c r="AV294" s="3" t="s">
        <v>1149</v>
      </c>
      <c r="AW294" s="2" t="s">
        <v>369</v>
      </c>
      <c r="AX294" s="2" t="s">
        <v>114</v>
      </c>
      <c r="AY294" s="3" t="s">
        <v>1149</v>
      </c>
      <c r="AZ294" s="2" t="s">
        <v>115</v>
      </c>
      <c r="BA294" s="2" t="s">
        <v>34</v>
      </c>
      <c r="BB294" s="3" t="s">
        <v>1149</v>
      </c>
      <c r="BC294" s="2" t="s">
        <v>115</v>
      </c>
      <c r="BD294" s="2" t="s">
        <v>34</v>
      </c>
      <c r="BE294" s="3" t="s">
        <v>1149</v>
      </c>
      <c r="BF294" s="2" t="s">
        <v>34</v>
      </c>
      <c r="BG294" s="2" t="s">
        <v>34</v>
      </c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hidden="1" customHeight="1" x14ac:dyDescent="0.2">
      <c r="A295" s="3" t="s">
        <v>1150</v>
      </c>
      <c r="B295" s="3" t="s">
        <v>24</v>
      </c>
      <c r="C295" s="6" t="s">
        <v>558</v>
      </c>
      <c r="D295" s="3" t="s">
        <v>1151</v>
      </c>
      <c r="E295" s="7">
        <v>545</v>
      </c>
      <c r="F295" s="8">
        <v>269</v>
      </c>
      <c r="G295" s="9">
        <v>0.49357798165137617</v>
      </c>
      <c r="H295" s="3" t="s">
        <v>1151</v>
      </c>
      <c r="I295" s="7">
        <v>15</v>
      </c>
      <c r="J295" s="2">
        <v>15</v>
      </c>
      <c r="K295" s="3" t="s">
        <v>1151</v>
      </c>
      <c r="L295" s="10">
        <v>54</v>
      </c>
      <c r="M295" s="11">
        <v>61</v>
      </c>
      <c r="N295" s="3" t="s">
        <v>1151</v>
      </c>
      <c r="O295" s="3" t="s">
        <v>46</v>
      </c>
      <c r="P295" s="2" t="s">
        <v>40</v>
      </c>
      <c r="Q295" s="2" t="s">
        <v>34</v>
      </c>
      <c r="R295" s="3" t="s">
        <v>1151</v>
      </c>
      <c r="S295" s="2" t="s">
        <v>349</v>
      </c>
      <c r="T295" s="2" t="s">
        <v>1147</v>
      </c>
      <c r="U295" s="3" t="s">
        <v>1151</v>
      </c>
      <c r="V295" s="2" t="s">
        <v>108</v>
      </c>
      <c r="W295" s="2" t="s">
        <v>225</v>
      </c>
      <c r="X295" s="3" t="s">
        <v>1151</v>
      </c>
      <c r="Y295" s="3" t="s">
        <v>33</v>
      </c>
      <c r="Z295" s="2"/>
      <c r="AA295" s="2" t="s">
        <v>34</v>
      </c>
      <c r="AB295" s="3" t="s">
        <v>1151</v>
      </c>
      <c r="AC295" s="2" t="s">
        <v>53</v>
      </c>
      <c r="AD295" s="2" t="s">
        <v>977</v>
      </c>
      <c r="AE295" s="3" t="s">
        <v>1151</v>
      </c>
      <c r="AF295" s="3" t="s">
        <v>37</v>
      </c>
      <c r="AG295" s="2">
        <v>1</v>
      </c>
      <c r="AH295" s="2" t="s">
        <v>38</v>
      </c>
      <c r="AI295" s="3" t="s">
        <v>1151</v>
      </c>
      <c r="AJ295" s="3" t="s">
        <v>39</v>
      </c>
      <c r="AK295" s="2" t="s">
        <v>40</v>
      </c>
      <c r="AL295" s="2" t="s">
        <v>34</v>
      </c>
      <c r="AM295" s="3" t="s">
        <v>1151</v>
      </c>
      <c r="AN295" s="2" t="s">
        <v>170</v>
      </c>
      <c r="AO295" s="2" t="s">
        <v>83</v>
      </c>
      <c r="AP295" s="3" t="s">
        <v>1151</v>
      </c>
      <c r="AQ295" s="2" t="s">
        <v>627</v>
      </c>
      <c r="AR295" s="2" t="s">
        <v>977</v>
      </c>
      <c r="AS295" s="3" t="s">
        <v>1151</v>
      </c>
      <c r="AT295" s="2" t="s">
        <v>764</v>
      </c>
      <c r="AU295" s="2" t="s">
        <v>977</v>
      </c>
      <c r="AV295" s="3" t="s">
        <v>1151</v>
      </c>
      <c r="AW295" s="2" t="s">
        <v>104</v>
      </c>
      <c r="AX295" s="2" t="s">
        <v>109</v>
      </c>
      <c r="AY295" s="3" t="s">
        <v>1151</v>
      </c>
      <c r="AZ295" s="2" t="s">
        <v>439</v>
      </c>
      <c r="BA295" s="2" t="s">
        <v>977</v>
      </c>
      <c r="BB295" s="3" t="s">
        <v>1151</v>
      </c>
      <c r="BC295" s="2" t="s">
        <v>1152</v>
      </c>
      <c r="BD295" s="2" t="s">
        <v>977</v>
      </c>
      <c r="BE295" s="3" t="s">
        <v>1151</v>
      </c>
      <c r="BF295" s="2" t="s">
        <v>627</v>
      </c>
      <c r="BG295" s="2" t="s">
        <v>977</v>
      </c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hidden="1" customHeight="1" x14ac:dyDescent="0.2">
      <c r="A296" s="3" t="s">
        <v>1153</v>
      </c>
      <c r="B296" s="3" t="s">
        <v>24</v>
      </c>
      <c r="C296" s="6" t="s">
        <v>558</v>
      </c>
      <c r="D296" s="3" t="s">
        <v>1154</v>
      </c>
      <c r="E296" s="7">
        <v>509</v>
      </c>
      <c r="F296" s="8">
        <v>208</v>
      </c>
      <c r="G296" s="9">
        <v>0.40864440078585462</v>
      </c>
      <c r="H296" s="3" t="s">
        <v>1154</v>
      </c>
      <c r="I296" s="7">
        <v>15</v>
      </c>
      <c r="J296" s="2">
        <v>15</v>
      </c>
      <c r="K296" s="3" t="s">
        <v>1154</v>
      </c>
      <c r="L296" s="10">
        <v>51</v>
      </c>
      <c r="M296" s="11">
        <v>61</v>
      </c>
      <c r="N296" s="3" t="s">
        <v>1154</v>
      </c>
      <c r="O296" s="3" t="s">
        <v>46</v>
      </c>
      <c r="P296" s="2" t="s">
        <v>40</v>
      </c>
      <c r="Q296" s="2" t="s">
        <v>34</v>
      </c>
      <c r="R296" s="3" t="s">
        <v>1154</v>
      </c>
      <c r="S296" s="2" t="s">
        <v>32</v>
      </c>
      <c r="T296" s="2" t="s">
        <v>32</v>
      </c>
      <c r="U296" s="3" t="s">
        <v>1154</v>
      </c>
      <c r="V296" s="2" t="s">
        <v>109</v>
      </c>
      <c r="W296" s="2" t="s">
        <v>59</v>
      </c>
      <c r="X296" s="3" t="s">
        <v>1154</v>
      </c>
      <c r="Y296" s="3" t="s">
        <v>33</v>
      </c>
      <c r="Z296" s="2"/>
      <c r="AA296" s="2" t="s">
        <v>34</v>
      </c>
      <c r="AB296" s="3" t="s">
        <v>1154</v>
      </c>
      <c r="AC296" s="2" t="s">
        <v>481</v>
      </c>
      <c r="AD296" s="2" t="s">
        <v>29</v>
      </c>
      <c r="AE296" s="3" t="s">
        <v>1154</v>
      </c>
      <c r="AF296" s="3" t="s">
        <v>37</v>
      </c>
      <c r="AG296" s="2">
        <v>2</v>
      </c>
      <c r="AH296" s="2" t="s">
        <v>64</v>
      </c>
      <c r="AI296" s="3" t="s">
        <v>1154</v>
      </c>
      <c r="AJ296" s="3" t="s">
        <v>39</v>
      </c>
      <c r="AK296" s="2" t="s">
        <v>40</v>
      </c>
      <c r="AL296" s="2" t="s">
        <v>34</v>
      </c>
      <c r="AM296" s="3" t="s">
        <v>1154</v>
      </c>
      <c r="AN296" s="2" t="s">
        <v>57</v>
      </c>
      <c r="AO296" s="2" t="s">
        <v>38</v>
      </c>
      <c r="AP296" s="3" t="s">
        <v>1154</v>
      </c>
      <c r="AQ296" s="2" t="s">
        <v>482</v>
      </c>
      <c r="AR296" s="2" t="s">
        <v>29</v>
      </c>
      <c r="AS296" s="3" t="s">
        <v>1154</v>
      </c>
      <c r="AT296" s="2" t="s">
        <v>55</v>
      </c>
      <c r="AU296" s="2" t="s">
        <v>29</v>
      </c>
      <c r="AV296" s="3" t="s">
        <v>1154</v>
      </c>
      <c r="AW296" s="2" t="s">
        <v>455</v>
      </c>
      <c r="AX296" s="2" t="s">
        <v>455</v>
      </c>
      <c r="AY296" s="3" t="s">
        <v>1154</v>
      </c>
      <c r="AZ296" s="2" t="s">
        <v>481</v>
      </c>
      <c r="BA296" s="2" t="s">
        <v>29</v>
      </c>
      <c r="BB296" s="3" t="s">
        <v>1154</v>
      </c>
      <c r="BC296" s="2" t="s">
        <v>55</v>
      </c>
      <c r="BD296" s="2" t="s">
        <v>29</v>
      </c>
      <c r="BE296" s="3" t="s">
        <v>1154</v>
      </c>
      <c r="BF296" s="2" t="s">
        <v>482</v>
      </c>
      <c r="BG296" s="2" t="s">
        <v>29</v>
      </c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hidden="1" customHeight="1" x14ac:dyDescent="0.2">
      <c r="A297" s="3" t="s">
        <v>1155</v>
      </c>
      <c r="B297" s="3" t="s">
        <v>98</v>
      </c>
      <c r="C297" s="6" t="s">
        <v>558</v>
      </c>
      <c r="D297" s="3" t="s">
        <v>1156</v>
      </c>
      <c r="E297" s="7">
        <v>670</v>
      </c>
      <c r="F297" s="8">
        <v>289</v>
      </c>
      <c r="G297" s="9">
        <v>0.43134328358208956</v>
      </c>
      <c r="H297" s="3" t="s">
        <v>1156</v>
      </c>
      <c r="I297" s="7">
        <v>15</v>
      </c>
      <c r="J297" s="2">
        <v>15</v>
      </c>
      <c r="K297" s="3" t="s">
        <v>1156</v>
      </c>
      <c r="L297" s="10">
        <v>52</v>
      </c>
      <c r="M297" s="11">
        <v>61</v>
      </c>
      <c r="N297" s="3" t="s">
        <v>1156</v>
      </c>
      <c r="O297" s="3" t="s">
        <v>46</v>
      </c>
      <c r="P297" s="2" t="s">
        <v>40</v>
      </c>
      <c r="Q297" s="2" t="s">
        <v>34</v>
      </c>
      <c r="R297" s="3" t="s">
        <v>1156</v>
      </c>
      <c r="S297" s="2" t="s">
        <v>395</v>
      </c>
      <c r="T297" s="2" t="s">
        <v>670</v>
      </c>
      <c r="U297" s="3" t="s">
        <v>1156</v>
      </c>
      <c r="V297" s="2" t="s">
        <v>360</v>
      </c>
      <c r="W297" s="2" t="s">
        <v>47</v>
      </c>
      <c r="X297" s="3" t="s">
        <v>1156</v>
      </c>
      <c r="Y297" s="3" t="s">
        <v>33</v>
      </c>
      <c r="Z297" s="2"/>
      <c r="AA297" s="2" t="s">
        <v>34</v>
      </c>
      <c r="AB297" s="3" t="s">
        <v>1156</v>
      </c>
      <c r="AC297" s="2" t="s">
        <v>1041</v>
      </c>
      <c r="AD297" s="2" t="s">
        <v>944</v>
      </c>
      <c r="AE297" s="3" t="s">
        <v>1156</v>
      </c>
      <c r="AF297" s="3" t="s">
        <v>37</v>
      </c>
      <c r="AG297" s="2">
        <v>4</v>
      </c>
      <c r="AH297" s="2" t="s">
        <v>88</v>
      </c>
      <c r="AI297" s="3" t="s">
        <v>1156</v>
      </c>
      <c r="AJ297" s="3" t="s">
        <v>39</v>
      </c>
      <c r="AK297" s="2" t="s">
        <v>40</v>
      </c>
      <c r="AL297" s="2" t="s">
        <v>34</v>
      </c>
      <c r="AM297" s="3" t="s">
        <v>1156</v>
      </c>
      <c r="AN297" s="2" t="s">
        <v>170</v>
      </c>
      <c r="AO297" s="2" t="s">
        <v>89</v>
      </c>
      <c r="AP297" s="3" t="s">
        <v>1156</v>
      </c>
      <c r="AQ297" s="2" t="s">
        <v>902</v>
      </c>
      <c r="AR297" s="2" t="s">
        <v>944</v>
      </c>
      <c r="AS297" s="3" t="s">
        <v>1156</v>
      </c>
      <c r="AT297" s="2" t="s">
        <v>307</v>
      </c>
      <c r="AU297" s="2" t="s">
        <v>944</v>
      </c>
      <c r="AV297" s="3" t="s">
        <v>1156</v>
      </c>
      <c r="AW297" s="2" t="s">
        <v>30</v>
      </c>
      <c r="AX297" s="2" t="s">
        <v>396</v>
      </c>
      <c r="AY297" s="3" t="s">
        <v>1156</v>
      </c>
      <c r="AZ297" s="2" t="s">
        <v>446</v>
      </c>
      <c r="BA297" s="2" t="s">
        <v>944</v>
      </c>
      <c r="BB297" s="3" t="s">
        <v>1156</v>
      </c>
      <c r="BC297" s="2" t="s">
        <v>310</v>
      </c>
      <c r="BD297" s="2" t="s">
        <v>944</v>
      </c>
      <c r="BE297" s="3" t="s">
        <v>1156</v>
      </c>
      <c r="BF297" s="2" t="s">
        <v>311</v>
      </c>
      <c r="BG297" s="2" t="s">
        <v>944</v>
      </c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hidden="1" customHeight="1" x14ac:dyDescent="0.2">
      <c r="A298" s="3" t="s">
        <v>1157</v>
      </c>
      <c r="B298" s="3" t="s">
        <v>343</v>
      </c>
      <c r="C298" s="6" t="s">
        <v>558</v>
      </c>
      <c r="D298" s="3" t="s">
        <v>1158</v>
      </c>
      <c r="E298" s="7">
        <v>172</v>
      </c>
      <c r="F298" s="8">
        <v>69</v>
      </c>
      <c r="G298" s="9">
        <v>0.40116279069767441</v>
      </c>
      <c r="H298" s="3" t="s">
        <v>1158</v>
      </c>
      <c r="I298" s="7">
        <v>15</v>
      </c>
      <c r="J298" s="2">
        <v>15</v>
      </c>
      <c r="K298" s="3" t="s">
        <v>1158</v>
      </c>
      <c r="L298" s="10">
        <v>61</v>
      </c>
      <c r="M298" s="11">
        <v>61</v>
      </c>
      <c r="N298" s="3" t="s">
        <v>1158</v>
      </c>
      <c r="O298" s="3" t="s">
        <v>46</v>
      </c>
      <c r="P298" s="2" t="s">
        <v>40</v>
      </c>
      <c r="Q298" s="2" t="s">
        <v>34</v>
      </c>
      <c r="R298" s="3" t="s">
        <v>1158</v>
      </c>
      <c r="S298" s="2" t="s">
        <v>166</v>
      </c>
      <c r="T298" s="2" t="s">
        <v>166</v>
      </c>
      <c r="U298" s="3" t="s">
        <v>1158</v>
      </c>
      <c r="V298" s="2" t="s">
        <v>138</v>
      </c>
      <c r="W298" s="2" t="s">
        <v>138</v>
      </c>
      <c r="X298" s="3" t="s">
        <v>1158</v>
      </c>
      <c r="Y298" s="3" t="s">
        <v>33</v>
      </c>
      <c r="Z298" s="2"/>
      <c r="AA298" s="2" t="s">
        <v>34</v>
      </c>
      <c r="AB298" s="3" t="s">
        <v>1158</v>
      </c>
      <c r="AC298" s="2" t="s">
        <v>135</v>
      </c>
      <c r="AD298" s="2" t="s">
        <v>165</v>
      </c>
      <c r="AE298" s="3" t="s">
        <v>1158</v>
      </c>
      <c r="AF298" s="3" t="s">
        <v>37</v>
      </c>
      <c r="AG298" s="2">
        <v>4</v>
      </c>
      <c r="AH298" s="2" t="s">
        <v>88</v>
      </c>
      <c r="AI298" s="3" t="s">
        <v>1158</v>
      </c>
      <c r="AJ298" s="3" t="s">
        <v>39</v>
      </c>
      <c r="AK298" s="2" t="s">
        <v>40</v>
      </c>
      <c r="AL298" s="2" t="s">
        <v>34</v>
      </c>
      <c r="AM298" s="3" t="s">
        <v>1158</v>
      </c>
      <c r="AN298" s="2" t="s">
        <v>95</v>
      </c>
      <c r="AO298" s="2" t="s">
        <v>95</v>
      </c>
      <c r="AP298" s="3" t="s">
        <v>1158</v>
      </c>
      <c r="AQ298" s="2" t="s">
        <v>135</v>
      </c>
      <c r="AR298" s="2" t="s">
        <v>165</v>
      </c>
      <c r="AS298" s="3" t="s">
        <v>1158</v>
      </c>
      <c r="AT298" s="2" t="s">
        <v>135</v>
      </c>
      <c r="AU298" s="2" t="s">
        <v>165</v>
      </c>
      <c r="AV298" s="3" t="s">
        <v>1158</v>
      </c>
      <c r="AW298" s="2" t="s">
        <v>232</v>
      </c>
      <c r="AX298" s="2" t="s">
        <v>232</v>
      </c>
      <c r="AY298" s="3" t="s">
        <v>1158</v>
      </c>
      <c r="AZ298" s="2" t="s">
        <v>165</v>
      </c>
      <c r="BA298" s="2" t="s">
        <v>165</v>
      </c>
      <c r="BB298" s="3" t="s">
        <v>1158</v>
      </c>
      <c r="BC298" s="2" t="s">
        <v>165</v>
      </c>
      <c r="BD298" s="2" t="s">
        <v>165</v>
      </c>
      <c r="BE298" s="3" t="s">
        <v>1158</v>
      </c>
      <c r="BF298" s="2" t="s">
        <v>165</v>
      </c>
      <c r="BG298" s="2" t="s">
        <v>165</v>
      </c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hidden="1" customHeight="1" x14ac:dyDescent="0.2">
      <c r="A299" s="3" t="s">
        <v>1159</v>
      </c>
      <c r="B299" s="3" t="s">
        <v>377</v>
      </c>
      <c r="C299" s="6" t="s">
        <v>558</v>
      </c>
      <c r="D299" s="3" t="s">
        <v>1160</v>
      </c>
      <c r="E299" s="7">
        <v>290</v>
      </c>
      <c r="F299" s="8">
        <v>140</v>
      </c>
      <c r="G299" s="9">
        <v>0.48275862068965519</v>
      </c>
      <c r="H299" s="3" t="s">
        <v>1160</v>
      </c>
      <c r="I299" s="7">
        <v>12</v>
      </c>
      <c r="J299" s="2">
        <v>15</v>
      </c>
      <c r="K299" s="3" t="s">
        <v>1160</v>
      </c>
      <c r="L299" s="10">
        <v>47</v>
      </c>
      <c r="M299" s="11">
        <v>61</v>
      </c>
      <c r="N299" s="3" t="s">
        <v>1160</v>
      </c>
      <c r="O299" s="3" t="s">
        <v>46</v>
      </c>
      <c r="P299" s="2" t="s">
        <v>40</v>
      </c>
      <c r="Q299" s="2" t="s">
        <v>34</v>
      </c>
      <c r="R299" s="3" t="s">
        <v>1160</v>
      </c>
      <c r="S299" s="2" t="s">
        <v>922</v>
      </c>
      <c r="T299" s="2" t="s">
        <v>922</v>
      </c>
      <c r="U299" s="3" t="s">
        <v>1160</v>
      </c>
      <c r="V299" s="2" t="s">
        <v>221</v>
      </c>
      <c r="W299" s="2" t="s">
        <v>221</v>
      </c>
      <c r="X299" s="3" t="s">
        <v>1160</v>
      </c>
      <c r="Y299" s="3" t="s">
        <v>33</v>
      </c>
      <c r="Z299" s="2"/>
      <c r="AA299" s="2" t="s">
        <v>34</v>
      </c>
      <c r="AB299" s="3" t="s">
        <v>1160</v>
      </c>
      <c r="AC299" s="2" t="s">
        <v>922</v>
      </c>
      <c r="AD299" s="2" t="s">
        <v>220</v>
      </c>
      <c r="AE299" s="3" t="s">
        <v>1160</v>
      </c>
      <c r="AF299" s="3" t="s">
        <v>37</v>
      </c>
      <c r="AG299" s="2">
        <v>2</v>
      </c>
      <c r="AH299" s="2" t="s">
        <v>64</v>
      </c>
      <c r="AI299" s="3" t="s">
        <v>1160</v>
      </c>
      <c r="AJ299" s="3" t="s">
        <v>39</v>
      </c>
      <c r="AK299" s="2" t="s">
        <v>40</v>
      </c>
      <c r="AL299" s="2" t="s">
        <v>34</v>
      </c>
      <c r="AM299" s="3" t="s">
        <v>1160</v>
      </c>
      <c r="AN299" s="2" t="s">
        <v>245</v>
      </c>
      <c r="AO299" s="2" t="s">
        <v>245</v>
      </c>
      <c r="AP299" s="3" t="s">
        <v>1160</v>
      </c>
      <c r="AQ299" s="2" t="s">
        <v>284</v>
      </c>
      <c r="AR299" s="2" t="s">
        <v>220</v>
      </c>
      <c r="AS299" s="3" t="s">
        <v>1160</v>
      </c>
      <c r="AT299" s="2" t="s">
        <v>922</v>
      </c>
      <c r="AU299" s="2" t="s">
        <v>220</v>
      </c>
      <c r="AV299" s="3" t="s">
        <v>1160</v>
      </c>
      <c r="AW299" s="2" t="s">
        <v>175</v>
      </c>
      <c r="AX299" s="2" t="s">
        <v>175</v>
      </c>
      <c r="AY299" s="3" t="s">
        <v>1160</v>
      </c>
      <c r="AZ299" s="2" t="s">
        <v>922</v>
      </c>
      <c r="BA299" s="2" t="s">
        <v>220</v>
      </c>
      <c r="BB299" s="3" t="s">
        <v>1160</v>
      </c>
      <c r="BC299" s="2" t="s">
        <v>922</v>
      </c>
      <c r="BD299" s="2" t="s">
        <v>220</v>
      </c>
      <c r="BE299" s="3" t="s">
        <v>1160</v>
      </c>
      <c r="BF299" s="2" t="s">
        <v>922</v>
      </c>
      <c r="BG299" s="2" t="s">
        <v>220</v>
      </c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hidden="1" customHeight="1" x14ac:dyDescent="0.2">
      <c r="A300" s="3" t="s">
        <v>1161</v>
      </c>
      <c r="B300" s="3" t="s">
        <v>343</v>
      </c>
      <c r="C300" s="6" t="s">
        <v>558</v>
      </c>
      <c r="D300" s="3" t="s">
        <v>1162</v>
      </c>
      <c r="E300" s="7">
        <v>261</v>
      </c>
      <c r="F300" s="8">
        <v>109</v>
      </c>
      <c r="G300" s="9">
        <v>0.41762452107279696</v>
      </c>
      <c r="H300" s="3" t="s">
        <v>1162</v>
      </c>
      <c r="I300" s="7">
        <v>15</v>
      </c>
      <c r="J300" s="2">
        <v>15</v>
      </c>
      <c r="K300" s="3" t="s">
        <v>1162</v>
      </c>
      <c r="L300" s="10">
        <v>61</v>
      </c>
      <c r="M300" s="11">
        <v>61</v>
      </c>
      <c r="N300" s="3" t="s">
        <v>1162</v>
      </c>
      <c r="O300" s="3" t="s">
        <v>46</v>
      </c>
      <c r="P300" s="2" t="s">
        <v>40</v>
      </c>
      <c r="Q300" s="2" t="s">
        <v>34</v>
      </c>
      <c r="R300" s="3" t="s">
        <v>1162</v>
      </c>
      <c r="S300" s="2" t="s">
        <v>368</v>
      </c>
      <c r="T300" s="2" t="s">
        <v>368</v>
      </c>
      <c r="U300" s="3" t="s">
        <v>1162</v>
      </c>
      <c r="V300" s="2" t="s">
        <v>368</v>
      </c>
      <c r="W300" s="2" t="s">
        <v>368</v>
      </c>
      <c r="X300" s="3" t="s">
        <v>1162</v>
      </c>
      <c r="Y300" s="3" t="s">
        <v>33</v>
      </c>
      <c r="Z300" s="2"/>
      <c r="AA300" s="2" t="s">
        <v>34</v>
      </c>
      <c r="AB300" s="3" t="s">
        <v>1162</v>
      </c>
      <c r="AC300" s="2" t="s">
        <v>144</v>
      </c>
      <c r="AD300" s="2" t="s">
        <v>150</v>
      </c>
      <c r="AE300" s="3" t="s">
        <v>1162</v>
      </c>
      <c r="AF300" s="3" t="s">
        <v>37</v>
      </c>
      <c r="AG300" s="2">
        <v>1</v>
      </c>
      <c r="AH300" s="2" t="s">
        <v>38</v>
      </c>
      <c r="AI300" s="3" t="s">
        <v>1162</v>
      </c>
      <c r="AJ300" s="3" t="s">
        <v>39</v>
      </c>
      <c r="AK300" s="2" t="s">
        <v>40</v>
      </c>
      <c r="AL300" s="2" t="s">
        <v>34</v>
      </c>
      <c r="AM300" s="3" t="s">
        <v>1162</v>
      </c>
      <c r="AN300" s="2" t="s">
        <v>147</v>
      </c>
      <c r="AO300" s="2" t="s">
        <v>224</v>
      </c>
      <c r="AP300" s="3" t="s">
        <v>1162</v>
      </c>
      <c r="AQ300" s="2" t="s">
        <v>149</v>
      </c>
      <c r="AR300" s="2" t="s">
        <v>150</v>
      </c>
      <c r="AS300" s="3" t="s">
        <v>1162</v>
      </c>
      <c r="AT300" s="2" t="s">
        <v>150</v>
      </c>
      <c r="AU300" s="2" t="s">
        <v>150</v>
      </c>
      <c r="AV300" s="3" t="s">
        <v>1162</v>
      </c>
      <c r="AW300" s="2" t="s">
        <v>114</v>
      </c>
      <c r="AX300" s="2" t="s">
        <v>114</v>
      </c>
      <c r="AY300" s="3" t="s">
        <v>1162</v>
      </c>
      <c r="AZ300" s="2" t="s">
        <v>149</v>
      </c>
      <c r="BA300" s="2" t="s">
        <v>150</v>
      </c>
      <c r="BB300" s="3" t="s">
        <v>1162</v>
      </c>
      <c r="BC300" s="2" t="s">
        <v>150</v>
      </c>
      <c r="BD300" s="2" t="s">
        <v>150</v>
      </c>
      <c r="BE300" s="3" t="s">
        <v>1162</v>
      </c>
      <c r="BF300" s="2" t="s">
        <v>149</v>
      </c>
      <c r="BG300" s="2" t="s">
        <v>150</v>
      </c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hidden="1" customHeight="1" x14ac:dyDescent="0.2">
      <c r="A301" s="3" t="s">
        <v>1163</v>
      </c>
      <c r="B301" s="3" t="s">
        <v>343</v>
      </c>
      <c r="C301" s="6" t="s">
        <v>558</v>
      </c>
      <c r="D301" s="3" t="s">
        <v>1164</v>
      </c>
      <c r="E301" s="7">
        <v>432</v>
      </c>
      <c r="F301" s="8">
        <v>174</v>
      </c>
      <c r="G301" s="9">
        <v>0.40277777777777779</v>
      </c>
      <c r="H301" s="3" t="s">
        <v>1164</v>
      </c>
      <c r="I301" s="7">
        <v>15</v>
      </c>
      <c r="J301" s="2">
        <v>15</v>
      </c>
      <c r="K301" s="3" t="s">
        <v>1164</v>
      </c>
      <c r="L301" s="10">
        <v>61</v>
      </c>
      <c r="M301" s="11">
        <v>61</v>
      </c>
      <c r="N301" s="3" t="s">
        <v>1164</v>
      </c>
      <c r="O301" s="3" t="s">
        <v>46</v>
      </c>
      <c r="P301" s="2" t="s">
        <v>40</v>
      </c>
      <c r="Q301" s="2" t="s">
        <v>34</v>
      </c>
      <c r="R301" s="3" t="s">
        <v>1164</v>
      </c>
      <c r="S301" s="2" t="s">
        <v>131</v>
      </c>
      <c r="T301" s="2" t="s">
        <v>121</v>
      </c>
      <c r="U301" s="3" t="s">
        <v>1164</v>
      </c>
      <c r="V301" s="2" t="s">
        <v>149</v>
      </c>
      <c r="W301" s="2" t="s">
        <v>429</v>
      </c>
      <c r="X301" s="3" t="s">
        <v>1164</v>
      </c>
      <c r="Y301" s="3" t="s">
        <v>33</v>
      </c>
      <c r="Z301" s="2"/>
      <c r="AA301" s="2" t="s">
        <v>34</v>
      </c>
      <c r="AB301" s="3" t="s">
        <v>1164</v>
      </c>
      <c r="AC301" s="2" t="s">
        <v>352</v>
      </c>
      <c r="AD301" s="2" t="s">
        <v>227</v>
      </c>
      <c r="AE301" s="3" t="s">
        <v>1164</v>
      </c>
      <c r="AF301" s="3" t="s">
        <v>33</v>
      </c>
      <c r="AG301" s="2" t="s">
        <v>40</v>
      </c>
      <c r="AH301" s="2" t="s">
        <v>34</v>
      </c>
      <c r="AI301" s="3" t="s">
        <v>1164</v>
      </c>
      <c r="AJ301" s="3" t="s">
        <v>39</v>
      </c>
      <c r="AK301" s="2" t="s">
        <v>40</v>
      </c>
      <c r="AL301" s="2" t="s">
        <v>34</v>
      </c>
      <c r="AM301" s="3" t="s">
        <v>1164</v>
      </c>
      <c r="AN301" s="2" t="s">
        <v>261</v>
      </c>
      <c r="AO301" s="2" t="s">
        <v>261</v>
      </c>
      <c r="AP301" s="3" t="s">
        <v>1164</v>
      </c>
      <c r="AQ301" s="2" t="s">
        <v>454</v>
      </c>
      <c r="AR301" s="2" t="s">
        <v>227</v>
      </c>
      <c r="AS301" s="3" t="s">
        <v>1164</v>
      </c>
      <c r="AT301" s="2" t="s">
        <v>107</v>
      </c>
      <c r="AU301" s="2" t="s">
        <v>227</v>
      </c>
      <c r="AV301" s="3" t="s">
        <v>1164</v>
      </c>
      <c r="AW301" s="2" t="s">
        <v>120</v>
      </c>
      <c r="AX301" s="2" t="s">
        <v>114</v>
      </c>
      <c r="AY301" s="3" t="s">
        <v>1164</v>
      </c>
      <c r="AZ301" s="2" t="s">
        <v>437</v>
      </c>
      <c r="BA301" s="2" t="s">
        <v>227</v>
      </c>
      <c r="BB301" s="3" t="s">
        <v>1164</v>
      </c>
      <c r="BC301" s="2" t="s">
        <v>420</v>
      </c>
      <c r="BD301" s="2" t="s">
        <v>227</v>
      </c>
      <c r="BE301" s="3" t="s">
        <v>1164</v>
      </c>
      <c r="BF301" s="2" t="s">
        <v>360</v>
      </c>
      <c r="BG301" s="2" t="s">
        <v>227</v>
      </c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hidden="1" customHeight="1" x14ac:dyDescent="0.2">
      <c r="A302" s="3" t="s">
        <v>1165</v>
      </c>
      <c r="B302" s="3" t="s">
        <v>377</v>
      </c>
      <c r="C302" s="6" t="s">
        <v>558</v>
      </c>
      <c r="D302" s="3" t="s">
        <v>1166</v>
      </c>
      <c r="E302" s="7">
        <v>113</v>
      </c>
      <c r="F302" s="8">
        <v>53</v>
      </c>
      <c r="G302" s="9">
        <v>0.46902654867256638</v>
      </c>
      <c r="H302" s="3" t="s">
        <v>1166</v>
      </c>
      <c r="I302" s="7">
        <v>15</v>
      </c>
      <c r="J302" s="2">
        <v>15</v>
      </c>
      <c r="K302" s="3" t="s">
        <v>1166</v>
      </c>
      <c r="L302" s="10">
        <v>33</v>
      </c>
      <c r="M302" s="11">
        <v>61</v>
      </c>
      <c r="N302" s="3" t="s">
        <v>1166</v>
      </c>
      <c r="O302" s="3" t="s">
        <v>46</v>
      </c>
      <c r="P302" s="2" t="s">
        <v>40</v>
      </c>
      <c r="Q302" s="2" t="s">
        <v>34</v>
      </c>
      <c r="R302" s="3" t="s">
        <v>1166</v>
      </c>
      <c r="S302" s="2" t="s">
        <v>163</v>
      </c>
      <c r="T302" s="2" t="s">
        <v>213</v>
      </c>
      <c r="U302" s="3" t="s">
        <v>1166</v>
      </c>
      <c r="V302" s="2" t="s">
        <v>70</v>
      </c>
      <c r="W302" s="2" t="s">
        <v>538</v>
      </c>
      <c r="X302" s="3" t="s">
        <v>1166</v>
      </c>
      <c r="Y302" s="3" t="s">
        <v>33</v>
      </c>
      <c r="Z302" s="2"/>
      <c r="AA302" s="2" t="s">
        <v>34</v>
      </c>
      <c r="AB302" s="3" t="s">
        <v>1166</v>
      </c>
      <c r="AC302" s="2" t="s">
        <v>68</v>
      </c>
      <c r="AD302" s="2" t="s">
        <v>210</v>
      </c>
      <c r="AE302" s="3" t="s">
        <v>1166</v>
      </c>
      <c r="AF302" s="3" t="s">
        <v>37</v>
      </c>
      <c r="AG302" s="2">
        <v>4</v>
      </c>
      <c r="AH302" s="2" t="s">
        <v>88</v>
      </c>
      <c r="AI302" s="3" t="s">
        <v>1166</v>
      </c>
      <c r="AJ302" s="3" t="s">
        <v>39</v>
      </c>
      <c r="AK302" s="2" t="s">
        <v>40</v>
      </c>
      <c r="AL302" s="2" t="s">
        <v>34</v>
      </c>
      <c r="AM302" s="3" t="s">
        <v>1166</v>
      </c>
      <c r="AN302" s="2" t="s">
        <v>147</v>
      </c>
      <c r="AO302" s="2" t="s">
        <v>147</v>
      </c>
      <c r="AP302" s="3" t="s">
        <v>1166</v>
      </c>
      <c r="AQ302" s="2" t="s">
        <v>231</v>
      </c>
      <c r="AR302" s="2" t="s">
        <v>210</v>
      </c>
      <c r="AS302" s="3" t="s">
        <v>1166</v>
      </c>
      <c r="AT302" s="2" t="s">
        <v>231</v>
      </c>
      <c r="AU302" s="2" t="s">
        <v>210</v>
      </c>
      <c r="AV302" s="3" t="s">
        <v>1166</v>
      </c>
      <c r="AW302" s="2" t="s">
        <v>65</v>
      </c>
      <c r="AX302" s="2" t="s">
        <v>65</v>
      </c>
      <c r="AY302" s="3" t="s">
        <v>1166</v>
      </c>
      <c r="AZ302" s="2" t="s">
        <v>71</v>
      </c>
      <c r="BA302" s="2" t="s">
        <v>210</v>
      </c>
      <c r="BB302" s="3" t="s">
        <v>1166</v>
      </c>
      <c r="BC302" s="2" t="s">
        <v>208</v>
      </c>
      <c r="BD302" s="2" t="s">
        <v>210</v>
      </c>
      <c r="BE302" s="3" t="s">
        <v>1166</v>
      </c>
      <c r="BF302" s="2" t="s">
        <v>232</v>
      </c>
      <c r="BG302" s="2" t="s">
        <v>210</v>
      </c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hidden="1" customHeight="1" x14ac:dyDescent="0.2">
      <c r="A303" s="3" t="s">
        <v>1167</v>
      </c>
      <c r="B303" s="3" t="s">
        <v>343</v>
      </c>
      <c r="C303" s="6" t="s">
        <v>558</v>
      </c>
      <c r="D303" s="3" t="s">
        <v>1168</v>
      </c>
      <c r="E303" s="7">
        <v>73</v>
      </c>
      <c r="F303" s="8">
        <v>70</v>
      </c>
      <c r="G303" s="9">
        <v>0.95890410958904104</v>
      </c>
      <c r="H303" s="3" t="s">
        <v>1168</v>
      </c>
      <c r="I303" s="7">
        <v>14</v>
      </c>
      <c r="J303" s="2">
        <v>15</v>
      </c>
      <c r="K303" s="3" t="s">
        <v>1168</v>
      </c>
      <c r="L303" s="10">
        <v>61</v>
      </c>
      <c r="M303" s="11">
        <v>61</v>
      </c>
      <c r="N303" s="3" t="s">
        <v>1168</v>
      </c>
      <c r="O303" s="3" t="s">
        <v>46</v>
      </c>
      <c r="P303" s="2" t="s">
        <v>40</v>
      </c>
      <c r="Q303" s="2" t="s">
        <v>34</v>
      </c>
      <c r="R303" s="3" t="s">
        <v>1168</v>
      </c>
      <c r="S303" s="2" t="s">
        <v>93</v>
      </c>
      <c r="T303" s="2" t="s">
        <v>161</v>
      </c>
      <c r="U303" s="3" t="s">
        <v>1168</v>
      </c>
      <c r="V303" s="2" t="s">
        <v>232</v>
      </c>
      <c r="W303" s="2" t="s">
        <v>208</v>
      </c>
      <c r="X303" s="3" t="s">
        <v>1168</v>
      </c>
      <c r="Y303" s="3" t="s">
        <v>33</v>
      </c>
      <c r="Z303" s="2"/>
      <c r="AA303" s="2" t="s">
        <v>34</v>
      </c>
      <c r="AB303" s="3" t="s">
        <v>1168</v>
      </c>
      <c r="AC303" s="2" t="s">
        <v>125</v>
      </c>
      <c r="AD303" s="2" t="s">
        <v>126</v>
      </c>
      <c r="AE303" s="3" t="s">
        <v>1168</v>
      </c>
      <c r="AF303" s="3" t="s">
        <v>37</v>
      </c>
      <c r="AG303" s="2">
        <v>4</v>
      </c>
      <c r="AH303" s="2" t="s">
        <v>88</v>
      </c>
      <c r="AI303" s="3" t="s">
        <v>1168</v>
      </c>
      <c r="AJ303" s="3" t="s">
        <v>39</v>
      </c>
      <c r="AK303" s="2" t="s">
        <v>40</v>
      </c>
      <c r="AL303" s="2" t="s">
        <v>34</v>
      </c>
      <c r="AM303" s="3" t="s">
        <v>1168</v>
      </c>
      <c r="AN303" s="2" t="s">
        <v>245</v>
      </c>
      <c r="AO303" s="2" t="s">
        <v>245</v>
      </c>
      <c r="AP303" s="3" t="s">
        <v>1168</v>
      </c>
      <c r="AQ303" s="2" t="s">
        <v>126</v>
      </c>
      <c r="AR303" s="2" t="s">
        <v>126</v>
      </c>
      <c r="AS303" s="3" t="s">
        <v>1168</v>
      </c>
      <c r="AT303" s="2" t="s">
        <v>126</v>
      </c>
      <c r="AU303" s="2" t="s">
        <v>126</v>
      </c>
      <c r="AV303" s="3" t="s">
        <v>1168</v>
      </c>
      <c r="AW303" s="2" t="s">
        <v>166</v>
      </c>
      <c r="AX303" s="2" t="s">
        <v>125</v>
      </c>
      <c r="AY303" s="3" t="s">
        <v>1168</v>
      </c>
      <c r="AZ303" s="2" t="s">
        <v>135</v>
      </c>
      <c r="BA303" s="2" t="s">
        <v>126</v>
      </c>
      <c r="BB303" s="3" t="s">
        <v>1168</v>
      </c>
      <c r="BC303" s="2" t="s">
        <v>126</v>
      </c>
      <c r="BD303" s="2" t="s">
        <v>126</v>
      </c>
      <c r="BE303" s="3" t="s">
        <v>1168</v>
      </c>
      <c r="BF303" s="2" t="s">
        <v>94</v>
      </c>
      <c r="BG303" s="2" t="s">
        <v>126</v>
      </c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hidden="1" customHeight="1" x14ac:dyDescent="0.2">
      <c r="A304" s="3" t="s">
        <v>1169</v>
      </c>
      <c r="B304" s="3" t="s">
        <v>343</v>
      </c>
      <c r="C304" s="6" t="s">
        <v>558</v>
      </c>
      <c r="D304" s="3" t="s">
        <v>1170</v>
      </c>
      <c r="E304" s="7">
        <v>120</v>
      </c>
      <c r="F304" s="8">
        <v>48</v>
      </c>
      <c r="G304" s="9">
        <v>0.4</v>
      </c>
      <c r="H304" s="3" t="s">
        <v>1170</v>
      </c>
      <c r="I304" s="7">
        <v>15</v>
      </c>
      <c r="J304" s="2">
        <v>15</v>
      </c>
      <c r="K304" s="3" t="s">
        <v>1170</v>
      </c>
      <c r="L304" s="10">
        <v>61</v>
      </c>
      <c r="M304" s="11">
        <v>61</v>
      </c>
      <c r="N304" s="3" t="s">
        <v>1170</v>
      </c>
      <c r="O304" s="3" t="s">
        <v>46</v>
      </c>
      <c r="P304" s="2" t="s">
        <v>40</v>
      </c>
      <c r="Q304" s="2" t="s">
        <v>34</v>
      </c>
      <c r="R304" s="3" t="s">
        <v>1170</v>
      </c>
      <c r="S304" s="2" t="s">
        <v>232</v>
      </c>
      <c r="T304" s="2" t="s">
        <v>318</v>
      </c>
      <c r="U304" s="3" t="s">
        <v>1170</v>
      </c>
      <c r="V304" s="2" t="s">
        <v>232</v>
      </c>
      <c r="W304" s="2" t="s">
        <v>232</v>
      </c>
      <c r="X304" s="3" t="s">
        <v>1170</v>
      </c>
      <c r="Y304" s="3" t="s">
        <v>33</v>
      </c>
      <c r="Z304" s="2"/>
      <c r="AA304" s="2" t="s">
        <v>34</v>
      </c>
      <c r="AB304" s="3" t="s">
        <v>1170</v>
      </c>
      <c r="AC304" s="2" t="s">
        <v>318</v>
      </c>
      <c r="AD304" s="2" t="s">
        <v>318</v>
      </c>
      <c r="AE304" s="3" t="s">
        <v>1170</v>
      </c>
      <c r="AF304" s="3" t="s">
        <v>37</v>
      </c>
      <c r="AG304" s="2">
        <v>3</v>
      </c>
      <c r="AH304" s="2" t="s">
        <v>66</v>
      </c>
      <c r="AI304" s="3" t="s">
        <v>1170</v>
      </c>
      <c r="AJ304" s="3" t="s">
        <v>39</v>
      </c>
      <c r="AK304" s="2" t="s">
        <v>40</v>
      </c>
      <c r="AL304" s="2" t="s">
        <v>34</v>
      </c>
      <c r="AM304" s="3" t="s">
        <v>1170</v>
      </c>
      <c r="AN304" s="2" t="s">
        <v>95</v>
      </c>
      <c r="AO304" s="2" t="s">
        <v>95</v>
      </c>
      <c r="AP304" s="3" t="s">
        <v>1170</v>
      </c>
      <c r="AQ304" s="2" t="s">
        <v>318</v>
      </c>
      <c r="AR304" s="2" t="s">
        <v>318</v>
      </c>
      <c r="AS304" s="3" t="s">
        <v>1170</v>
      </c>
      <c r="AT304" s="2" t="s">
        <v>318</v>
      </c>
      <c r="AU304" s="2" t="s">
        <v>318</v>
      </c>
      <c r="AV304" s="3" t="s">
        <v>1170</v>
      </c>
      <c r="AW304" s="2" t="s">
        <v>69</v>
      </c>
      <c r="AX304" s="2" t="s">
        <v>69</v>
      </c>
      <c r="AY304" s="3" t="s">
        <v>1170</v>
      </c>
      <c r="AZ304" s="2" t="s">
        <v>318</v>
      </c>
      <c r="BA304" s="2" t="s">
        <v>318</v>
      </c>
      <c r="BB304" s="3" t="s">
        <v>1170</v>
      </c>
      <c r="BC304" s="2" t="s">
        <v>318</v>
      </c>
      <c r="BD304" s="2" t="s">
        <v>318</v>
      </c>
      <c r="BE304" s="3" t="s">
        <v>1170</v>
      </c>
      <c r="BF304" s="2" t="s">
        <v>318</v>
      </c>
      <c r="BG304" s="2" t="s">
        <v>318</v>
      </c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hidden="1" customHeight="1" x14ac:dyDescent="0.2">
      <c r="A305" s="3" t="s">
        <v>1171</v>
      </c>
      <c r="B305" s="3" t="s">
        <v>343</v>
      </c>
      <c r="C305" s="6" t="s">
        <v>558</v>
      </c>
      <c r="D305" s="3" t="s">
        <v>1172</v>
      </c>
      <c r="E305" s="7">
        <v>45</v>
      </c>
      <c r="F305" s="8">
        <v>20</v>
      </c>
      <c r="G305" s="9">
        <v>0.44444444444444442</v>
      </c>
      <c r="H305" s="3" t="s">
        <v>1172</v>
      </c>
      <c r="I305" s="7">
        <v>14</v>
      </c>
      <c r="J305" s="2">
        <v>15</v>
      </c>
      <c r="K305" s="3" t="s">
        <v>1172</v>
      </c>
      <c r="L305" s="10">
        <v>61</v>
      </c>
      <c r="M305" s="11">
        <v>61</v>
      </c>
      <c r="N305" s="3" t="s">
        <v>1172</v>
      </c>
      <c r="O305" s="3" t="s">
        <v>46</v>
      </c>
      <c r="P305" s="2" t="s">
        <v>40</v>
      </c>
      <c r="Q305" s="2" t="s">
        <v>34</v>
      </c>
      <c r="R305" s="3" t="s">
        <v>1172</v>
      </c>
      <c r="S305" s="2" t="s">
        <v>170</v>
      </c>
      <c r="T305" s="2" t="s">
        <v>170</v>
      </c>
      <c r="U305" s="3" t="s">
        <v>1172</v>
      </c>
      <c r="V305" s="2" t="s">
        <v>261</v>
      </c>
      <c r="W305" s="2" t="s">
        <v>224</v>
      </c>
      <c r="X305" s="3" t="s">
        <v>1172</v>
      </c>
      <c r="Y305" s="3" t="s">
        <v>33</v>
      </c>
      <c r="Z305" s="2"/>
      <c r="AA305" s="2" t="s">
        <v>34</v>
      </c>
      <c r="AB305" s="3" t="s">
        <v>1172</v>
      </c>
      <c r="AC305" s="2" t="s">
        <v>290</v>
      </c>
      <c r="AD305" s="2" t="s">
        <v>38</v>
      </c>
      <c r="AE305" s="3" t="s">
        <v>1172</v>
      </c>
      <c r="AF305" s="3" t="s">
        <v>37</v>
      </c>
      <c r="AG305" s="2">
        <v>3</v>
      </c>
      <c r="AH305" s="2" t="s">
        <v>66</v>
      </c>
      <c r="AI305" s="3" t="s">
        <v>1172</v>
      </c>
      <c r="AJ305" s="3" t="s">
        <v>39</v>
      </c>
      <c r="AK305" s="2" t="s">
        <v>40</v>
      </c>
      <c r="AL305" s="2" t="s">
        <v>34</v>
      </c>
      <c r="AM305" s="3" t="s">
        <v>1172</v>
      </c>
      <c r="AN305" s="11">
        <v>1</v>
      </c>
      <c r="AO305" s="2" t="s">
        <v>67</v>
      </c>
      <c r="AP305" s="3" t="s">
        <v>1172</v>
      </c>
      <c r="AQ305" s="2" t="s">
        <v>290</v>
      </c>
      <c r="AR305" s="2" t="s">
        <v>38</v>
      </c>
      <c r="AS305" s="3" t="s">
        <v>1172</v>
      </c>
      <c r="AT305" s="2" t="s">
        <v>38</v>
      </c>
      <c r="AU305" s="2" t="s">
        <v>38</v>
      </c>
      <c r="AV305" s="3" t="s">
        <v>1172</v>
      </c>
      <c r="AW305" s="2" t="s">
        <v>57</v>
      </c>
      <c r="AX305" s="2" t="s">
        <v>57</v>
      </c>
      <c r="AY305" s="3" t="s">
        <v>1172</v>
      </c>
      <c r="AZ305" s="2" t="s">
        <v>38</v>
      </c>
      <c r="BA305" s="2" t="s">
        <v>38</v>
      </c>
      <c r="BB305" s="3" t="s">
        <v>1172</v>
      </c>
      <c r="BC305" s="2" t="s">
        <v>38</v>
      </c>
      <c r="BD305" s="2" t="s">
        <v>38</v>
      </c>
      <c r="BE305" s="3" t="s">
        <v>1172</v>
      </c>
      <c r="BF305" s="2" t="s">
        <v>38</v>
      </c>
      <c r="BG305" s="2" t="s">
        <v>38</v>
      </c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hidden="1" customHeight="1" x14ac:dyDescent="0.2">
      <c r="A306" s="3" t="s">
        <v>1173</v>
      </c>
      <c r="B306" s="3" t="s">
        <v>343</v>
      </c>
      <c r="C306" s="6" t="s">
        <v>558</v>
      </c>
      <c r="D306" s="3" t="s">
        <v>1174</v>
      </c>
      <c r="E306" s="7">
        <v>81</v>
      </c>
      <c r="F306" s="8">
        <v>32</v>
      </c>
      <c r="G306" s="9">
        <v>0.39506172839506171</v>
      </c>
      <c r="H306" s="3" t="s">
        <v>1174</v>
      </c>
      <c r="I306" s="7">
        <v>15</v>
      </c>
      <c r="J306" s="2">
        <v>15</v>
      </c>
      <c r="K306" s="3" t="s">
        <v>1174</v>
      </c>
      <c r="L306" s="10">
        <v>61</v>
      </c>
      <c r="M306" s="11">
        <v>61</v>
      </c>
      <c r="N306" s="3" t="s">
        <v>1174</v>
      </c>
      <c r="O306" s="3" t="s">
        <v>46</v>
      </c>
      <c r="P306" s="2" t="s">
        <v>40</v>
      </c>
      <c r="Q306" s="2" t="s">
        <v>34</v>
      </c>
      <c r="R306" s="3" t="s">
        <v>1174</v>
      </c>
      <c r="S306" s="2" t="s">
        <v>461</v>
      </c>
      <c r="T306" s="2" t="s">
        <v>461</v>
      </c>
      <c r="U306" s="3" t="s">
        <v>1174</v>
      </c>
      <c r="V306" s="2" t="s">
        <v>266</v>
      </c>
      <c r="W306" s="2" t="s">
        <v>266</v>
      </c>
      <c r="X306" s="3" t="s">
        <v>1174</v>
      </c>
      <c r="Y306" s="3" t="s">
        <v>33</v>
      </c>
      <c r="Z306" s="2"/>
      <c r="AA306" s="2" t="s">
        <v>34</v>
      </c>
      <c r="AB306" s="3" t="s">
        <v>1174</v>
      </c>
      <c r="AC306" s="2" t="s">
        <v>230</v>
      </c>
      <c r="AD306" s="2" t="s">
        <v>230</v>
      </c>
      <c r="AE306" s="3" t="s">
        <v>1174</v>
      </c>
      <c r="AF306" s="3" t="s">
        <v>37</v>
      </c>
      <c r="AG306" s="2">
        <v>3</v>
      </c>
      <c r="AH306" s="2" t="s">
        <v>66</v>
      </c>
      <c r="AI306" s="3" t="s">
        <v>1174</v>
      </c>
      <c r="AJ306" s="3" t="s">
        <v>39</v>
      </c>
      <c r="AK306" s="2" t="s">
        <v>40</v>
      </c>
      <c r="AL306" s="2" t="s">
        <v>34</v>
      </c>
      <c r="AM306" s="3" t="s">
        <v>1174</v>
      </c>
      <c r="AN306" s="2">
        <v>1</v>
      </c>
      <c r="AO306" s="2">
        <v>1</v>
      </c>
      <c r="AP306" s="3" t="s">
        <v>1174</v>
      </c>
      <c r="AQ306" s="2" t="s">
        <v>230</v>
      </c>
      <c r="AR306" s="2" t="s">
        <v>230</v>
      </c>
      <c r="AS306" s="3" t="s">
        <v>1174</v>
      </c>
      <c r="AT306" s="2" t="s">
        <v>230</v>
      </c>
      <c r="AU306" s="2" t="s">
        <v>230</v>
      </c>
      <c r="AV306" s="3" t="s">
        <v>1174</v>
      </c>
      <c r="AW306" s="2" t="s">
        <v>169</v>
      </c>
      <c r="AX306" s="2" t="s">
        <v>169</v>
      </c>
      <c r="AY306" s="3" t="s">
        <v>1174</v>
      </c>
      <c r="AZ306" s="2" t="s">
        <v>230</v>
      </c>
      <c r="BA306" s="2" t="s">
        <v>230</v>
      </c>
      <c r="BB306" s="3" t="s">
        <v>1174</v>
      </c>
      <c r="BC306" s="2" t="s">
        <v>230</v>
      </c>
      <c r="BD306" s="2" t="s">
        <v>230</v>
      </c>
      <c r="BE306" s="3" t="s">
        <v>1174</v>
      </c>
      <c r="BF306" s="2" t="s">
        <v>230</v>
      </c>
      <c r="BG306" s="2" t="s">
        <v>230</v>
      </c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hidden="1" customHeight="1" x14ac:dyDescent="0.2">
      <c r="A307" s="3" t="s">
        <v>1175</v>
      </c>
      <c r="B307" s="3" t="s">
        <v>390</v>
      </c>
      <c r="C307" s="6" t="s">
        <v>558</v>
      </c>
      <c r="D307" s="3" t="s">
        <v>1176</v>
      </c>
      <c r="E307" s="7">
        <v>1061</v>
      </c>
      <c r="F307" s="8">
        <v>515</v>
      </c>
      <c r="G307" s="9">
        <v>0.48539114043355325</v>
      </c>
      <c r="H307" s="3" t="s">
        <v>1176</v>
      </c>
      <c r="I307" s="7">
        <v>13</v>
      </c>
      <c r="J307" s="2">
        <v>15</v>
      </c>
      <c r="K307" s="3" t="s">
        <v>1176</v>
      </c>
      <c r="L307" s="10">
        <v>61</v>
      </c>
      <c r="M307" s="11">
        <v>61</v>
      </c>
      <c r="N307" s="3" t="s">
        <v>1176</v>
      </c>
      <c r="O307" s="3" t="s">
        <v>46</v>
      </c>
      <c r="P307" s="2" t="s">
        <v>40</v>
      </c>
      <c r="Q307" s="2" t="s">
        <v>34</v>
      </c>
      <c r="R307" s="3" t="s">
        <v>1176</v>
      </c>
      <c r="S307" s="2" t="s">
        <v>1177</v>
      </c>
      <c r="T307" s="2" t="s">
        <v>1178</v>
      </c>
      <c r="U307" s="3" t="s">
        <v>1176</v>
      </c>
      <c r="V307" s="2" t="s">
        <v>1179</v>
      </c>
      <c r="W307" s="2" t="s">
        <v>650</v>
      </c>
      <c r="X307" s="3" t="s">
        <v>1176</v>
      </c>
      <c r="Y307" s="3" t="s">
        <v>33</v>
      </c>
      <c r="Z307" s="2"/>
      <c r="AA307" s="2" t="s">
        <v>34</v>
      </c>
      <c r="AB307" s="3" t="s">
        <v>1176</v>
      </c>
      <c r="AC307" s="2" t="s">
        <v>1180</v>
      </c>
      <c r="AD307" s="2" t="s">
        <v>1181</v>
      </c>
      <c r="AE307" s="3" t="s">
        <v>1176</v>
      </c>
      <c r="AF307" s="3" t="s">
        <v>33</v>
      </c>
      <c r="AG307" s="2" t="s">
        <v>40</v>
      </c>
      <c r="AH307" s="2" t="s">
        <v>34</v>
      </c>
      <c r="AI307" s="3" t="s">
        <v>1176</v>
      </c>
      <c r="AJ307" s="3" t="s">
        <v>39</v>
      </c>
      <c r="AK307" s="2" t="s">
        <v>40</v>
      </c>
      <c r="AL307" s="2" t="s">
        <v>34</v>
      </c>
      <c r="AM307" s="3" t="s">
        <v>1176</v>
      </c>
      <c r="AN307" s="2" t="s">
        <v>306</v>
      </c>
      <c r="AO307" s="2" t="s">
        <v>128</v>
      </c>
      <c r="AP307" s="3" t="s">
        <v>1176</v>
      </c>
      <c r="AQ307" s="2" t="s">
        <v>1182</v>
      </c>
      <c r="AR307" s="2" t="s">
        <v>1181</v>
      </c>
      <c r="AS307" s="3" t="s">
        <v>1176</v>
      </c>
      <c r="AT307" s="2" t="s">
        <v>775</v>
      </c>
      <c r="AU307" s="2" t="s">
        <v>1181</v>
      </c>
      <c r="AV307" s="3" t="s">
        <v>1176</v>
      </c>
      <c r="AW307" s="2" t="s">
        <v>649</v>
      </c>
      <c r="AX307" s="2" t="s">
        <v>1183</v>
      </c>
      <c r="AY307" s="3" t="s">
        <v>1176</v>
      </c>
      <c r="AZ307" s="2" t="s">
        <v>1184</v>
      </c>
      <c r="BA307" s="2" t="s">
        <v>1181</v>
      </c>
      <c r="BB307" s="3" t="s">
        <v>1176</v>
      </c>
      <c r="BC307" s="2" t="s">
        <v>1185</v>
      </c>
      <c r="BD307" s="2" t="s">
        <v>1181</v>
      </c>
      <c r="BE307" s="3" t="s">
        <v>1176</v>
      </c>
      <c r="BF307" s="2" t="s">
        <v>878</v>
      </c>
      <c r="BG307" s="2" t="s">
        <v>1181</v>
      </c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hidden="1" customHeight="1" x14ac:dyDescent="0.2">
      <c r="A308" s="3" t="s">
        <v>1186</v>
      </c>
      <c r="B308" s="3" t="s">
        <v>343</v>
      </c>
      <c r="C308" s="6" t="s">
        <v>558</v>
      </c>
      <c r="D308" s="3" t="s">
        <v>1187</v>
      </c>
      <c r="E308" s="7">
        <v>47</v>
      </c>
      <c r="F308" s="8">
        <v>19</v>
      </c>
      <c r="G308" s="9">
        <v>0.40425531914893614</v>
      </c>
      <c r="H308" s="3" t="s">
        <v>1187</v>
      </c>
      <c r="I308" s="7">
        <v>15</v>
      </c>
      <c r="J308" s="2">
        <v>15</v>
      </c>
      <c r="K308" s="3" t="s">
        <v>1187</v>
      </c>
      <c r="L308" s="10">
        <v>61</v>
      </c>
      <c r="M308" s="11">
        <v>61</v>
      </c>
      <c r="N308" s="3" t="s">
        <v>1187</v>
      </c>
      <c r="O308" s="3" t="s">
        <v>46</v>
      </c>
      <c r="P308" s="2" t="s">
        <v>40</v>
      </c>
      <c r="Q308" s="2" t="s">
        <v>34</v>
      </c>
      <c r="R308" s="3" t="s">
        <v>1187</v>
      </c>
      <c r="S308" s="2" t="s">
        <v>290</v>
      </c>
      <c r="T308" s="2" t="s">
        <v>290</v>
      </c>
      <c r="U308" s="3" t="s">
        <v>1187</v>
      </c>
      <c r="V308" s="2" t="s">
        <v>290</v>
      </c>
      <c r="W308" s="2" t="s">
        <v>290</v>
      </c>
      <c r="X308" s="3" t="s">
        <v>1187</v>
      </c>
      <c r="Y308" s="3" t="s">
        <v>33</v>
      </c>
      <c r="Z308" s="2"/>
      <c r="AA308" s="2" t="s">
        <v>34</v>
      </c>
      <c r="AB308" s="3" t="s">
        <v>1187</v>
      </c>
      <c r="AC308" s="2" t="s">
        <v>290</v>
      </c>
      <c r="AD308" s="2" t="s">
        <v>290</v>
      </c>
      <c r="AE308" s="3" t="s">
        <v>1187</v>
      </c>
      <c r="AF308" s="3" t="s">
        <v>37</v>
      </c>
      <c r="AG308" s="2">
        <v>3</v>
      </c>
      <c r="AH308" s="2" t="s">
        <v>66</v>
      </c>
      <c r="AI308" s="3" t="s">
        <v>1187</v>
      </c>
      <c r="AJ308" s="3" t="s">
        <v>39</v>
      </c>
      <c r="AK308" s="2" t="s">
        <v>40</v>
      </c>
      <c r="AL308" s="2" t="s">
        <v>34</v>
      </c>
      <c r="AM308" s="3" t="s">
        <v>1187</v>
      </c>
      <c r="AN308" s="2" t="s">
        <v>49</v>
      </c>
      <c r="AO308" s="2" t="s">
        <v>49</v>
      </c>
      <c r="AP308" s="3" t="s">
        <v>1187</v>
      </c>
      <c r="AQ308" s="2" t="s">
        <v>290</v>
      </c>
      <c r="AR308" s="2" t="s">
        <v>290</v>
      </c>
      <c r="AS308" s="3" t="s">
        <v>1187</v>
      </c>
      <c r="AT308" s="2" t="s">
        <v>290</v>
      </c>
      <c r="AU308" s="2" t="s">
        <v>290</v>
      </c>
      <c r="AV308" s="3" t="s">
        <v>1187</v>
      </c>
      <c r="AW308" s="2" t="s">
        <v>290</v>
      </c>
      <c r="AX308" s="2" t="s">
        <v>290</v>
      </c>
      <c r="AY308" s="3" t="s">
        <v>1187</v>
      </c>
      <c r="AZ308" s="2" t="s">
        <v>290</v>
      </c>
      <c r="BA308" s="2" t="s">
        <v>290</v>
      </c>
      <c r="BB308" s="3" t="s">
        <v>1187</v>
      </c>
      <c r="BC308" s="2" t="s">
        <v>290</v>
      </c>
      <c r="BD308" s="2" t="s">
        <v>290</v>
      </c>
      <c r="BE308" s="3" t="s">
        <v>1187</v>
      </c>
      <c r="BF308" s="2" t="s">
        <v>290</v>
      </c>
      <c r="BG308" s="2" t="s">
        <v>290</v>
      </c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hidden="1" customHeight="1" x14ac:dyDescent="0.2">
      <c r="A309" s="3" t="s">
        <v>1188</v>
      </c>
      <c r="B309" s="3" t="s">
        <v>343</v>
      </c>
      <c r="C309" s="6" t="s">
        <v>558</v>
      </c>
      <c r="D309" s="3" t="s">
        <v>1189</v>
      </c>
      <c r="E309" s="7">
        <v>48</v>
      </c>
      <c r="F309" s="8">
        <v>24</v>
      </c>
      <c r="G309" s="9">
        <v>0.5</v>
      </c>
      <c r="H309" s="3" t="s">
        <v>1189</v>
      </c>
      <c r="I309" s="7">
        <v>15</v>
      </c>
      <c r="J309" s="2">
        <v>15</v>
      </c>
      <c r="K309" s="3" t="s">
        <v>1189</v>
      </c>
      <c r="L309" s="10">
        <v>61</v>
      </c>
      <c r="M309" s="11">
        <v>61</v>
      </c>
      <c r="N309" s="3" t="s">
        <v>1189</v>
      </c>
      <c r="O309" s="3" t="s">
        <v>46</v>
      </c>
      <c r="P309" s="2" t="s">
        <v>40</v>
      </c>
      <c r="Q309" s="2" t="s">
        <v>34</v>
      </c>
      <c r="R309" s="3" t="s">
        <v>1189</v>
      </c>
      <c r="S309" s="2" t="s">
        <v>290</v>
      </c>
      <c r="T309" s="2" t="s">
        <v>290</v>
      </c>
      <c r="U309" s="3" t="s">
        <v>1189</v>
      </c>
      <c r="V309" s="2" t="s">
        <v>89</v>
      </c>
      <c r="W309" s="2" t="s">
        <v>83</v>
      </c>
      <c r="X309" s="3" t="s">
        <v>1189</v>
      </c>
      <c r="Y309" s="3" t="s">
        <v>33</v>
      </c>
      <c r="Z309" s="2"/>
      <c r="AA309" s="2" t="s">
        <v>34</v>
      </c>
      <c r="AB309" s="3" t="s">
        <v>1189</v>
      </c>
      <c r="AC309" s="2" t="s">
        <v>127</v>
      </c>
      <c r="AD309" s="2" t="s">
        <v>265</v>
      </c>
      <c r="AE309" s="3" t="s">
        <v>1189</v>
      </c>
      <c r="AF309" s="3" t="s">
        <v>37</v>
      </c>
      <c r="AG309" s="2">
        <v>4</v>
      </c>
      <c r="AH309" s="2" t="s">
        <v>88</v>
      </c>
      <c r="AI309" s="3" t="s">
        <v>1189</v>
      </c>
      <c r="AJ309" s="3" t="s">
        <v>39</v>
      </c>
      <c r="AK309" s="2" t="s">
        <v>40</v>
      </c>
      <c r="AL309" s="2" t="s">
        <v>34</v>
      </c>
      <c r="AM309" s="3" t="s">
        <v>1189</v>
      </c>
      <c r="AN309" s="2">
        <v>1</v>
      </c>
      <c r="AO309" s="2">
        <v>1</v>
      </c>
      <c r="AP309" s="3" t="s">
        <v>1189</v>
      </c>
      <c r="AQ309" s="2" t="s">
        <v>128</v>
      </c>
      <c r="AR309" s="2" t="s">
        <v>265</v>
      </c>
      <c r="AS309" s="3" t="s">
        <v>1189</v>
      </c>
      <c r="AT309" s="2" t="s">
        <v>128</v>
      </c>
      <c r="AU309" s="2" t="s">
        <v>265</v>
      </c>
      <c r="AV309" s="3" t="s">
        <v>1189</v>
      </c>
      <c r="AW309" s="2" t="s">
        <v>83</v>
      </c>
      <c r="AX309" s="2" t="s">
        <v>83</v>
      </c>
      <c r="AY309" s="3" t="s">
        <v>1189</v>
      </c>
      <c r="AZ309" s="2" t="s">
        <v>38</v>
      </c>
      <c r="BA309" s="2" t="s">
        <v>265</v>
      </c>
      <c r="BB309" s="3" t="s">
        <v>1189</v>
      </c>
      <c r="BC309" s="2" t="s">
        <v>306</v>
      </c>
      <c r="BD309" s="2" t="s">
        <v>265</v>
      </c>
      <c r="BE309" s="3" t="s">
        <v>1189</v>
      </c>
      <c r="BF309" s="2" t="s">
        <v>306</v>
      </c>
      <c r="BG309" s="2" t="s">
        <v>265</v>
      </c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hidden="1" customHeight="1" x14ac:dyDescent="0.2">
      <c r="A310" s="3" t="s">
        <v>1190</v>
      </c>
      <c r="B310" s="3" t="s">
        <v>377</v>
      </c>
      <c r="C310" s="6" t="s">
        <v>558</v>
      </c>
      <c r="D310" s="3" t="s">
        <v>1191</v>
      </c>
      <c r="E310" s="7">
        <v>308</v>
      </c>
      <c r="F310" s="8">
        <v>191</v>
      </c>
      <c r="G310" s="9">
        <v>0.62012987012987009</v>
      </c>
      <c r="H310" s="3" t="s">
        <v>1191</v>
      </c>
      <c r="I310" s="7">
        <v>14</v>
      </c>
      <c r="J310" s="2">
        <v>15</v>
      </c>
      <c r="K310" s="3" t="s">
        <v>1191</v>
      </c>
      <c r="L310" s="10">
        <v>44</v>
      </c>
      <c r="M310" s="11">
        <v>61</v>
      </c>
      <c r="N310" s="3" t="s">
        <v>1191</v>
      </c>
      <c r="O310" s="3" t="s">
        <v>46</v>
      </c>
      <c r="P310" s="2" t="s">
        <v>40</v>
      </c>
      <c r="Q310" s="2" t="s">
        <v>34</v>
      </c>
      <c r="R310" s="3" t="s">
        <v>1191</v>
      </c>
      <c r="S310" s="2" t="s">
        <v>175</v>
      </c>
      <c r="T310" s="2" t="s">
        <v>119</v>
      </c>
      <c r="U310" s="3" t="s">
        <v>1191</v>
      </c>
      <c r="V310" s="2" t="s">
        <v>135</v>
      </c>
      <c r="W310" s="2" t="s">
        <v>162</v>
      </c>
      <c r="X310" s="3" t="s">
        <v>1191</v>
      </c>
      <c r="Y310" s="3" t="s">
        <v>33</v>
      </c>
      <c r="Z310" s="2"/>
      <c r="AA310" s="2" t="s">
        <v>34</v>
      </c>
      <c r="AB310" s="3" t="s">
        <v>1191</v>
      </c>
      <c r="AC310" s="2" t="s">
        <v>285</v>
      </c>
      <c r="AD310" s="2" t="s">
        <v>433</v>
      </c>
      <c r="AE310" s="3" t="s">
        <v>1191</v>
      </c>
      <c r="AF310" s="3" t="s">
        <v>85</v>
      </c>
      <c r="AG310" s="2" t="s">
        <v>40</v>
      </c>
      <c r="AH310" s="2" t="s">
        <v>86</v>
      </c>
      <c r="AI310" s="3" t="s">
        <v>1191</v>
      </c>
      <c r="AJ310" s="3" t="s">
        <v>39</v>
      </c>
      <c r="AK310" s="2" t="s">
        <v>40</v>
      </c>
      <c r="AL310" s="2" t="s">
        <v>34</v>
      </c>
      <c r="AM310" s="3" t="s">
        <v>1191</v>
      </c>
      <c r="AN310" s="2" t="s">
        <v>67</v>
      </c>
      <c r="AO310" s="2" t="s">
        <v>67</v>
      </c>
      <c r="AP310" s="3" t="s">
        <v>1191</v>
      </c>
      <c r="AQ310" s="2" t="s">
        <v>1006</v>
      </c>
      <c r="AR310" s="2" t="s">
        <v>433</v>
      </c>
      <c r="AS310" s="3" t="s">
        <v>1191</v>
      </c>
      <c r="AT310" s="2" t="s">
        <v>421</v>
      </c>
      <c r="AU310" s="2" t="s">
        <v>433</v>
      </c>
      <c r="AV310" s="3" t="s">
        <v>1191</v>
      </c>
      <c r="AW310" s="2" t="s">
        <v>177</v>
      </c>
      <c r="AX310" s="2" t="s">
        <v>247</v>
      </c>
      <c r="AY310" s="3" t="s">
        <v>1191</v>
      </c>
      <c r="AZ310" s="2" t="s">
        <v>220</v>
      </c>
      <c r="BA310" s="2" t="s">
        <v>433</v>
      </c>
      <c r="BB310" s="3" t="s">
        <v>1191</v>
      </c>
      <c r="BC310" s="2" t="s">
        <v>408</v>
      </c>
      <c r="BD310" s="2" t="s">
        <v>433</v>
      </c>
      <c r="BE310" s="3" t="s">
        <v>1191</v>
      </c>
      <c r="BF310" s="2" t="s">
        <v>440</v>
      </c>
      <c r="BG310" s="2" t="s">
        <v>433</v>
      </c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hidden="1" customHeight="1" x14ac:dyDescent="0.2">
      <c r="A311" s="3" t="s">
        <v>1192</v>
      </c>
      <c r="B311" s="3" t="s">
        <v>387</v>
      </c>
      <c r="C311" s="6" t="s">
        <v>558</v>
      </c>
      <c r="D311" s="3" t="s">
        <v>1193</v>
      </c>
      <c r="E311" s="7">
        <v>147</v>
      </c>
      <c r="F311" s="8">
        <v>62</v>
      </c>
      <c r="G311" s="9">
        <v>0.42176870748299322</v>
      </c>
      <c r="H311" s="3" t="s">
        <v>1193</v>
      </c>
      <c r="I311" s="7">
        <v>14</v>
      </c>
      <c r="J311" s="2">
        <v>15</v>
      </c>
      <c r="K311" s="3" t="s">
        <v>1193</v>
      </c>
      <c r="L311" s="10">
        <v>43</v>
      </c>
      <c r="M311" s="11">
        <v>61</v>
      </c>
      <c r="N311" s="3" t="s">
        <v>1193</v>
      </c>
      <c r="O311" s="3" t="s">
        <v>46</v>
      </c>
      <c r="P311" s="2" t="s">
        <v>40</v>
      </c>
      <c r="Q311" s="2" t="s">
        <v>34</v>
      </c>
      <c r="R311" s="3" t="s">
        <v>1193</v>
      </c>
      <c r="S311" s="2" t="s">
        <v>93</v>
      </c>
      <c r="T311" s="2" t="s">
        <v>93</v>
      </c>
      <c r="U311" s="3" t="s">
        <v>1193</v>
      </c>
      <c r="V311" s="2" t="s">
        <v>156</v>
      </c>
      <c r="W311" s="2" t="s">
        <v>156</v>
      </c>
      <c r="X311" s="3" t="s">
        <v>1193</v>
      </c>
      <c r="Y311" s="3" t="s">
        <v>33</v>
      </c>
      <c r="Z311" s="2"/>
      <c r="AA311" s="2" t="s">
        <v>34</v>
      </c>
      <c r="AB311" s="3" t="s">
        <v>1193</v>
      </c>
      <c r="AC311" s="2" t="s">
        <v>94</v>
      </c>
      <c r="AD311" s="2" t="s">
        <v>94</v>
      </c>
      <c r="AE311" s="3" t="s">
        <v>1193</v>
      </c>
      <c r="AF311" s="3" t="s">
        <v>37</v>
      </c>
      <c r="AG311" s="2">
        <v>2</v>
      </c>
      <c r="AH311" s="2" t="s">
        <v>64</v>
      </c>
      <c r="AI311" s="3" t="s">
        <v>1193</v>
      </c>
      <c r="AJ311" s="3" t="s">
        <v>39</v>
      </c>
      <c r="AK311" s="2" t="s">
        <v>40</v>
      </c>
      <c r="AL311" s="2" t="s">
        <v>34</v>
      </c>
      <c r="AM311" s="3" t="s">
        <v>1193</v>
      </c>
      <c r="AN311" s="2" t="s">
        <v>49</v>
      </c>
      <c r="AO311" s="2" t="s">
        <v>50</v>
      </c>
      <c r="AP311" s="3" t="s">
        <v>1193</v>
      </c>
      <c r="AQ311" s="2" t="s">
        <v>94</v>
      </c>
      <c r="AR311" s="2" t="s">
        <v>94</v>
      </c>
      <c r="AS311" s="3" t="s">
        <v>1193</v>
      </c>
      <c r="AT311" s="2" t="s">
        <v>94</v>
      </c>
      <c r="AU311" s="2" t="s">
        <v>94</v>
      </c>
      <c r="AV311" s="3" t="s">
        <v>1193</v>
      </c>
      <c r="AW311" s="2" t="s">
        <v>156</v>
      </c>
      <c r="AX311" s="2" t="s">
        <v>156</v>
      </c>
      <c r="AY311" s="3" t="s">
        <v>1193</v>
      </c>
      <c r="AZ311" s="2" t="s">
        <v>93</v>
      </c>
      <c r="BA311" s="2" t="s">
        <v>94</v>
      </c>
      <c r="BB311" s="3" t="s">
        <v>1193</v>
      </c>
      <c r="BC311" s="2" t="s">
        <v>94</v>
      </c>
      <c r="BD311" s="2" t="s">
        <v>94</v>
      </c>
      <c r="BE311" s="3" t="s">
        <v>1193</v>
      </c>
      <c r="BF311" s="2" t="s">
        <v>94</v>
      </c>
      <c r="BG311" s="2" t="s">
        <v>94</v>
      </c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hidden="1" customHeight="1" x14ac:dyDescent="0.2">
      <c r="A312" s="3" t="s">
        <v>1194</v>
      </c>
      <c r="B312" s="3" t="s">
        <v>457</v>
      </c>
      <c r="C312" s="6" t="s">
        <v>558</v>
      </c>
      <c r="D312" s="3" t="s">
        <v>1195</v>
      </c>
      <c r="E312" s="7">
        <v>78</v>
      </c>
      <c r="F312" s="8">
        <v>40</v>
      </c>
      <c r="G312" s="9">
        <v>0.51282051282051277</v>
      </c>
      <c r="H312" s="3" t="s">
        <v>1195</v>
      </c>
      <c r="I312" s="7">
        <v>15</v>
      </c>
      <c r="J312" s="2">
        <v>15</v>
      </c>
      <c r="K312" s="3" t="s">
        <v>1195</v>
      </c>
      <c r="L312" s="10">
        <v>51</v>
      </c>
      <c r="M312" s="11">
        <v>61</v>
      </c>
      <c r="N312" s="3" t="s">
        <v>1195</v>
      </c>
      <c r="O312" s="3" t="s">
        <v>46</v>
      </c>
      <c r="P312" s="2" t="s">
        <v>40</v>
      </c>
      <c r="Q312" s="2" t="s">
        <v>34</v>
      </c>
      <c r="R312" s="3" t="s">
        <v>1195</v>
      </c>
      <c r="S312" s="2" t="s">
        <v>84</v>
      </c>
      <c r="T312" s="2" t="s">
        <v>169</v>
      </c>
      <c r="U312" s="3" t="s">
        <v>1195</v>
      </c>
      <c r="V312" s="2" t="s">
        <v>290</v>
      </c>
      <c r="W312" s="2" t="s">
        <v>38</v>
      </c>
      <c r="X312" s="3" t="s">
        <v>1195</v>
      </c>
      <c r="Y312" s="3" t="s">
        <v>33</v>
      </c>
      <c r="Z312" s="2"/>
      <c r="AA312" s="2" t="s">
        <v>34</v>
      </c>
      <c r="AB312" s="3" t="s">
        <v>1195</v>
      </c>
      <c r="AC312" s="2" t="s">
        <v>198</v>
      </c>
      <c r="AD312" s="2" t="s">
        <v>64</v>
      </c>
      <c r="AE312" s="3" t="s">
        <v>1195</v>
      </c>
      <c r="AF312" s="3" t="s">
        <v>37</v>
      </c>
      <c r="AG312" s="2">
        <v>3</v>
      </c>
      <c r="AH312" s="2" t="s">
        <v>66</v>
      </c>
      <c r="AI312" s="3" t="s">
        <v>1195</v>
      </c>
      <c r="AJ312" s="3" t="s">
        <v>87</v>
      </c>
      <c r="AK312" s="2">
        <v>4</v>
      </c>
      <c r="AL312" s="2" t="s">
        <v>88</v>
      </c>
      <c r="AM312" s="3" t="s">
        <v>1195</v>
      </c>
      <c r="AN312" s="11">
        <v>1</v>
      </c>
      <c r="AO312" s="2" t="s">
        <v>67</v>
      </c>
      <c r="AP312" s="3" t="s">
        <v>1195</v>
      </c>
      <c r="AQ312" s="2" t="s">
        <v>136</v>
      </c>
      <c r="AR312" s="2" t="s">
        <v>64</v>
      </c>
      <c r="AS312" s="3" t="s">
        <v>1195</v>
      </c>
      <c r="AT312" s="2" t="s">
        <v>64</v>
      </c>
      <c r="AU312" s="2" t="s">
        <v>64</v>
      </c>
      <c r="AV312" s="3" t="s">
        <v>1195</v>
      </c>
      <c r="AW312" s="2" t="s">
        <v>84</v>
      </c>
      <c r="AX312" s="2" t="s">
        <v>169</v>
      </c>
      <c r="AY312" s="3" t="s">
        <v>1195</v>
      </c>
      <c r="AZ312" s="2" t="s">
        <v>70</v>
      </c>
      <c r="BA312" s="2" t="s">
        <v>64</v>
      </c>
      <c r="BB312" s="3" t="s">
        <v>1195</v>
      </c>
      <c r="BC312" s="2" t="s">
        <v>63</v>
      </c>
      <c r="BD312" s="2" t="s">
        <v>64</v>
      </c>
      <c r="BE312" s="3" t="s">
        <v>1195</v>
      </c>
      <c r="BF312" s="2" t="s">
        <v>64</v>
      </c>
      <c r="BG312" s="2" t="s">
        <v>64</v>
      </c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hidden="1" customHeight="1" x14ac:dyDescent="0.2">
      <c r="A313" s="3" t="s">
        <v>1196</v>
      </c>
      <c r="B313" s="3" t="s">
        <v>607</v>
      </c>
      <c r="C313" s="6" t="s">
        <v>558</v>
      </c>
      <c r="D313" s="3" t="s">
        <v>1197</v>
      </c>
      <c r="E313" s="7">
        <v>111</v>
      </c>
      <c r="F313" s="8">
        <v>46</v>
      </c>
      <c r="G313" s="9">
        <v>0.4144144144144144</v>
      </c>
      <c r="H313" s="3" t="s">
        <v>1197</v>
      </c>
      <c r="I313" s="7">
        <v>15</v>
      </c>
      <c r="J313" s="2">
        <v>15</v>
      </c>
      <c r="K313" s="3" t="s">
        <v>1197</v>
      </c>
      <c r="L313" s="10">
        <v>26</v>
      </c>
      <c r="M313" s="11">
        <v>61</v>
      </c>
      <c r="N313" s="3" t="s">
        <v>1197</v>
      </c>
      <c r="O313" s="3" t="s">
        <v>46</v>
      </c>
      <c r="P313" s="2" t="s">
        <v>40</v>
      </c>
      <c r="Q313" s="2" t="s">
        <v>34</v>
      </c>
      <c r="R313" s="3" t="s">
        <v>1197</v>
      </c>
      <c r="S313" s="2" t="s">
        <v>137</v>
      </c>
      <c r="T313" s="2" t="s">
        <v>137</v>
      </c>
      <c r="U313" s="3" t="s">
        <v>1197</v>
      </c>
      <c r="V313" s="2" t="s">
        <v>461</v>
      </c>
      <c r="W313" s="2" t="s">
        <v>461</v>
      </c>
      <c r="X313" s="3" t="s">
        <v>1197</v>
      </c>
      <c r="Y313" s="3" t="s">
        <v>33</v>
      </c>
      <c r="Z313" s="2"/>
      <c r="AA313" s="2" t="s">
        <v>34</v>
      </c>
      <c r="AB313" s="3" t="s">
        <v>1197</v>
      </c>
      <c r="AC313" s="2" t="s">
        <v>65</v>
      </c>
      <c r="AD313" s="2" t="s">
        <v>65</v>
      </c>
      <c r="AE313" s="3" t="s">
        <v>1197</v>
      </c>
      <c r="AF313" s="3" t="s">
        <v>37</v>
      </c>
      <c r="AG313" s="2">
        <v>3</v>
      </c>
      <c r="AH313" s="2" t="s">
        <v>66</v>
      </c>
      <c r="AI313" s="3" t="s">
        <v>1197</v>
      </c>
      <c r="AJ313" s="3" t="s">
        <v>39</v>
      </c>
      <c r="AK313" s="2" t="s">
        <v>40</v>
      </c>
      <c r="AL313" s="2" t="s">
        <v>34</v>
      </c>
      <c r="AM313" s="3" t="s">
        <v>1197</v>
      </c>
      <c r="AN313" s="2" t="s">
        <v>49</v>
      </c>
      <c r="AO313" s="2" t="s">
        <v>49</v>
      </c>
      <c r="AP313" s="3" t="s">
        <v>1197</v>
      </c>
      <c r="AQ313" s="2" t="s">
        <v>68</v>
      </c>
      <c r="AR313" s="2" t="s">
        <v>65</v>
      </c>
      <c r="AS313" s="3" t="s">
        <v>1197</v>
      </c>
      <c r="AT313" s="2" t="s">
        <v>65</v>
      </c>
      <c r="AU313" s="2" t="s">
        <v>65</v>
      </c>
      <c r="AV313" s="3" t="s">
        <v>1197</v>
      </c>
      <c r="AW313" s="2" t="s">
        <v>69</v>
      </c>
      <c r="AX313" s="2" t="s">
        <v>69</v>
      </c>
      <c r="AY313" s="3" t="s">
        <v>1197</v>
      </c>
      <c r="AZ313" s="2" t="s">
        <v>69</v>
      </c>
      <c r="BA313" s="2" t="s">
        <v>65</v>
      </c>
      <c r="BB313" s="3" t="s">
        <v>1197</v>
      </c>
      <c r="BC313" s="2" t="s">
        <v>65</v>
      </c>
      <c r="BD313" s="2" t="s">
        <v>65</v>
      </c>
      <c r="BE313" s="3" t="s">
        <v>1197</v>
      </c>
      <c r="BF313" s="2" t="s">
        <v>65</v>
      </c>
      <c r="BG313" s="2" t="s">
        <v>65</v>
      </c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hidden="1" customHeight="1" x14ac:dyDescent="0.2">
      <c r="A314" s="3" t="s">
        <v>1198</v>
      </c>
      <c r="B314" s="3" t="s">
        <v>488</v>
      </c>
      <c r="C314" s="6" t="s">
        <v>558</v>
      </c>
      <c r="D314" s="3" t="s">
        <v>1199</v>
      </c>
      <c r="E314" s="7">
        <v>298</v>
      </c>
      <c r="F314" s="8">
        <v>155</v>
      </c>
      <c r="G314" s="9">
        <v>0.52013422818791943</v>
      </c>
      <c r="H314" s="3" t="s">
        <v>1199</v>
      </c>
      <c r="I314" s="7">
        <v>15</v>
      </c>
      <c r="J314" s="2">
        <v>15</v>
      </c>
      <c r="K314" s="3" t="s">
        <v>1199</v>
      </c>
      <c r="L314" s="10">
        <v>61</v>
      </c>
      <c r="M314" s="11">
        <v>61</v>
      </c>
      <c r="N314" s="3" t="s">
        <v>1199</v>
      </c>
      <c r="O314" s="3" t="s">
        <v>46</v>
      </c>
      <c r="P314" s="2" t="s">
        <v>40</v>
      </c>
      <c r="Q314" s="2" t="s">
        <v>34</v>
      </c>
      <c r="R314" s="3" t="s">
        <v>1199</v>
      </c>
      <c r="S314" s="2" t="s">
        <v>236</v>
      </c>
      <c r="T314" s="2" t="s">
        <v>237</v>
      </c>
      <c r="U314" s="3" t="s">
        <v>1199</v>
      </c>
      <c r="V314" s="2" t="s">
        <v>140</v>
      </c>
      <c r="W314" s="2" t="s">
        <v>139</v>
      </c>
      <c r="X314" s="3" t="s">
        <v>1199</v>
      </c>
      <c r="Y314" s="3" t="s">
        <v>33</v>
      </c>
      <c r="Z314" s="2"/>
      <c r="AA314" s="2" t="s">
        <v>34</v>
      </c>
      <c r="AB314" s="3" t="s">
        <v>1199</v>
      </c>
      <c r="AC314" s="2" t="s">
        <v>824</v>
      </c>
      <c r="AD314" s="2" t="s">
        <v>437</v>
      </c>
      <c r="AE314" s="3" t="s">
        <v>1199</v>
      </c>
      <c r="AF314" s="3" t="s">
        <v>37</v>
      </c>
      <c r="AG314" s="2">
        <v>3</v>
      </c>
      <c r="AH314" s="2" t="s">
        <v>66</v>
      </c>
      <c r="AI314" s="3" t="s">
        <v>1199</v>
      </c>
      <c r="AJ314" s="3" t="s">
        <v>39</v>
      </c>
      <c r="AK314" s="2" t="s">
        <v>40</v>
      </c>
      <c r="AL314" s="2" t="s">
        <v>34</v>
      </c>
      <c r="AM314" s="3" t="s">
        <v>1199</v>
      </c>
      <c r="AN314" s="2" t="s">
        <v>261</v>
      </c>
      <c r="AO314" s="2" t="s">
        <v>224</v>
      </c>
      <c r="AP314" s="3" t="s">
        <v>1199</v>
      </c>
      <c r="AQ314" s="2" t="s">
        <v>102</v>
      </c>
      <c r="AR314" s="2" t="s">
        <v>437</v>
      </c>
      <c r="AS314" s="3" t="s">
        <v>1199</v>
      </c>
      <c r="AT314" s="2" t="s">
        <v>415</v>
      </c>
      <c r="AU314" s="2" t="s">
        <v>437</v>
      </c>
      <c r="AV314" s="3" t="s">
        <v>1199</v>
      </c>
      <c r="AW314" s="2" t="s">
        <v>186</v>
      </c>
      <c r="AX314" s="2" t="s">
        <v>151</v>
      </c>
      <c r="AY314" s="3" t="s">
        <v>1199</v>
      </c>
      <c r="AZ314" s="2" t="s">
        <v>220</v>
      </c>
      <c r="BA314" s="2" t="s">
        <v>437</v>
      </c>
      <c r="BB314" s="3" t="s">
        <v>1199</v>
      </c>
      <c r="BC314" s="2" t="s">
        <v>436</v>
      </c>
      <c r="BD314" s="2" t="s">
        <v>437</v>
      </c>
      <c r="BE314" s="3" t="s">
        <v>1199</v>
      </c>
      <c r="BF314" s="2" t="s">
        <v>416</v>
      </c>
      <c r="BG314" s="2" t="s">
        <v>437</v>
      </c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hidden="1" customHeight="1" x14ac:dyDescent="0.2">
      <c r="A315" s="3" t="s">
        <v>1200</v>
      </c>
      <c r="B315" s="3" t="s">
        <v>80</v>
      </c>
      <c r="C315" s="6" t="s">
        <v>558</v>
      </c>
      <c r="D315" s="3" t="s">
        <v>1201</v>
      </c>
      <c r="E315" s="7">
        <v>60</v>
      </c>
      <c r="F315" s="8">
        <v>45</v>
      </c>
      <c r="G315" s="9">
        <v>0.75</v>
      </c>
      <c r="H315" s="3" t="s">
        <v>1201</v>
      </c>
      <c r="I315" s="7">
        <v>15</v>
      </c>
      <c r="J315" s="2">
        <v>15</v>
      </c>
      <c r="K315" s="3" t="s">
        <v>1201</v>
      </c>
      <c r="L315" s="10">
        <v>52</v>
      </c>
      <c r="M315" s="11">
        <v>61</v>
      </c>
      <c r="N315" s="3" t="s">
        <v>1201</v>
      </c>
      <c r="O315" s="3" t="s">
        <v>46</v>
      </c>
      <c r="P315" s="2" t="s">
        <v>40</v>
      </c>
      <c r="Q315" s="2" t="s">
        <v>34</v>
      </c>
      <c r="R315" s="3" t="s">
        <v>1201</v>
      </c>
      <c r="S315" s="2" t="s">
        <v>63</v>
      </c>
      <c r="T315" s="2" t="s">
        <v>63</v>
      </c>
      <c r="U315" s="3" t="s">
        <v>1201</v>
      </c>
      <c r="V315" s="2" t="s">
        <v>82</v>
      </c>
      <c r="W315" s="2" t="s">
        <v>82</v>
      </c>
      <c r="X315" s="3" t="s">
        <v>1201</v>
      </c>
      <c r="Y315" s="3" t="s">
        <v>33</v>
      </c>
      <c r="Z315" s="2"/>
      <c r="AA315" s="2" t="s">
        <v>34</v>
      </c>
      <c r="AB315" s="3" t="s">
        <v>1201</v>
      </c>
      <c r="AC315" s="2" t="s">
        <v>64</v>
      </c>
      <c r="AD315" s="2" t="s">
        <v>69</v>
      </c>
      <c r="AE315" s="3" t="s">
        <v>1201</v>
      </c>
      <c r="AF315" s="3" t="s">
        <v>37</v>
      </c>
      <c r="AG315" s="2">
        <v>3</v>
      </c>
      <c r="AH315" s="2" t="s">
        <v>66</v>
      </c>
      <c r="AI315" s="3" t="s">
        <v>1201</v>
      </c>
      <c r="AJ315" s="3" t="s">
        <v>39</v>
      </c>
      <c r="AK315" s="2" t="s">
        <v>40</v>
      </c>
      <c r="AL315" s="2" t="s">
        <v>34</v>
      </c>
      <c r="AM315" s="3" t="s">
        <v>1201</v>
      </c>
      <c r="AN315" s="2" t="s">
        <v>67</v>
      </c>
      <c r="AO315" s="2" t="s">
        <v>67</v>
      </c>
      <c r="AP315" s="3" t="s">
        <v>1201</v>
      </c>
      <c r="AQ315" s="2" t="s">
        <v>71</v>
      </c>
      <c r="AR315" s="2" t="s">
        <v>69</v>
      </c>
      <c r="AS315" s="3" t="s">
        <v>1201</v>
      </c>
      <c r="AT315" s="2" t="s">
        <v>71</v>
      </c>
      <c r="AU315" s="2" t="s">
        <v>69</v>
      </c>
      <c r="AV315" s="3" t="s">
        <v>1201</v>
      </c>
      <c r="AW315" s="2" t="s">
        <v>136</v>
      </c>
      <c r="AX315" s="2" t="s">
        <v>136</v>
      </c>
      <c r="AY315" s="3" t="s">
        <v>1201</v>
      </c>
      <c r="AZ315" s="2" t="s">
        <v>213</v>
      </c>
      <c r="BA315" s="2" t="s">
        <v>69</v>
      </c>
      <c r="BB315" s="3" t="s">
        <v>1201</v>
      </c>
      <c r="BC315" s="2" t="s">
        <v>69</v>
      </c>
      <c r="BD315" s="2" t="s">
        <v>69</v>
      </c>
      <c r="BE315" s="3" t="s">
        <v>1201</v>
      </c>
      <c r="BF315" s="2" t="s">
        <v>69</v>
      </c>
      <c r="BG315" s="2" t="s">
        <v>69</v>
      </c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hidden="1" customHeight="1" x14ac:dyDescent="0.2">
      <c r="A316" s="3" t="s">
        <v>1202</v>
      </c>
      <c r="B316" s="3" t="s">
        <v>466</v>
      </c>
      <c r="C316" s="6" t="s">
        <v>558</v>
      </c>
      <c r="D316" s="3" t="s">
        <v>1203</v>
      </c>
      <c r="E316" s="7">
        <v>147</v>
      </c>
      <c r="F316" s="8">
        <v>69</v>
      </c>
      <c r="G316" s="9">
        <v>0.46938775510204084</v>
      </c>
      <c r="H316" s="3" t="s">
        <v>1203</v>
      </c>
      <c r="I316" s="7">
        <v>14</v>
      </c>
      <c r="J316" s="2">
        <v>15</v>
      </c>
      <c r="K316" s="3" t="s">
        <v>1203</v>
      </c>
      <c r="L316" s="10">
        <v>61</v>
      </c>
      <c r="M316" s="11">
        <v>61</v>
      </c>
      <c r="N316" s="3" t="s">
        <v>1203</v>
      </c>
      <c r="O316" s="3" t="s">
        <v>46</v>
      </c>
      <c r="P316" s="2" t="s">
        <v>40</v>
      </c>
      <c r="Q316" s="2" t="s">
        <v>34</v>
      </c>
      <c r="R316" s="3" t="s">
        <v>1203</v>
      </c>
      <c r="S316" s="2" t="s">
        <v>69</v>
      </c>
      <c r="T316" s="2" t="s">
        <v>69</v>
      </c>
      <c r="U316" s="3" t="s">
        <v>1203</v>
      </c>
      <c r="V316" s="2" t="s">
        <v>290</v>
      </c>
      <c r="W316" s="2" t="s">
        <v>290</v>
      </c>
      <c r="X316" s="3" t="s">
        <v>1203</v>
      </c>
      <c r="Y316" s="3" t="s">
        <v>33</v>
      </c>
      <c r="Z316" s="2"/>
      <c r="AA316" s="2" t="s">
        <v>34</v>
      </c>
      <c r="AB316" s="3" t="s">
        <v>1203</v>
      </c>
      <c r="AC316" s="2" t="s">
        <v>125</v>
      </c>
      <c r="AD316" s="2" t="s">
        <v>165</v>
      </c>
      <c r="AE316" s="3" t="s">
        <v>1203</v>
      </c>
      <c r="AF316" s="3" t="s">
        <v>37</v>
      </c>
      <c r="AG316" s="2">
        <v>3</v>
      </c>
      <c r="AH316" s="2" t="s">
        <v>66</v>
      </c>
      <c r="AI316" s="3" t="s">
        <v>1203</v>
      </c>
      <c r="AJ316" s="3" t="s">
        <v>39</v>
      </c>
      <c r="AK316" s="2" t="s">
        <v>40</v>
      </c>
      <c r="AL316" s="2" t="s">
        <v>34</v>
      </c>
      <c r="AM316" s="3" t="s">
        <v>1203</v>
      </c>
      <c r="AN316" s="2" t="s">
        <v>67</v>
      </c>
      <c r="AO316" s="2" t="s">
        <v>67</v>
      </c>
      <c r="AP316" s="3" t="s">
        <v>1203</v>
      </c>
      <c r="AQ316" s="2" t="s">
        <v>135</v>
      </c>
      <c r="AR316" s="2" t="s">
        <v>165</v>
      </c>
      <c r="AS316" s="3" t="s">
        <v>1203</v>
      </c>
      <c r="AT316" s="2" t="s">
        <v>135</v>
      </c>
      <c r="AU316" s="2" t="s">
        <v>165</v>
      </c>
      <c r="AV316" s="3" t="s">
        <v>1203</v>
      </c>
      <c r="AW316" s="2" t="s">
        <v>64</v>
      </c>
      <c r="AX316" s="2" t="s">
        <v>64</v>
      </c>
      <c r="AY316" s="3" t="s">
        <v>1203</v>
      </c>
      <c r="AZ316" s="2" t="s">
        <v>125</v>
      </c>
      <c r="BA316" s="2" t="s">
        <v>165</v>
      </c>
      <c r="BB316" s="3" t="s">
        <v>1203</v>
      </c>
      <c r="BC316" s="2" t="s">
        <v>165</v>
      </c>
      <c r="BD316" s="2" t="s">
        <v>165</v>
      </c>
      <c r="BE316" s="3" t="s">
        <v>1203</v>
      </c>
      <c r="BF316" s="2" t="s">
        <v>135</v>
      </c>
      <c r="BG316" s="2" t="s">
        <v>165</v>
      </c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hidden="1" customHeight="1" x14ac:dyDescent="0.2">
      <c r="A317" s="3" t="s">
        <v>1204</v>
      </c>
      <c r="B317" s="3" t="s">
        <v>112</v>
      </c>
      <c r="C317" s="6" t="s">
        <v>558</v>
      </c>
      <c r="D317" s="3" t="s">
        <v>1205</v>
      </c>
      <c r="E317" s="7">
        <v>58</v>
      </c>
      <c r="F317" s="8">
        <v>25</v>
      </c>
      <c r="G317" s="9">
        <v>0.43103448275862066</v>
      </c>
      <c r="H317" s="3" t="s">
        <v>1205</v>
      </c>
      <c r="I317" s="7">
        <v>12</v>
      </c>
      <c r="J317" s="2">
        <v>15</v>
      </c>
      <c r="K317" s="3" t="s">
        <v>1205</v>
      </c>
      <c r="L317" s="10">
        <v>61</v>
      </c>
      <c r="M317" s="11">
        <v>61</v>
      </c>
      <c r="N317" s="3" t="s">
        <v>1205</v>
      </c>
      <c r="O317" s="3" t="s">
        <v>46</v>
      </c>
      <c r="P317" s="2" t="s">
        <v>40</v>
      </c>
      <c r="Q317" s="2" t="s">
        <v>34</v>
      </c>
      <c r="R317" s="3" t="s">
        <v>1205</v>
      </c>
      <c r="S317" s="2" t="s">
        <v>265</v>
      </c>
      <c r="T317" s="2" t="s">
        <v>265</v>
      </c>
      <c r="U317" s="3" t="s">
        <v>1205</v>
      </c>
      <c r="V317" s="2" t="s">
        <v>128</v>
      </c>
      <c r="W317" s="2" t="s">
        <v>128</v>
      </c>
      <c r="X317" s="3" t="s">
        <v>1205</v>
      </c>
      <c r="Y317" s="3" t="s">
        <v>33</v>
      </c>
      <c r="Z317" s="2"/>
      <c r="AA317" s="2" t="s">
        <v>34</v>
      </c>
      <c r="AB317" s="3" t="s">
        <v>1205</v>
      </c>
      <c r="AC317" s="2" t="s">
        <v>82</v>
      </c>
      <c r="AD317" s="2" t="s">
        <v>82</v>
      </c>
      <c r="AE317" s="3" t="s">
        <v>1205</v>
      </c>
      <c r="AF317" s="3" t="s">
        <v>37</v>
      </c>
      <c r="AG317" s="2">
        <v>3</v>
      </c>
      <c r="AH317" s="2" t="s">
        <v>66</v>
      </c>
      <c r="AI317" s="3" t="s">
        <v>1205</v>
      </c>
      <c r="AJ317" s="3" t="s">
        <v>39</v>
      </c>
      <c r="AK317" s="2" t="s">
        <v>40</v>
      </c>
      <c r="AL317" s="2" t="s">
        <v>34</v>
      </c>
      <c r="AM317" s="3" t="s">
        <v>1205</v>
      </c>
      <c r="AN317" s="2" t="s">
        <v>67</v>
      </c>
      <c r="AO317" s="2" t="s">
        <v>67</v>
      </c>
      <c r="AP317" s="3" t="s">
        <v>1205</v>
      </c>
      <c r="AQ317" s="2" t="s">
        <v>82</v>
      </c>
      <c r="AR317" s="2" t="s">
        <v>82</v>
      </c>
      <c r="AS317" s="3" t="s">
        <v>1205</v>
      </c>
      <c r="AT317" s="2" t="s">
        <v>82</v>
      </c>
      <c r="AU317" s="2" t="s">
        <v>82</v>
      </c>
      <c r="AV317" s="3" t="s">
        <v>1205</v>
      </c>
      <c r="AW317" s="2" t="s">
        <v>82</v>
      </c>
      <c r="AX317" s="2" t="s">
        <v>82</v>
      </c>
      <c r="AY317" s="3" t="s">
        <v>1205</v>
      </c>
      <c r="AZ317" s="2" t="s">
        <v>82</v>
      </c>
      <c r="BA317" s="2" t="s">
        <v>82</v>
      </c>
      <c r="BB317" s="3" t="s">
        <v>1205</v>
      </c>
      <c r="BC317" s="2" t="s">
        <v>82</v>
      </c>
      <c r="BD317" s="2" t="s">
        <v>82</v>
      </c>
      <c r="BE317" s="3" t="s">
        <v>1205</v>
      </c>
      <c r="BF317" s="2" t="s">
        <v>82</v>
      </c>
      <c r="BG317" s="2" t="s">
        <v>82</v>
      </c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hidden="1" customHeight="1" x14ac:dyDescent="0.2">
      <c r="A318" s="3" t="s">
        <v>1206</v>
      </c>
      <c r="B318" s="3" t="s">
        <v>80</v>
      </c>
      <c r="C318" s="6" t="s">
        <v>558</v>
      </c>
      <c r="D318" s="3" t="s">
        <v>1207</v>
      </c>
      <c r="E318" s="7">
        <v>50</v>
      </c>
      <c r="F318" s="8">
        <v>35</v>
      </c>
      <c r="G318" s="9">
        <v>0.7</v>
      </c>
      <c r="H318" s="3" t="s">
        <v>1207</v>
      </c>
      <c r="I318" s="7">
        <v>15</v>
      </c>
      <c r="J318" s="2">
        <v>15</v>
      </c>
      <c r="K318" s="3" t="s">
        <v>1207</v>
      </c>
      <c r="L318" s="10">
        <v>45</v>
      </c>
      <c r="M318" s="11">
        <v>61</v>
      </c>
      <c r="N318" s="3" t="s">
        <v>1207</v>
      </c>
      <c r="O318" s="3" t="s">
        <v>46</v>
      </c>
      <c r="P318" s="2" t="s">
        <v>40</v>
      </c>
      <c r="Q318" s="2" t="s">
        <v>34</v>
      </c>
      <c r="R318" s="3" t="s">
        <v>1207</v>
      </c>
      <c r="S318" s="2" t="s">
        <v>70</v>
      </c>
      <c r="T318" s="2" t="s">
        <v>70</v>
      </c>
      <c r="U318" s="3" t="s">
        <v>1207</v>
      </c>
      <c r="V318" s="2" t="s">
        <v>128</v>
      </c>
      <c r="W318" s="2" t="s">
        <v>265</v>
      </c>
      <c r="X318" s="3" t="s">
        <v>1207</v>
      </c>
      <c r="Y318" s="3" t="s">
        <v>33</v>
      </c>
      <c r="Z318" s="2"/>
      <c r="AA318" s="2" t="s">
        <v>34</v>
      </c>
      <c r="AB318" s="3" t="s">
        <v>1207</v>
      </c>
      <c r="AC318" s="2" t="s">
        <v>198</v>
      </c>
      <c r="AD318" s="2" t="s">
        <v>198</v>
      </c>
      <c r="AE318" s="3" t="s">
        <v>1207</v>
      </c>
      <c r="AF318" s="3" t="s">
        <v>37</v>
      </c>
      <c r="AG318" s="2">
        <v>3</v>
      </c>
      <c r="AH318" s="2" t="s">
        <v>66</v>
      </c>
      <c r="AI318" s="3" t="s">
        <v>1207</v>
      </c>
      <c r="AJ318" s="3" t="s">
        <v>39</v>
      </c>
      <c r="AK318" s="2" t="s">
        <v>40</v>
      </c>
      <c r="AL318" s="2" t="s">
        <v>34</v>
      </c>
      <c r="AM318" s="3" t="s">
        <v>1207</v>
      </c>
      <c r="AN318" s="2">
        <v>1</v>
      </c>
      <c r="AO318" s="2">
        <v>1</v>
      </c>
      <c r="AP318" s="3" t="s">
        <v>1207</v>
      </c>
      <c r="AQ318" s="2" t="s">
        <v>215</v>
      </c>
      <c r="AR318" s="2" t="s">
        <v>198</v>
      </c>
      <c r="AS318" s="3" t="s">
        <v>1207</v>
      </c>
      <c r="AT318" s="2" t="s">
        <v>198</v>
      </c>
      <c r="AU318" s="2" t="s">
        <v>198</v>
      </c>
      <c r="AV318" s="3" t="s">
        <v>1207</v>
      </c>
      <c r="AW318" s="2" t="s">
        <v>169</v>
      </c>
      <c r="AX318" s="2" t="s">
        <v>169</v>
      </c>
      <c r="AY318" s="3" t="s">
        <v>1207</v>
      </c>
      <c r="AZ318" s="2" t="s">
        <v>331</v>
      </c>
      <c r="BA318" s="2" t="s">
        <v>198</v>
      </c>
      <c r="BB318" s="3" t="s">
        <v>1207</v>
      </c>
      <c r="BC318" s="2" t="s">
        <v>215</v>
      </c>
      <c r="BD318" s="2" t="s">
        <v>198</v>
      </c>
      <c r="BE318" s="3" t="s">
        <v>1207</v>
      </c>
      <c r="BF318" s="2" t="s">
        <v>215</v>
      </c>
      <c r="BG318" s="2" t="s">
        <v>198</v>
      </c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hidden="1" customHeight="1" x14ac:dyDescent="0.2">
      <c r="A319" s="3" t="s">
        <v>1208</v>
      </c>
      <c r="B319" s="3" t="s">
        <v>112</v>
      </c>
      <c r="C319" s="6" t="s">
        <v>558</v>
      </c>
      <c r="D319" s="3" t="s">
        <v>1209</v>
      </c>
      <c r="E319" s="7">
        <v>79</v>
      </c>
      <c r="F319" s="8">
        <v>37</v>
      </c>
      <c r="G319" s="9">
        <v>0.46835443037974683</v>
      </c>
      <c r="H319" s="3" t="s">
        <v>1209</v>
      </c>
      <c r="I319" s="7">
        <v>15</v>
      </c>
      <c r="J319" s="2">
        <v>15</v>
      </c>
      <c r="K319" s="3" t="s">
        <v>1209</v>
      </c>
      <c r="L319" s="10">
        <v>61</v>
      </c>
      <c r="M319" s="11">
        <v>61</v>
      </c>
      <c r="N319" s="3" t="s">
        <v>1209</v>
      </c>
      <c r="O319" s="3" t="s">
        <v>46</v>
      </c>
      <c r="P319" s="2" t="s">
        <v>40</v>
      </c>
      <c r="Q319" s="2" t="s">
        <v>34</v>
      </c>
      <c r="R319" s="3" t="s">
        <v>1209</v>
      </c>
      <c r="S319" s="2" t="s">
        <v>63</v>
      </c>
      <c r="T319" s="2" t="s">
        <v>63</v>
      </c>
      <c r="U319" s="3" t="s">
        <v>1209</v>
      </c>
      <c r="V319" s="2" t="s">
        <v>538</v>
      </c>
      <c r="W319" s="2" t="s">
        <v>538</v>
      </c>
      <c r="X319" s="3" t="s">
        <v>1209</v>
      </c>
      <c r="Y319" s="3" t="s">
        <v>33</v>
      </c>
      <c r="Z319" s="2"/>
      <c r="AA319" s="2" t="s">
        <v>34</v>
      </c>
      <c r="AB319" s="3" t="s">
        <v>1209</v>
      </c>
      <c r="AC319" s="2" t="s">
        <v>63</v>
      </c>
      <c r="AD319" s="2" t="s">
        <v>63</v>
      </c>
      <c r="AE319" s="3" t="s">
        <v>1209</v>
      </c>
      <c r="AF319" s="3" t="s">
        <v>37</v>
      </c>
      <c r="AG319" s="2">
        <v>4</v>
      </c>
      <c r="AH319" s="2" t="s">
        <v>88</v>
      </c>
      <c r="AI319" s="3" t="s">
        <v>1209</v>
      </c>
      <c r="AJ319" s="3" t="s">
        <v>39</v>
      </c>
      <c r="AK319" s="2" t="s">
        <v>40</v>
      </c>
      <c r="AL319" s="2" t="s">
        <v>34</v>
      </c>
      <c r="AM319" s="3" t="s">
        <v>1209</v>
      </c>
      <c r="AN319" s="2" t="s">
        <v>245</v>
      </c>
      <c r="AO319" s="2" t="s">
        <v>245</v>
      </c>
      <c r="AP319" s="3" t="s">
        <v>1209</v>
      </c>
      <c r="AQ319" s="2" t="s">
        <v>63</v>
      </c>
      <c r="AR319" s="2" t="s">
        <v>63</v>
      </c>
      <c r="AS319" s="3" t="s">
        <v>1209</v>
      </c>
      <c r="AT319" s="2" t="s">
        <v>63</v>
      </c>
      <c r="AU319" s="2" t="s">
        <v>63</v>
      </c>
      <c r="AV319" s="3" t="s">
        <v>1209</v>
      </c>
      <c r="AW319" s="2" t="s">
        <v>230</v>
      </c>
      <c r="AX319" s="2" t="s">
        <v>230</v>
      </c>
      <c r="AY319" s="3" t="s">
        <v>1209</v>
      </c>
      <c r="AZ319" s="2" t="s">
        <v>63</v>
      </c>
      <c r="BA319" s="2" t="s">
        <v>63</v>
      </c>
      <c r="BB319" s="3" t="s">
        <v>1209</v>
      </c>
      <c r="BC319" s="2" t="s">
        <v>63</v>
      </c>
      <c r="BD319" s="2" t="s">
        <v>63</v>
      </c>
      <c r="BE319" s="3" t="s">
        <v>1209</v>
      </c>
      <c r="BF319" s="2" t="s">
        <v>63</v>
      </c>
      <c r="BG319" s="2" t="s">
        <v>63</v>
      </c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hidden="1" customHeight="1" x14ac:dyDescent="0.2">
      <c r="A320" s="3" t="s">
        <v>1210</v>
      </c>
      <c r="B320" s="3" t="s">
        <v>112</v>
      </c>
      <c r="C320" s="6" t="s">
        <v>558</v>
      </c>
      <c r="D320" s="3" t="s">
        <v>1211</v>
      </c>
      <c r="E320" s="7">
        <v>48</v>
      </c>
      <c r="F320" s="8">
        <v>21</v>
      </c>
      <c r="G320" s="9">
        <v>0.4375</v>
      </c>
      <c r="H320" s="3" t="s">
        <v>1211</v>
      </c>
      <c r="I320" s="7">
        <v>13</v>
      </c>
      <c r="J320" s="2">
        <v>15</v>
      </c>
      <c r="K320" s="3" t="s">
        <v>1211</v>
      </c>
      <c r="L320" s="10">
        <v>61</v>
      </c>
      <c r="M320" s="11">
        <v>61</v>
      </c>
      <c r="N320" s="3" t="s">
        <v>1211</v>
      </c>
      <c r="O320" s="3" t="s">
        <v>46</v>
      </c>
      <c r="P320" s="2" t="s">
        <v>40</v>
      </c>
      <c r="Q320" s="2" t="s">
        <v>34</v>
      </c>
      <c r="R320" s="3" t="s">
        <v>1211</v>
      </c>
      <c r="S320" s="2" t="s">
        <v>127</v>
      </c>
      <c r="T320" s="2" t="s">
        <v>127</v>
      </c>
      <c r="U320" s="3" t="s">
        <v>1211</v>
      </c>
      <c r="V320" s="2" t="s">
        <v>105</v>
      </c>
      <c r="W320" s="2" t="s">
        <v>105</v>
      </c>
      <c r="X320" s="3" t="s">
        <v>1211</v>
      </c>
      <c r="Y320" s="3" t="s">
        <v>33</v>
      </c>
      <c r="Z320" s="2"/>
      <c r="AA320" s="2" t="s">
        <v>34</v>
      </c>
      <c r="AB320" s="3" t="s">
        <v>1211</v>
      </c>
      <c r="AC320" s="2" t="s">
        <v>127</v>
      </c>
      <c r="AD320" s="2" t="s">
        <v>127</v>
      </c>
      <c r="AE320" s="3" t="s">
        <v>1211</v>
      </c>
      <c r="AF320" s="3" t="s">
        <v>37</v>
      </c>
      <c r="AG320" s="2">
        <v>3</v>
      </c>
      <c r="AH320" s="2" t="s">
        <v>66</v>
      </c>
      <c r="AI320" s="3" t="s">
        <v>1211</v>
      </c>
      <c r="AJ320" s="3" t="s">
        <v>39</v>
      </c>
      <c r="AK320" s="2" t="s">
        <v>40</v>
      </c>
      <c r="AL320" s="2" t="s">
        <v>34</v>
      </c>
      <c r="AM320" s="3" t="s">
        <v>1211</v>
      </c>
      <c r="AN320" s="2" t="s">
        <v>95</v>
      </c>
      <c r="AO320" s="2" t="s">
        <v>95</v>
      </c>
      <c r="AP320" s="3" t="s">
        <v>1211</v>
      </c>
      <c r="AQ320" s="2" t="s">
        <v>127</v>
      </c>
      <c r="AR320" s="2" t="s">
        <v>127</v>
      </c>
      <c r="AS320" s="3" t="s">
        <v>1211</v>
      </c>
      <c r="AT320" s="2" t="s">
        <v>127</v>
      </c>
      <c r="AU320" s="2" t="s">
        <v>127</v>
      </c>
      <c r="AV320" s="3" t="s">
        <v>1211</v>
      </c>
      <c r="AW320" s="2" t="s">
        <v>224</v>
      </c>
      <c r="AX320" s="2" t="s">
        <v>224</v>
      </c>
      <c r="AY320" s="3" t="s">
        <v>1211</v>
      </c>
      <c r="AZ320" s="2" t="s">
        <v>127</v>
      </c>
      <c r="BA320" s="2" t="s">
        <v>127</v>
      </c>
      <c r="BB320" s="3" t="s">
        <v>1211</v>
      </c>
      <c r="BC320" s="2" t="s">
        <v>127</v>
      </c>
      <c r="BD320" s="2" t="s">
        <v>127</v>
      </c>
      <c r="BE320" s="3" t="s">
        <v>1211</v>
      </c>
      <c r="BF320" s="2" t="s">
        <v>127</v>
      </c>
      <c r="BG320" s="2" t="s">
        <v>127</v>
      </c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hidden="1" customHeight="1" x14ac:dyDescent="0.2">
      <c r="A321" s="3" t="s">
        <v>1212</v>
      </c>
      <c r="B321" s="3" t="s">
        <v>387</v>
      </c>
      <c r="C321" s="6" t="s">
        <v>558</v>
      </c>
      <c r="D321" s="3" t="s">
        <v>1213</v>
      </c>
      <c r="E321" s="7">
        <v>78</v>
      </c>
      <c r="F321" s="8">
        <v>35</v>
      </c>
      <c r="G321" s="9">
        <v>0.44871794871794873</v>
      </c>
      <c r="H321" s="3" t="s">
        <v>1213</v>
      </c>
      <c r="I321" s="7">
        <v>15</v>
      </c>
      <c r="J321" s="2">
        <v>15</v>
      </c>
      <c r="K321" s="3" t="s">
        <v>1213</v>
      </c>
      <c r="L321" s="10">
        <v>46</v>
      </c>
      <c r="M321" s="11">
        <v>61</v>
      </c>
      <c r="N321" s="3" t="s">
        <v>1213</v>
      </c>
      <c r="O321" s="3" t="s">
        <v>46</v>
      </c>
      <c r="P321" s="2" t="s">
        <v>40</v>
      </c>
      <c r="Q321" s="2" t="s">
        <v>34</v>
      </c>
      <c r="R321" s="3" t="s">
        <v>1213</v>
      </c>
      <c r="S321" s="2" t="s">
        <v>461</v>
      </c>
      <c r="T321" s="2" t="s">
        <v>461</v>
      </c>
      <c r="U321" s="3" t="s">
        <v>1213</v>
      </c>
      <c r="V321" s="2" t="s">
        <v>266</v>
      </c>
      <c r="W321" s="2" t="s">
        <v>266</v>
      </c>
      <c r="X321" s="3" t="s">
        <v>1213</v>
      </c>
      <c r="Y321" s="3" t="s">
        <v>33</v>
      </c>
      <c r="Z321" s="2"/>
      <c r="AA321" s="2" t="s">
        <v>34</v>
      </c>
      <c r="AB321" s="3" t="s">
        <v>1213</v>
      </c>
      <c r="AC321" s="2" t="s">
        <v>198</v>
      </c>
      <c r="AD321" s="2" t="s">
        <v>198</v>
      </c>
      <c r="AE321" s="3" t="s">
        <v>1213</v>
      </c>
      <c r="AF321" s="3" t="s">
        <v>37</v>
      </c>
      <c r="AG321" s="2">
        <v>4</v>
      </c>
      <c r="AH321" s="2" t="s">
        <v>88</v>
      </c>
      <c r="AI321" s="3" t="s">
        <v>1213</v>
      </c>
      <c r="AJ321" s="3" t="s">
        <v>39</v>
      </c>
      <c r="AK321" s="2" t="s">
        <v>40</v>
      </c>
      <c r="AL321" s="2" t="s">
        <v>34</v>
      </c>
      <c r="AM321" s="3" t="s">
        <v>1213</v>
      </c>
      <c r="AN321" s="2" t="s">
        <v>95</v>
      </c>
      <c r="AO321" s="2" t="s">
        <v>95</v>
      </c>
      <c r="AP321" s="3" t="s">
        <v>1213</v>
      </c>
      <c r="AQ321" s="2" t="s">
        <v>198</v>
      </c>
      <c r="AR321" s="2" t="s">
        <v>198</v>
      </c>
      <c r="AS321" s="3" t="s">
        <v>1213</v>
      </c>
      <c r="AT321" s="2" t="s">
        <v>198</v>
      </c>
      <c r="AU321" s="2" t="s">
        <v>198</v>
      </c>
      <c r="AV321" s="3" t="s">
        <v>1213</v>
      </c>
      <c r="AW321" s="2" t="s">
        <v>170</v>
      </c>
      <c r="AX321" s="2" t="s">
        <v>170</v>
      </c>
      <c r="AY321" s="3" t="s">
        <v>1213</v>
      </c>
      <c r="AZ321" s="2" t="s">
        <v>198</v>
      </c>
      <c r="BA321" s="2" t="s">
        <v>198</v>
      </c>
      <c r="BB321" s="3" t="s">
        <v>1213</v>
      </c>
      <c r="BC321" s="2" t="s">
        <v>198</v>
      </c>
      <c r="BD321" s="2" t="s">
        <v>198</v>
      </c>
      <c r="BE321" s="3" t="s">
        <v>1213</v>
      </c>
      <c r="BF321" s="2" t="s">
        <v>198</v>
      </c>
      <c r="BG321" s="2" t="s">
        <v>198</v>
      </c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hidden="1" customHeight="1" x14ac:dyDescent="0.2">
      <c r="A322" s="3" t="s">
        <v>1214</v>
      </c>
      <c r="B322" s="3" t="s">
        <v>123</v>
      </c>
      <c r="C322" s="6" t="s">
        <v>558</v>
      </c>
      <c r="D322" s="3" t="s">
        <v>1215</v>
      </c>
      <c r="E322" s="7">
        <v>174</v>
      </c>
      <c r="F322" s="8">
        <v>88</v>
      </c>
      <c r="G322" s="9">
        <v>0.50574712643678166</v>
      </c>
      <c r="H322" s="3" t="s">
        <v>1215</v>
      </c>
      <c r="I322" s="7">
        <v>15</v>
      </c>
      <c r="J322" s="2">
        <v>15</v>
      </c>
      <c r="K322" s="3" t="s">
        <v>1215</v>
      </c>
      <c r="L322" s="10">
        <v>45</v>
      </c>
      <c r="M322" s="11">
        <v>61</v>
      </c>
      <c r="N322" s="3" t="s">
        <v>1215</v>
      </c>
      <c r="O322" s="3" t="s">
        <v>46</v>
      </c>
      <c r="P322" s="2" t="s">
        <v>40</v>
      </c>
      <c r="Q322" s="2" t="s">
        <v>34</v>
      </c>
      <c r="R322" s="3" t="s">
        <v>1215</v>
      </c>
      <c r="S322" s="2" t="s">
        <v>76</v>
      </c>
      <c r="T322" s="2" t="s">
        <v>125</v>
      </c>
      <c r="U322" s="3" t="s">
        <v>1215</v>
      </c>
      <c r="V322" s="2" t="s">
        <v>65</v>
      </c>
      <c r="W322" s="2" t="s">
        <v>232</v>
      </c>
      <c r="X322" s="3" t="s">
        <v>1215</v>
      </c>
      <c r="Y322" s="3" t="s">
        <v>33</v>
      </c>
      <c r="Z322" s="2"/>
      <c r="AA322" s="2" t="s">
        <v>34</v>
      </c>
      <c r="AB322" s="3" t="s">
        <v>1215</v>
      </c>
      <c r="AC322" s="2" t="s">
        <v>188</v>
      </c>
      <c r="AD322" s="2" t="s">
        <v>259</v>
      </c>
      <c r="AE322" s="3" t="s">
        <v>1215</v>
      </c>
      <c r="AF322" s="3" t="s">
        <v>37</v>
      </c>
      <c r="AG322" s="2">
        <v>3</v>
      </c>
      <c r="AH322" s="2" t="s">
        <v>66</v>
      </c>
      <c r="AI322" s="3" t="s">
        <v>1215</v>
      </c>
      <c r="AJ322" s="3" t="s">
        <v>39</v>
      </c>
      <c r="AK322" s="2" t="s">
        <v>40</v>
      </c>
      <c r="AL322" s="2" t="s">
        <v>34</v>
      </c>
      <c r="AM322" s="3" t="s">
        <v>1215</v>
      </c>
      <c r="AN322" s="2" t="s">
        <v>50</v>
      </c>
      <c r="AO322" s="2" t="s">
        <v>245</v>
      </c>
      <c r="AP322" s="3" t="s">
        <v>1215</v>
      </c>
      <c r="AQ322" s="2" t="s">
        <v>383</v>
      </c>
      <c r="AR322" s="2" t="s">
        <v>259</v>
      </c>
      <c r="AS322" s="3" t="s">
        <v>1215</v>
      </c>
      <c r="AT322" s="2" t="s">
        <v>154</v>
      </c>
      <c r="AU322" s="2" t="s">
        <v>259</v>
      </c>
      <c r="AV322" s="3" t="s">
        <v>1215</v>
      </c>
      <c r="AW322" s="2" t="s">
        <v>94</v>
      </c>
      <c r="AX322" s="2" t="s">
        <v>164</v>
      </c>
      <c r="AY322" s="3" t="s">
        <v>1215</v>
      </c>
      <c r="AZ322" s="2" t="s">
        <v>279</v>
      </c>
      <c r="BA322" s="2" t="s">
        <v>259</v>
      </c>
      <c r="BB322" s="3" t="s">
        <v>1215</v>
      </c>
      <c r="BC322" s="2" t="s">
        <v>88</v>
      </c>
      <c r="BD322" s="2" t="s">
        <v>259</v>
      </c>
      <c r="BE322" s="3" t="s">
        <v>1215</v>
      </c>
      <c r="BF322" s="2" t="s">
        <v>154</v>
      </c>
      <c r="BG322" s="2" t="s">
        <v>259</v>
      </c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hidden="1" customHeight="1" x14ac:dyDescent="0.2">
      <c r="A323" s="3" t="s">
        <v>1216</v>
      </c>
      <c r="B323" s="3" t="s">
        <v>80</v>
      </c>
      <c r="C323" s="6" t="s">
        <v>558</v>
      </c>
      <c r="D323" s="3" t="s">
        <v>1217</v>
      </c>
      <c r="E323" s="7">
        <v>67</v>
      </c>
      <c r="F323" s="8">
        <v>39</v>
      </c>
      <c r="G323" s="9">
        <v>0.58208955223880599</v>
      </c>
      <c r="H323" s="3" t="s">
        <v>1217</v>
      </c>
      <c r="I323" s="7">
        <v>15</v>
      </c>
      <c r="J323" s="2">
        <v>15</v>
      </c>
      <c r="K323" s="3" t="s">
        <v>1217</v>
      </c>
      <c r="L323" s="10">
        <v>47</v>
      </c>
      <c r="M323" s="11">
        <v>61</v>
      </c>
      <c r="N323" s="3" t="s">
        <v>1217</v>
      </c>
      <c r="O323" s="3" t="s">
        <v>46</v>
      </c>
      <c r="P323" s="2" t="s">
        <v>40</v>
      </c>
      <c r="Q323" s="2" t="s">
        <v>34</v>
      </c>
      <c r="R323" s="3" t="s">
        <v>1217</v>
      </c>
      <c r="S323" s="2" t="s">
        <v>70</v>
      </c>
      <c r="T323" s="2" t="s">
        <v>70</v>
      </c>
      <c r="U323" s="3" t="s">
        <v>1217</v>
      </c>
      <c r="V323" s="2" t="s">
        <v>215</v>
      </c>
      <c r="W323" s="2" t="s">
        <v>215</v>
      </c>
      <c r="X323" s="3" t="s">
        <v>1217</v>
      </c>
      <c r="Y323" s="3" t="s">
        <v>33</v>
      </c>
      <c r="Z323" s="2"/>
      <c r="AA323" s="2" t="s">
        <v>34</v>
      </c>
      <c r="AB323" s="3" t="s">
        <v>1217</v>
      </c>
      <c r="AC323" s="2" t="s">
        <v>136</v>
      </c>
      <c r="AD323" s="2" t="s">
        <v>163</v>
      </c>
      <c r="AE323" s="3" t="s">
        <v>1217</v>
      </c>
      <c r="AF323" s="3" t="s">
        <v>37</v>
      </c>
      <c r="AG323" s="2">
        <v>3</v>
      </c>
      <c r="AH323" s="2" t="s">
        <v>66</v>
      </c>
      <c r="AI323" s="3" t="s">
        <v>1217</v>
      </c>
      <c r="AJ323" s="3" t="s">
        <v>39</v>
      </c>
      <c r="AK323" s="2" t="s">
        <v>40</v>
      </c>
      <c r="AL323" s="2" t="s">
        <v>34</v>
      </c>
      <c r="AM323" s="3" t="s">
        <v>1217</v>
      </c>
      <c r="AN323" s="2" t="s">
        <v>78</v>
      </c>
      <c r="AO323" s="2" t="s">
        <v>78</v>
      </c>
      <c r="AP323" s="3" t="s">
        <v>1217</v>
      </c>
      <c r="AQ323" s="2" t="s">
        <v>163</v>
      </c>
      <c r="AR323" s="2" t="s">
        <v>163</v>
      </c>
      <c r="AS323" s="3" t="s">
        <v>1217</v>
      </c>
      <c r="AT323" s="2" t="s">
        <v>163</v>
      </c>
      <c r="AU323" s="2" t="s">
        <v>163</v>
      </c>
      <c r="AV323" s="3" t="s">
        <v>1217</v>
      </c>
      <c r="AW323" s="2" t="s">
        <v>198</v>
      </c>
      <c r="AX323" s="2" t="s">
        <v>198</v>
      </c>
      <c r="AY323" s="3" t="s">
        <v>1217</v>
      </c>
      <c r="AZ323" s="2" t="s">
        <v>63</v>
      </c>
      <c r="BA323" s="2" t="s">
        <v>163</v>
      </c>
      <c r="BB323" s="3" t="s">
        <v>1217</v>
      </c>
      <c r="BC323" s="2" t="s">
        <v>136</v>
      </c>
      <c r="BD323" s="2" t="s">
        <v>163</v>
      </c>
      <c r="BE323" s="3" t="s">
        <v>1217</v>
      </c>
      <c r="BF323" s="2" t="s">
        <v>163</v>
      </c>
      <c r="BG323" s="2" t="s">
        <v>163</v>
      </c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hidden="1" customHeight="1" x14ac:dyDescent="0.2">
      <c r="A324" s="3" t="s">
        <v>1218</v>
      </c>
      <c r="B324" s="3" t="s">
        <v>488</v>
      </c>
      <c r="C324" s="6" t="s">
        <v>558</v>
      </c>
      <c r="D324" s="3" t="s">
        <v>1219</v>
      </c>
      <c r="E324" s="7">
        <v>148</v>
      </c>
      <c r="F324" s="8">
        <v>110</v>
      </c>
      <c r="G324" s="9">
        <v>0.7432432432432432</v>
      </c>
      <c r="H324" s="3" t="s">
        <v>1219</v>
      </c>
      <c r="I324" s="7">
        <v>15</v>
      </c>
      <c r="J324" s="2">
        <v>15</v>
      </c>
      <c r="K324" s="3" t="s">
        <v>1219</v>
      </c>
      <c r="L324" s="10">
        <v>57</v>
      </c>
      <c r="M324" s="11">
        <v>61</v>
      </c>
      <c r="N324" s="3" t="s">
        <v>1219</v>
      </c>
      <c r="O324" s="3" t="s">
        <v>46</v>
      </c>
      <c r="P324" s="2" t="s">
        <v>40</v>
      </c>
      <c r="Q324" s="2" t="s">
        <v>34</v>
      </c>
      <c r="R324" s="3" t="s">
        <v>1219</v>
      </c>
      <c r="S324" s="2" t="s">
        <v>77</v>
      </c>
      <c r="T324" s="2" t="s">
        <v>77</v>
      </c>
      <c r="U324" s="3" t="s">
        <v>1219</v>
      </c>
      <c r="V324" s="2" t="s">
        <v>138</v>
      </c>
      <c r="W324" s="2" t="s">
        <v>341</v>
      </c>
      <c r="X324" s="3" t="s">
        <v>1219</v>
      </c>
      <c r="Y324" s="3" t="s">
        <v>33</v>
      </c>
      <c r="Z324" s="2"/>
      <c r="AA324" s="2" t="s">
        <v>34</v>
      </c>
      <c r="AB324" s="3" t="s">
        <v>1219</v>
      </c>
      <c r="AC324" s="2" t="s">
        <v>175</v>
      </c>
      <c r="AD324" s="2" t="s">
        <v>121</v>
      </c>
      <c r="AE324" s="3" t="s">
        <v>1219</v>
      </c>
      <c r="AF324" s="3" t="s">
        <v>37</v>
      </c>
      <c r="AG324" s="2">
        <v>4</v>
      </c>
      <c r="AH324" s="2" t="s">
        <v>88</v>
      </c>
      <c r="AI324" s="3" t="s">
        <v>1219</v>
      </c>
      <c r="AJ324" s="3" t="s">
        <v>39</v>
      </c>
      <c r="AK324" s="2" t="s">
        <v>40</v>
      </c>
      <c r="AL324" s="2" t="s">
        <v>34</v>
      </c>
      <c r="AM324" s="3" t="s">
        <v>1219</v>
      </c>
      <c r="AN324" s="2" t="s">
        <v>288</v>
      </c>
      <c r="AO324" s="2" t="s">
        <v>78</v>
      </c>
      <c r="AP324" s="3" t="s">
        <v>1219</v>
      </c>
      <c r="AQ324" s="2" t="s">
        <v>375</v>
      </c>
      <c r="AR324" s="2" t="s">
        <v>121</v>
      </c>
      <c r="AS324" s="3" t="s">
        <v>1219</v>
      </c>
      <c r="AT324" s="2" t="s">
        <v>115</v>
      </c>
      <c r="AU324" s="2" t="s">
        <v>121</v>
      </c>
      <c r="AV324" s="3" t="s">
        <v>1219</v>
      </c>
      <c r="AW324" s="2" t="s">
        <v>117</v>
      </c>
      <c r="AX324" s="2" t="s">
        <v>77</v>
      </c>
      <c r="AY324" s="3" t="s">
        <v>1219</v>
      </c>
      <c r="AZ324" s="2" t="s">
        <v>175</v>
      </c>
      <c r="BA324" s="2" t="s">
        <v>121</v>
      </c>
      <c r="BB324" s="3" t="s">
        <v>1219</v>
      </c>
      <c r="BC324" s="2" t="s">
        <v>321</v>
      </c>
      <c r="BD324" s="2" t="s">
        <v>121</v>
      </c>
      <c r="BE324" s="3" t="s">
        <v>1219</v>
      </c>
      <c r="BF324" s="2" t="s">
        <v>131</v>
      </c>
      <c r="BG324" s="2" t="s">
        <v>121</v>
      </c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hidden="1" customHeight="1" x14ac:dyDescent="0.2">
      <c r="A325" s="3" t="s">
        <v>1220</v>
      </c>
      <c r="B325" s="3" t="s">
        <v>387</v>
      </c>
      <c r="C325" s="6" t="s">
        <v>558</v>
      </c>
      <c r="D325" s="3" t="s">
        <v>1221</v>
      </c>
      <c r="E325" s="7">
        <v>159</v>
      </c>
      <c r="F325" s="8">
        <v>66</v>
      </c>
      <c r="G325" s="9">
        <v>0.41509433962264153</v>
      </c>
      <c r="H325" s="3" t="s">
        <v>1221</v>
      </c>
      <c r="I325" s="7">
        <v>15</v>
      </c>
      <c r="J325" s="2">
        <v>15</v>
      </c>
      <c r="K325" s="3" t="s">
        <v>1221</v>
      </c>
      <c r="L325" s="10">
        <v>58</v>
      </c>
      <c r="M325" s="11">
        <v>61</v>
      </c>
      <c r="N325" s="3" t="s">
        <v>1221</v>
      </c>
      <c r="O325" s="3" t="s">
        <v>46</v>
      </c>
      <c r="P325" s="2" t="s">
        <v>40</v>
      </c>
      <c r="Q325" s="2" t="s">
        <v>34</v>
      </c>
      <c r="R325" s="3" t="s">
        <v>1221</v>
      </c>
      <c r="S325" s="2" t="s">
        <v>69</v>
      </c>
      <c r="T325" s="2" t="s">
        <v>65</v>
      </c>
      <c r="U325" s="3" t="s">
        <v>1221</v>
      </c>
      <c r="V325" s="2" t="s">
        <v>213</v>
      </c>
      <c r="W325" s="2" t="s">
        <v>213</v>
      </c>
      <c r="X325" s="3" t="s">
        <v>1221</v>
      </c>
      <c r="Y325" s="3" t="s">
        <v>33</v>
      </c>
      <c r="Z325" s="2"/>
      <c r="AA325" s="2" t="s">
        <v>34</v>
      </c>
      <c r="AB325" s="3" t="s">
        <v>1221</v>
      </c>
      <c r="AC325" s="2" t="s">
        <v>164</v>
      </c>
      <c r="AD325" s="2" t="s">
        <v>166</v>
      </c>
      <c r="AE325" s="3" t="s">
        <v>1221</v>
      </c>
      <c r="AF325" s="3" t="s">
        <v>37</v>
      </c>
      <c r="AG325" s="2">
        <v>4</v>
      </c>
      <c r="AH325" s="2" t="s">
        <v>88</v>
      </c>
      <c r="AI325" s="3" t="s">
        <v>1221</v>
      </c>
      <c r="AJ325" s="3" t="s">
        <v>39</v>
      </c>
      <c r="AK325" s="2" t="s">
        <v>40</v>
      </c>
      <c r="AL325" s="2" t="s">
        <v>34</v>
      </c>
      <c r="AM325" s="3" t="s">
        <v>1221</v>
      </c>
      <c r="AN325" s="2" t="s">
        <v>49</v>
      </c>
      <c r="AO325" s="2" t="s">
        <v>49</v>
      </c>
      <c r="AP325" s="3" t="s">
        <v>1221</v>
      </c>
      <c r="AQ325" s="2" t="s">
        <v>164</v>
      </c>
      <c r="AR325" s="2" t="s">
        <v>166</v>
      </c>
      <c r="AS325" s="3" t="s">
        <v>1221</v>
      </c>
      <c r="AT325" s="2" t="s">
        <v>164</v>
      </c>
      <c r="AU325" s="2" t="s">
        <v>166</v>
      </c>
      <c r="AV325" s="3" t="s">
        <v>1221</v>
      </c>
      <c r="AW325" s="2" t="s">
        <v>92</v>
      </c>
      <c r="AX325" s="2" t="s">
        <v>92</v>
      </c>
      <c r="AY325" s="3" t="s">
        <v>1221</v>
      </c>
      <c r="AZ325" s="2" t="s">
        <v>66</v>
      </c>
      <c r="BA325" s="2" t="s">
        <v>166</v>
      </c>
      <c r="BB325" s="3" t="s">
        <v>1221</v>
      </c>
      <c r="BC325" s="2" t="s">
        <v>156</v>
      </c>
      <c r="BD325" s="2" t="s">
        <v>166</v>
      </c>
      <c r="BE325" s="3" t="s">
        <v>1221</v>
      </c>
      <c r="BF325" s="2" t="s">
        <v>164</v>
      </c>
      <c r="BG325" s="2" t="s">
        <v>166</v>
      </c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hidden="1" customHeight="1" x14ac:dyDescent="0.2">
      <c r="A326" s="3" t="s">
        <v>1222</v>
      </c>
      <c r="B326" s="3" t="s">
        <v>457</v>
      </c>
      <c r="C326" s="6" t="s">
        <v>558</v>
      </c>
      <c r="D326" s="3" t="s">
        <v>1223</v>
      </c>
      <c r="E326" s="7">
        <v>178</v>
      </c>
      <c r="F326" s="8">
        <v>91</v>
      </c>
      <c r="G326" s="9">
        <v>0.5112359550561798</v>
      </c>
      <c r="H326" s="3" t="s">
        <v>1223</v>
      </c>
      <c r="I326" s="7">
        <v>15</v>
      </c>
      <c r="J326" s="2">
        <v>15</v>
      </c>
      <c r="K326" s="3" t="s">
        <v>1223</v>
      </c>
      <c r="L326" s="10">
        <v>45</v>
      </c>
      <c r="M326" s="11">
        <v>61</v>
      </c>
      <c r="N326" s="3" t="s">
        <v>1223</v>
      </c>
      <c r="O326" s="3" t="s">
        <v>46</v>
      </c>
      <c r="P326" s="2" t="s">
        <v>40</v>
      </c>
      <c r="Q326" s="2" t="s">
        <v>34</v>
      </c>
      <c r="R326" s="3" t="s">
        <v>1223</v>
      </c>
      <c r="S326" s="2" t="s">
        <v>216</v>
      </c>
      <c r="T326" s="2" t="s">
        <v>92</v>
      </c>
      <c r="U326" s="3" t="s">
        <v>1223</v>
      </c>
      <c r="V326" s="2" t="s">
        <v>38</v>
      </c>
      <c r="W326" s="2" t="s">
        <v>306</v>
      </c>
      <c r="X326" s="3" t="s">
        <v>1223</v>
      </c>
      <c r="Y326" s="3" t="s">
        <v>33</v>
      </c>
      <c r="Z326" s="2"/>
      <c r="AA326" s="2" t="s">
        <v>34</v>
      </c>
      <c r="AB326" s="3" t="s">
        <v>1223</v>
      </c>
      <c r="AC326" s="2" t="s">
        <v>116</v>
      </c>
      <c r="AD326" s="2" t="s">
        <v>280</v>
      </c>
      <c r="AE326" s="3" t="s">
        <v>1223</v>
      </c>
      <c r="AF326" s="3" t="s">
        <v>37</v>
      </c>
      <c r="AG326" s="2">
        <v>4</v>
      </c>
      <c r="AH326" s="2" t="s">
        <v>88</v>
      </c>
      <c r="AI326" s="3" t="s">
        <v>1223</v>
      </c>
      <c r="AJ326" s="3" t="s">
        <v>39</v>
      </c>
      <c r="AK326" s="2" t="s">
        <v>40</v>
      </c>
      <c r="AL326" s="2" t="s">
        <v>34</v>
      </c>
      <c r="AM326" s="3" t="s">
        <v>1223</v>
      </c>
      <c r="AN326" s="2" t="s">
        <v>95</v>
      </c>
      <c r="AO326" s="2" t="s">
        <v>49</v>
      </c>
      <c r="AP326" s="3" t="s">
        <v>1223</v>
      </c>
      <c r="AQ326" s="2" t="s">
        <v>368</v>
      </c>
      <c r="AR326" s="2" t="s">
        <v>280</v>
      </c>
      <c r="AS326" s="3" t="s">
        <v>1223</v>
      </c>
      <c r="AT326" s="2" t="s">
        <v>140</v>
      </c>
      <c r="AU326" s="2" t="s">
        <v>280</v>
      </c>
      <c r="AV326" s="3" t="s">
        <v>1223</v>
      </c>
      <c r="AW326" s="2" t="s">
        <v>250</v>
      </c>
      <c r="AX326" s="2" t="s">
        <v>92</v>
      </c>
      <c r="AY326" s="3" t="s">
        <v>1223</v>
      </c>
      <c r="AZ326" s="2" t="s">
        <v>188</v>
      </c>
      <c r="BA326" s="2" t="s">
        <v>280</v>
      </c>
      <c r="BB326" s="3" t="s">
        <v>1223</v>
      </c>
      <c r="BC326" s="2" t="s">
        <v>368</v>
      </c>
      <c r="BD326" s="2" t="s">
        <v>280</v>
      </c>
      <c r="BE326" s="3" t="s">
        <v>1223</v>
      </c>
      <c r="BF326" s="2" t="s">
        <v>157</v>
      </c>
      <c r="BG326" s="2" t="s">
        <v>280</v>
      </c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hidden="1" customHeight="1" x14ac:dyDescent="0.2">
      <c r="A327" s="3" t="s">
        <v>1224</v>
      </c>
      <c r="B327" s="3" t="s">
        <v>112</v>
      </c>
      <c r="C327" s="6" t="s">
        <v>558</v>
      </c>
      <c r="D327" s="3" t="s">
        <v>1225</v>
      </c>
      <c r="E327" s="7">
        <v>73</v>
      </c>
      <c r="F327" s="8">
        <v>44</v>
      </c>
      <c r="G327" s="9">
        <v>0.60273972602739723</v>
      </c>
      <c r="H327" s="3" t="s">
        <v>1225</v>
      </c>
      <c r="I327" s="7">
        <v>15</v>
      </c>
      <c r="J327" s="2">
        <v>15</v>
      </c>
      <c r="K327" s="3" t="s">
        <v>1225</v>
      </c>
      <c r="L327" s="10">
        <v>61</v>
      </c>
      <c r="M327" s="11">
        <v>61</v>
      </c>
      <c r="N327" s="3" t="s">
        <v>1225</v>
      </c>
      <c r="O327" s="3" t="s">
        <v>46</v>
      </c>
      <c r="P327" s="2" t="s">
        <v>40</v>
      </c>
      <c r="Q327" s="2" t="s">
        <v>34</v>
      </c>
      <c r="R327" s="3" t="s">
        <v>1225</v>
      </c>
      <c r="S327" s="2" t="s">
        <v>71</v>
      </c>
      <c r="T327" s="2" t="s">
        <v>71</v>
      </c>
      <c r="U327" s="3" t="s">
        <v>1225</v>
      </c>
      <c r="V327" s="2" t="s">
        <v>71</v>
      </c>
      <c r="W327" s="2" t="s">
        <v>71</v>
      </c>
      <c r="X327" s="3" t="s">
        <v>1225</v>
      </c>
      <c r="Y327" s="3" t="s">
        <v>33</v>
      </c>
      <c r="Z327" s="2"/>
      <c r="AA327" s="2" t="s">
        <v>34</v>
      </c>
      <c r="AB327" s="3" t="s">
        <v>1225</v>
      </c>
      <c r="AC327" s="2" t="s">
        <v>71</v>
      </c>
      <c r="AD327" s="2" t="s">
        <v>71</v>
      </c>
      <c r="AE327" s="3" t="s">
        <v>1225</v>
      </c>
      <c r="AF327" s="3" t="s">
        <v>37</v>
      </c>
      <c r="AG327" s="2">
        <v>4</v>
      </c>
      <c r="AH327" s="2" t="s">
        <v>88</v>
      </c>
      <c r="AI327" s="3" t="s">
        <v>1225</v>
      </c>
      <c r="AJ327" s="3" t="s">
        <v>39</v>
      </c>
      <c r="AK327" s="2" t="s">
        <v>40</v>
      </c>
      <c r="AL327" s="2" t="s">
        <v>34</v>
      </c>
      <c r="AM327" s="3" t="s">
        <v>1225</v>
      </c>
      <c r="AN327" s="2" t="s">
        <v>49</v>
      </c>
      <c r="AO327" s="2" t="s">
        <v>49</v>
      </c>
      <c r="AP327" s="3" t="s">
        <v>1225</v>
      </c>
      <c r="AQ327" s="2" t="s">
        <v>71</v>
      </c>
      <c r="AR327" s="2" t="s">
        <v>71</v>
      </c>
      <c r="AS327" s="3" t="s">
        <v>1225</v>
      </c>
      <c r="AT327" s="2" t="s">
        <v>71</v>
      </c>
      <c r="AU327" s="2" t="s">
        <v>71</v>
      </c>
      <c r="AV327" s="3" t="s">
        <v>1225</v>
      </c>
      <c r="AW327" s="2" t="s">
        <v>71</v>
      </c>
      <c r="AX327" s="2" t="s">
        <v>71</v>
      </c>
      <c r="AY327" s="3" t="s">
        <v>1225</v>
      </c>
      <c r="AZ327" s="2" t="s">
        <v>71</v>
      </c>
      <c r="BA327" s="2" t="s">
        <v>71</v>
      </c>
      <c r="BB327" s="3" t="s">
        <v>1225</v>
      </c>
      <c r="BC327" s="2" t="s">
        <v>71</v>
      </c>
      <c r="BD327" s="2" t="s">
        <v>71</v>
      </c>
      <c r="BE327" s="3" t="s">
        <v>1225</v>
      </c>
      <c r="BF327" s="2" t="s">
        <v>71</v>
      </c>
      <c r="BG327" s="2" t="s">
        <v>71</v>
      </c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hidden="1" customHeight="1" x14ac:dyDescent="0.2">
      <c r="A328" s="3" t="s">
        <v>1226</v>
      </c>
      <c r="B328" s="3" t="s">
        <v>469</v>
      </c>
      <c r="C328" s="6" t="s">
        <v>558</v>
      </c>
      <c r="D328" s="3" t="s">
        <v>1225</v>
      </c>
      <c r="E328" s="7">
        <v>177</v>
      </c>
      <c r="F328" s="8">
        <v>71</v>
      </c>
      <c r="G328" s="9">
        <v>0.40112994350282488</v>
      </c>
      <c r="H328" s="3" t="s">
        <v>1225</v>
      </c>
      <c r="I328" s="7">
        <v>15</v>
      </c>
      <c r="J328" s="2">
        <v>15</v>
      </c>
      <c r="K328" s="3" t="s">
        <v>1225</v>
      </c>
      <c r="L328" s="10">
        <v>34</v>
      </c>
      <c r="M328" s="11">
        <v>61</v>
      </c>
      <c r="N328" s="3" t="s">
        <v>1225</v>
      </c>
      <c r="O328" s="3" t="s">
        <v>46</v>
      </c>
      <c r="P328" s="2" t="s">
        <v>40</v>
      </c>
      <c r="Q328" s="2" t="s">
        <v>34</v>
      </c>
      <c r="R328" s="3" t="s">
        <v>1225</v>
      </c>
      <c r="S328" s="2" t="s">
        <v>138</v>
      </c>
      <c r="T328" s="2" t="s">
        <v>341</v>
      </c>
      <c r="U328" s="3" t="s">
        <v>1225</v>
      </c>
      <c r="V328" s="2" t="s">
        <v>63</v>
      </c>
      <c r="W328" s="2" t="s">
        <v>63</v>
      </c>
      <c r="X328" s="3" t="s">
        <v>1225</v>
      </c>
      <c r="Y328" s="3" t="s">
        <v>33</v>
      </c>
      <c r="Z328" s="2"/>
      <c r="AA328" s="2" t="s">
        <v>34</v>
      </c>
      <c r="AB328" s="3" t="s">
        <v>1225</v>
      </c>
      <c r="AC328" s="2" t="s">
        <v>116</v>
      </c>
      <c r="AD328" s="2" t="s">
        <v>116</v>
      </c>
      <c r="AE328" s="3" t="s">
        <v>1225</v>
      </c>
      <c r="AF328" s="3" t="s">
        <v>37</v>
      </c>
      <c r="AG328" s="2">
        <v>4</v>
      </c>
      <c r="AH328" s="2" t="s">
        <v>88</v>
      </c>
      <c r="AI328" s="3" t="s">
        <v>1225</v>
      </c>
      <c r="AJ328" s="3" t="s">
        <v>39</v>
      </c>
      <c r="AK328" s="2" t="s">
        <v>40</v>
      </c>
      <c r="AL328" s="2" t="s">
        <v>34</v>
      </c>
      <c r="AM328" s="3" t="s">
        <v>1225</v>
      </c>
      <c r="AN328" s="2">
        <v>1</v>
      </c>
      <c r="AO328" s="2">
        <v>1</v>
      </c>
      <c r="AP328" s="3" t="s">
        <v>1225</v>
      </c>
      <c r="AQ328" s="2" t="s">
        <v>116</v>
      </c>
      <c r="AR328" s="2" t="s">
        <v>116</v>
      </c>
      <c r="AS328" s="3" t="s">
        <v>1225</v>
      </c>
      <c r="AT328" s="2" t="s">
        <v>126</v>
      </c>
      <c r="AU328" s="2" t="s">
        <v>116</v>
      </c>
      <c r="AV328" s="3" t="s">
        <v>1225</v>
      </c>
      <c r="AW328" s="2" t="s">
        <v>331</v>
      </c>
      <c r="AX328" s="2" t="s">
        <v>331</v>
      </c>
      <c r="AY328" s="3" t="s">
        <v>1225</v>
      </c>
      <c r="AZ328" s="2" t="s">
        <v>126</v>
      </c>
      <c r="BA328" s="2" t="s">
        <v>116</v>
      </c>
      <c r="BB328" s="3" t="s">
        <v>1225</v>
      </c>
      <c r="BC328" s="2" t="s">
        <v>126</v>
      </c>
      <c r="BD328" s="2" t="s">
        <v>116</v>
      </c>
      <c r="BE328" s="3" t="s">
        <v>1225</v>
      </c>
      <c r="BF328" s="2" t="s">
        <v>116</v>
      </c>
      <c r="BG328" s="2" t="s">
        <v>116</v>
      </c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hidden="1" customHeight="1" x14ac:dyDescent="0.2">
      <c r="A329" s="3" t="s">
        <v>1227</v>
      </c>
      <c r="B329" s="3" t="s">
        <v>387</v>
      </c>
      <c r="C329" s="6" t="s">
        <v>558</v>
      </c>
      <c r="D329" s="3" t="s">
        <v>1228</v>
      </c>
      <c r="E329" s="7">
        <v>45</v>
      </c>
      <c r="F329" s="8">
        <v>20</v>
      </c>
      <c r="G329" s="9">
        <v>0.44444444444444442</v>
      </c>
      <c r="H329" s="3" t="s">
        <v>1228</v>
      </c>
      <c r="I329" s="7">
        <v>15</v>
      </c>
      <c r="J329" s="2">
        <v>15</v>
      </c>
      <c r="K329" s="3" t="s">
        <v>1228</v>
      </c>
      <c r="L329" s="10">
        <v>57</v>
      </c>
      <c r="M329" s="11">
        <v>61</v>
      </c>
      <c r="N329" s="3" t="s">
        <v>1228</v>
      </c>
      <c r="O329" s="3" t="s">
        <v>46</v>
      </c>
      <c r="P329" s="2" t="s">
        <v>40</v>
      </c>
      <c r="Q329" s="2" t="s">
        <v>34</v>
      </c>
      <c r="R329" s="3" t="s">
        <v>1228</v>
      </c>
      <c r="S329" s="2" t="s">
        <v>290</v>
      </c>
      <c r="T329" s="2" t="s">
        <v>290</v>
      </c>
      <c r="U329" s="3" t="s">
        <v>1228</v>
      </c>
      <c r="V329" s="2" t="s">
        <v>83</v>
      </c>
      <c r="W329" s="2" t="s">
        <v>83</v>
      </c>
      <c r="X329" s="3" t="s">
        <v>1228</v>
      </c>
      <c r="Y329" s="3" t="s">
        <v>33</v>
      </c>
      <c r="Z329" s="2"/>
      <c r="AA329" s="2" t="s">
        <v>34</v>
      </c>
      <c r="AB329" s="3" t="s">
        <v>1228</v>
      </c>
      <c r="AC329" s="2" t="s">
        <v>38</v>
      </c>
      <c r="AD329" s="2" t="s">
        <v>38</v>
      </c>
      <c r="AE329" s="3" t="s">
        <v>1228</v>
      </c>
      <c r="AF329" s="3" t="s">
        <v>37</v>
      </c>
      <c r="AG329" s="2">
        <v>4</v>
      </c>
      <c r="AH329" s="2" t="s">
        <v>88</v>
      </c>
      <c r="AI329" s="3" t="s">
        <v>1228</v>
      </c>
      <c r="AJ329" s="3" t="s">
        <v>39</v>
      </c>
      <c r="AK329" s="2" t="s">
        <v>40</v>
      </c>
      <c r="AL329" s="2" t="s">
        <v>34</v>
      </c>
      <c r="AM329" s="3" t="s">
        <v>1228</v>
      </c>
      <c r="AN329" s="2" t="s">
        <v>50</v>
      </c>
      <c r="AO329" s="2" t="s">
        <v>50</v>
      </c>
      <c r="AP329" s="3" t="s">
        <v>1228</v>
      </c>
      <c r="AQ329" s="2" t="s">
        <v>38</v>
      </c>
      <c r="AR329" s="2" t="s">
        <v>38</v>
      </c>
      <c r="AS329" s="3" t="s">
        <v>1228</v>
      </c>
      <c r="AT329" s="2" t="s">
        <v>38</v>
      </c>
      <c r="AU329" s="2" t="s">
        <v>38</v>
      </c>
      <c r="AV329" s="3" t="s">
        <v>1228</v>
      </c>
      <c r="AW329" s="2" t="s">
        <v>41</v>
      </c>
      <c r="AX329" s="2" t="s">
        <v>41</v>
      </c>
      <c r="AY329" s="3" t="s">
        <v>1228</v>
      </c>
      <c r="AZ329" s="2" t="s">
        <v>38</v>
      </c>
      <c r="BA329" s="2" t="s">
        <v>38</v>
      </c>
      <c r="BB329" s="3" t="s">
        <v>1228</v>
      </c>
      <c r="BC329" s="2" t="s">
        <v>38</v>
      </c>
      <c r="BD329" s="2" t="s">
        <v>38</v>
      </c>
      <c r="BE329" s="3" t="s">
        <v>1228</v>
      </c>
      <c r="BF329" s="2" t="s">
        <v>38</v>
      </c>
      <c r="BG329" s="2" t="s">
        <v>38</v>
      </c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hidden="1" customHeight="1" x14ac:dyDescent="0.2">
      <c r="A330" s="3" t="s">
        <v>1229</v>
      </c>
      <c r="B330" s="3" t="s">
        <v>123</v>
      </c>
      <c r="C330" s="6" t="s">
        <v>558</v>
      </c>
      <c r="D330" s="3" t="s">
        <v>1230</v>
      </c>
      <c r="E330" s="7">
        <v>137</v>
      </c>
      <c r="F330" s="8">
        <v>65</v>
      </c>
      <c r="G330" s="9">
        <v>0.47445255474452552</v>
      </c>
      <c r="H330" s="3" t="s">
        <v>1230</v>
      </c>
      <c r="I330" s="7">
        <v>15</v>
      </c>
      <c r="J330" s="2">
        <v>15</v>
      </c>
      <c r="K330" s="3" t="s">
        <v>1230</v>
      </c>
      <c r="L330" s="10">
        <v>54</v>
      </c>
      <c r="M330" s="11">
        <v>61</v>
      </c>
      <c r="N330" s="3" t="s">
        <v>1230</v>
      </c>
      <c r="O330" s="3" t="s">
        <v>46</v>
      </c>
      <c r="P330" s="2" t="s">
        <v>40</v>
      </c>
      <c r="Q330" s="2" t="s">
        <v>34</v>
      </c>
      <c r="R330" s="3" t="s">
        <v>1230</v>
      </c>
      <c r="S330" s="2" t="s">
        <v>156</v>
      </c>
      <c r="T330" s="2" t="s">
        <v>66</v>
      </c>
      <c r="U330" s="3" t="s">
        <v>1230</v>
      </c>
      <c r="V330" s="2" t="s">
        <v>92</v>
      </c>
      <c r="W330" s="2" t="s">
        <v>92</v>
      </c>
      <c r="X330" s="3" t="s">
        <v>1230</v>
      </c>
      <c r="Y330" s="3" t="s">
        <v>33</v>
      </c>
      <c r="Z330" s="2"/>
      <c r="AA330" s="2" t="s">
        <v>34</v>
      </c>
      <c r="AB330" s="3" t="s">
        <v>1230</v>
      </c>
      <c r="AC330" s="2" t="s">
        <v>94</v>
      </c>
      <c r="AD330" s="2" t="s">
        <v>76</v>
      </c>
      <c r="AE330" s="3" t="s">
        <v>1230</v>
      </c>
      <c r="AF330" s="3" t="s">
        <v>37</v>
      </c>
      <c r="AG330" s="2">
        <v>4</v>
      </c>
      <c r="AH330" s="2" t="s">
        <v>88</v>
      </c>
      <c r="AI330" s="3" t="s">
        <v>1230</v>
      </c>
      <c r="AJ330" s="3" t="s">
        <v>39</v>
      </c>
      <c r="AK330" s="2" t="s">
        <v>40</v>
      </c>
      <c r="AL330" s="2" t="s">
        <v>34</v>
      </c>
      <c r="AM330" s="3" t="s">
        <v>1230</v>
      </c>
      <c r="AN330" s="2" t="s">
        <v>147</v>
      </c>
      <c r="AO330" s="2" t="s">
        <v>147</v>
      </c>
      <c r="AP330" s="3" t="s">
        <v>1230</v>
      </c>
      <c r="AQ330" s="2" t="s">
        <v>164</v>
      </c>
      <c r="AR330" s="2" t="s">
        <v>76</v>
      </c>
      <c r="AS330" s="3" t="s">
        <v>1230</v>
      </c>
      <c r="AT330" s="2" t="s">
        <v>164</v>
      </c>
      <c r="AU330" s="2" t="s">
        <v>76</v>
      </c>
      <c r="AV330" s="3" t="s">
        <v>1230</v>
      </c>
      <c r="AW330" s="2" t="s">
        <v>156</v>
      </c>
      <c r="AX330" s="2" t="s">
        <v>156</v>
      </c>
      <c r="AY330" s="3" t="s">
        <v>1230</v>
      </c>
      <c r="AZ330" s="2" t="s">
        <v>164</v>
      </c>
      <c r="BA330" s="2" t="s">
        <v>76</v>
      </c>
      <c r="BB330" s="3" t="s">
        <v>1230</v>
      </c>
      <c r="BC330" s="2" t="s">
        <v>164</v>
      </c>
      <c r="BD330" s="2" t="s">
        <v>76</v>
      </c>
      <c r="BE330" s="3" t="s">
        <v>1230</v>
      </c>
      <c r="BF330" s="2" t="s">
        <v>164</v>
      </c>
      <c r="BG330" s="2" t="s">
        <v>76</v>
      </c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hidden="1" customHeight="1" x14ac:dyDescent="0.2">
      <c r="A331" s="3" t="s">
        <v>1231</v>
      </c>
      <c r="B331" s="3" t="s">
        <v>80</v>
      </c>
      <c r="C331" s="6" t="s">
        <v>558</v>
      </c>
      <c r="D331" s="3" t="s">
        <v>1232</v>
      </c>
      <c r="E331" s="7">
        <v>153</v>
      </c>
      <c r="F331" s="8">
        <v>64</v>
      </c>
      <c r="G331" s="9">
        <v>0.41830065359477125</v>
      </c>
      <c r="H331" s="3" t="s">
        <v>1232</v>
      </c>
      <c r="I331" s="7">
        <v>15</v>
      </c>
      <c r="J331" s="2">
        <v>15</v>
      </c>
      <c r="K331" s="3" t="s">
        <v>1232</v>
      </c>
      <c r="L331" s="10">
        <v>42</v>
      </c>
      <c r="M331" s="11">
        <v>61</v>
      </c>
      <c r="N331" s="3" t="s">
        <v>1232</v>
      </c>
      <c r="O331" s="3" t="s">
        <v>46</v>
      </c>
      <c r="P331" s="2" t="s">
        <v>40</v>
      </c>
      <c r="Q331" s="2" t="s">
        <v>34</v>
      </c>
      <c r="R331" s="3" t="s">
        <v>1232</v>
      </c>
      <c r="S331" s="2" t="s">
        <v>156</v>
      </c>
      <c r="T331" s="2" t="s">
        <v>156</v>
      </c>
      <c r="U331" s="3" t="s">
        <v>1232</v>
      </c>
      <c r="V331" s="2" t="s">
        <v>216</v>
      </c>
      <c r="W331" s="2" t="s">
        <v>216</v>
      </c>
      <c r="X331" s="3" t="s">
        <v>1232</v>
      </c>
      <c r="Y331" s="3" t="s">
        <v>33</v>
      </c>
      <c r="Z331" s="2"/>
      <c r="AA331" s="2" t="s">
        <v>34</v>
      </c>
      <c r="AB331" s="3" t="s">
        <v>1232</v>
      </c>
      <c r="AC331" s="2" t="s">
        <v>94</v>
      </c>
      <c r="AD331" s="2" t="s">
        <v>164</v>
      </c>
      <c r="AE331" s="3" t="s">
        <v>1232</v>
      </c>
      <c r="AF331" s="3" t="s">
        <v>37</v>
      </c>
      <c r="AG331" s="2">
        <v>3</v>
      </c>
      <c r="AH331" s="2" t="s">
        <v>66</v>
      </c>
      <c r="AI331" s="3" t="s">
        <v>1232</v>
      </c>
      <c r="AJ331" s="3" t="s">
        <v>39</v>
      </c>
      <c r="AK331" s="2" t="s">
        <v>40</v>
      </c>
      <c r="AL331" s="2" t="s">
        <v>34</v>
      </c>
      <c r="AM331" s="3" t="s">
        <v>1232</v>
      </c>
      <c r="AN331" s="2" t="s">
        <v>288</v>
      </c>
      <c r="AO331" s="2" t="s">
        <v>288</v>
      </c>
      <c r="AP331" s="3" t="s">
        <v>1232</v>
      </c>
      <c r="AQ331" s="2" t="s">
        <v>94</v>
      </c>
      <c r="AR331" s="2" t="s">
        <v>164</v>
      </c>
      <c r="AS331" s="3" t="s">
        <v>1232</v>
      </c>
      <c r="AT331" s="2" t="s">
        <v>164</v>
      </c>
      <c r="AU331" s="2" t="s">
        <v>164</v>
      </c>
      <c r="AV331" s="3" t="s">
        <v>1232</v>
      </c>
      <c r="AW331" s="2" t="s">
        <v>250</v>
      </c>
      <c r="AX331" s="2" t="s">
        <v>250</v>
      </c>
      <c r="AY331" s="3" t="s">
        <v>1232</v>
      </c>
      <c r="AZ331" s="2" t="s">
        <v>93</v>
      </c>
      <c r="BA331" s="2" t="s">
        <v>164</v>
      </c>
      <c r="BB331" s="3" t="s">
        <v>1232</v>
      </c>
      <c r="BC331" s="2" t="s">
        <v>161</v>
      </c>
      <c r="BD331" s="2" t="s">
        <v>164</v>
      </c>
      <c r="BE331" s="3" t="s">
        <v>1232</v>
      </c>
      <c r="BF331" s="2" t="s">
        <v>161</v>
      </c>
      <c r="BG331" s="2" t="s">
        <v>164</v>
      </c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hidden="1" customHeight="1" x14ac:dyDescent="0.2">
      <c r="A332" s="3" t="s">
        <v>1233</v>
      </c>
      <c r="B332" s="3" t="s">
        <v>80</v>
      </c>
      <c r="C332" s="6" t="s">
        <v>558</v>
      </c>
      <c r="D332" s="3" t="s">
        <v>1234</v>
      </c>
      <c r="E332" s="7">
        <v>67</v>
      </c>
      <c r="F332" s="8">
        <v>31</v>
      </c>
      <c r="G332" s="9">
        <v>0.46268656716417911</v>
      </c>
      <c r="H332" s="3" t="s">
        <v>1234</v>
      </c>
      <c r="I332" s="7">
        <v>15</v>
      </c>
      <c r="J332" s="2">
        <v>15</v>
      </c>
      <c r="K332" s="3" t="s">
        <v>1234</v>
      </c>
      <c r="L332" s="10">
        <v>54</v>
      </c>
      <c r="M332" s="11">
        <v>61</v>
      </c>
      <c r="N332" s="3" t="s">
        <v>1234</v>
      </c>
      <c r="O332" s="3" t="s">
        <v>27</v>
      </c>
      <c r="P332" s="2">
        <v>3</v>
      </c>
      <c r="Q332" s="2" t="s">
        <v>28</v>
      </c>
      <c r="R332" s="3" t="s">
        <v>1234</v>
      </c>
      <c r="S332" s="2" t="s">
        <v>169</v>
      </c>
      <c r="T332" s="2" t="s">
        <v>169</v>
      </c>
      <c r="U332" s="3" t="s">
        <v>1234</v>
      </c>
      <c r="V332" s="2" t="s">
        <v>306</v>
      </c>
      <c r="W332" s="2" t="s">
        <v>306</v>
      </c>
      <c r="X332" s="3" t="s">
        <v>1234</v>
      </c>
      <c r="Y332" s="3" t="s">
        <v>33</v>
      </c>
      <c r="Z332" s="2"/>
      <c r="AA332" s="2" t="s">
        <v>34</v>
      </c>
      <c r="AB332" s="3" t="s">
        <v>1234</v>
      </c>
      <c r="AC332" s="2" t="s">
        <v>169</v>
      </c>
      <c r="AD332" s="2" t="s">
        <v>331</v>
      </c>
      <c r="AE332" s="3" t="s">
        <v>1234</v>
      </c>
      <c r="AF332" s="3" t="s">
        <v>37</v>
      </c>
      <c r="AG332" s="2">
        <v>4</v>
      </c>
      <c r="AH332" s="2" t="s">
        <v>88</v>
      </c>
      <c r="AI332" s="3" t="s">
        <v>1234</v>
      </c>
      <c r="AJ332" s="3" t="s">
        <v>39</v>
      </c>
      <c r="AK332" s="2" t="s">
        <v>40</v>
      </c>
      <c r="AL332" s="2" t="s">
        <v>34</v>
      </c>
      <c r="AM332" s="3" t="s">
        <v>1234</v>
      </c>
      <c r="AN332" s="2" t="s">
        <v>67</v>
      </c>
      <c r="AO332" s="2" t="s">
        <v>95</v>
      </c>
      <c r="AP332" s="3" t="s">
        <v>1234</v>
      </c>
      <c r="AQ332" s="2" t="s">
        <v>331</v>
      </c>
      <c r="AR332" s="2" t="s">
        <v>331</v>
      </c>
      <c r="AS332" s="3" t="s">
        <v>1234</v>
      </c>
      <c r="AT332" s="2" t="s">
        <v>331</v>
      </c>
      <c r="AU332" s="2" t="s">
        <v>331</v>
      </c>
      <c r="AV332" s="3" t="s">
        <v>1234</v>
      </c>
      <c r="AW332" s="2" t="s">
        <v>84</v>
      </c>
      <c r="AX332" s="2" t="s">
        <v>84</v>
      </c>
      <c r="AY332" s="3" t="s">
        <v>1234</v>
      </c>
      <c r="AZ332" s="2" t="s">
        <v>331</v>
      </c>
      <c r="BA332" s="2" t="s">
        <v>331</v>
      </c>
      <c r="BB332" s="3" t="s">
        <v>1234</v>
      </c>
      <c r="BC332" s="2" t="s">
        <v>169</v>
      </c>
      <c r="BD332" s="2" t="s">
        <v>331</v>
      </c>
      <c r="BE332" s="3" t="s">
        <v>1234</v>
      </c>
      <c r="BF332" s="2" t="s">
        <v>331</v>
      </c>
      <c r="BG332" s="2" t="s">
        <v>331</v>
      </c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hidden="1" customHeight="1" x14ac:dyDescent="0.2">
      <c r="A333" s="3" t="s">
        <v>1235</v>
      </c>
      <c r="B333" s="3" t="s">
        <v>339</v>
      </c>
      <c r="C333" s="6" t="s">
        <v>558</v>
      </c>
      <c r="D333" s="3" t="s">
        <v>1236</v>
      </c>
      <c r="E333" s="7">
        <v>85</v>
      </c>
      <c r="F333" s="8">
        <v>44</v>
      </c>
      <c r="G333" s="9">
        <v>0.51764705882352946</v>
      </c>
      <c r="H333" s="3" t="s">
        <v>1236</v>
      </c>
      <c r="I333" s="7">
        <v>14</v>
      </c>
      <c r="J333" s="2">
        <v>15</v>
      </c>
      <c r="K333" s="3" t="s">
        <v>1236</v>
      </c>
      <c r="L333" s="10">
        <v>50</v>
      </c>
      <c r="M333" s="11">
        <v>61</v>
      </c>
      <c r="N333" s="3" t="s">
        <v>1236</v>
      </c>
      <c r="O333" s="3" t="s">
        <v>46</v>
      </c>
      <c r="P333" s="2" t="s">
        <v>40</v>
      </c>
      <c r="Q333" s="2" t="s">
        <v>34</v>
      </c>
      <c r="R333" s="3" t="s">
        <v>1236</v>
      </c>
      <c r="S333" s="2" t="s">
        <v>68</v>
      </c>
      <c r="T333" s="2" t="s">
        <v>68</v>
      </c>
      <c r="U333" s="3" t="s">
        <v>1236</v>
      </c>
      <c r="V333" s="2" t="s">
        <v>136</v>
      </c>
      <c r="W333" s="2" t="s">
        <v>136</v>
      </c>
      <c r="X333" s="3" t="s">
        <v>1236</v>
      </c>
      <c r="Y333" s="3" t="s">
        <v>33</v>
      </c>
      <c r="Z333" s="2"/>
      <c r="AA333" s="2" t="s">
        <v>34</v>
      </c>
      <c r="AB333" s="3" t="s">
        <v>1236</v>
      </c>
      <c r="AC333" s="2" t="s">
        <v>71</v>
      </c>
      <c r="AD333" s="2" t="s">
        <v>71</v>
      </c>
      <c r="AE333" s="3" t="s">
        <v>1236</v>
      </c>
      <c r="AF333" s="3" t="s">
        <v>37</v>
      </c>
      <c r="AG333" s="2">
        <v>4</v>
      </c>
      <c r="AH333" s="2" t="s">
        <v>88</v>
      </c>
      <c r="AI333" s="3" t="s">
        <v>1236</v>
      </c>
      <c r="AJ333" s="3" t="s">
        <v>39</v>
      </c>
      <c r="AK333" s="2" t="s">
        <v>40</v>
      </c>
      <c r="AL333" s="2" t="s">
        <v>34</v>
      </c>
      <c r="AM333" s="3" t="s">
        <v>1236</v>
      </c>
      <c r="AN333" s="2" t="s">
        <v>288</v>
      </c>
      <c r="AO333" s="2" t="s">
        <v>288</v>
      </c>
      <c r="AP333" s="3" t="s">
        <v>1236</v>
      </c>
      <c r="AQ333" s="2" t="s">
        <v>71</v>
      </c>
      <c r="AR333" s="2" t="s">
        <v>71</v>
      </c>
      <c r="AS333" s="3" t="s">
        <v>1236</v>
      </c>
      <c r="AT333" s="2" t="s">
        <v>71</v>
      </c>
      <c r="AU333" s="2" t="s">
        <v>71</v>
      </c>
      <c r="AV333" s="3" t="s">
        <v>1236</v>
      </c>
      <c r="AW333" s="2" t="s">
        <v>163</v>
      </c>
      <c r="AX333" s="2" t="s">
        <v>163</v>
      </c>
      <c r="AY333" s="3" t="s">
        <v>1236</v>
      </c>
      <c r="AZ333" s="2" t="s">
        <v>71</v>
      </c>
      <c r="BA333" s="2" t="s">
        <v>71</v>
      </c>
      <c r="BB333" s="3" t="s">
        <v>1236</v>
      </c>
      <c r="BC333" s="2" t="s">
        <v>71</v>
      </c>
      <c r="BD333" s="2" t="s">
        <v>71</v>
      </c>
      <c r="BE333" s="3" t="s">
        <v>1236</v>
      </c>
      <c r="BF333" s="2" t="s">
        <v>71</v>
      </c>
      <c r="BG333" s="2" t="s">
        <v>71</v>
      </c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hidden="1" customHeight="1" x14ac:dyDescent="0.2">
      <c r="A334" s="3" t="s">
        <v>1237</v>
      </c>
      <c r="B334" s="3" t="s">
        <v>339</v>
      </c>
      <c r="C334" s="6" t="s">
        <v>558</v>
      </c>
      <c r="D334" s="3" t="s">
        <v>1238</v>
      </c>
      <c r="E334" s="7">
        <v>79</v>
      </c>
      <c r="F334" s="8">
        <v>34</v>
      </c>
      <c r="G334" s="9">
        <v>0.43037974683544306</v>
      </c>
      <c r="H334" s="3" t="s">
        <v>1238</v>
      </c>
      <c r="I334" s="7">
        <v>15</v>
      </c>
      <c r="J334" s="2">
        <v>15</v>
      </c>
      <c r="K334" s="3" t="s">
        <v>1238</v>
      </c>
      <c r="L334" s="10">
        <v>59</v>
      </c>
      <c r="M334" s="11">
        <v>61</v>
      </c>
      <c r="N334" s="3" t="s">
        <v>1238</v>
      </c>
      <c r="O334" s="3" t="s">
        <v>46</v>
      </c>
      <c r="P334" s="2" t="s">
        <v>40</v>
      </c>
      <c r="Q334" s="2" t="s">
        <v>34</v>
      </c>
      <c r="R334" s="3" t="s">
        <v>1238</v>
      </c>
      <c r="S334" s="2" t="s">
        <v>306</v>
      </c>
      <c r="T334" s="2" t="s">
        <v>306</v>
      </c>
      <c r="U334" s="3" t="s">
        <v>1238</v>
      </c>
      <c r="V334" s="2" t="s">
        <v>57</v>
      </c>
      <c r="W334" s="2" t="s">
        <v>57</v>
      </c>
      <c r="X334" s="3" t="s">
        <v>1238</v>
      </c>
      <c r="Y334" s="3" t="s">
        <v>33</v>
      </c>
      <c r="Z334" s="2"/>
      <c r="AA334" s="2" t="s">
        <v>34</v>
      </c>
      <c r="AB334" s="3" t="s">
        <v>1238</v>
      </c>
      <c r="AC334" s="2" t="s">
        <v>169</v>
      </c>
      <c r="AD334" s="2" t="s">
        <v>215</v>
      </c>
      <c r="AE334" s="3" t="s">
        <v>1238</v>
      </c>
      <c r="AF334" s="3" t="s">
        <v>37</v>
      </c>
      <c r="AG334" s="2">
        <v>4</v>
      </c>
      <c r="AH334" s="2" t="s">
        <v>88</v>
      </c>
      <c r="AI334" s="3" t="s">
        <v>1238</v>
      </c>
      <c r="AJ334" s="3" t="s">
        <v>39</v>
      </c>
      <c r="AK334" s="2" t="s">
        <v>40</v>
      </c>
      <c r="AL334" s="2" t="s">
        <v>34</v>
      </c>
      <c r="AM334" s="3" t="s">
        <v>1238</v>
      </c>
      <c r="AN334" s="2">
        <v>1</v>
      </c>
      <c r="AO334" s="2">
        <v>1</v>
      </c>
      <c r="AP334" s="3" t="s">
        <v>1238</v>
      </c>
      <c r="AQ334" s="2" t="s">
        <v>331</v>
      </c>
      <c r="AR334" s="2" t="s">
        <v>215</v>
      </c>
      <c r="AS334" s="3" t="s">
        <v>1238</v>
      </c>
      <c r="AT334" s="2" t="s">
        <v>230</v>
      </c>
      <c r="AU334" s="2" t="s">
        <v>215</v>
      </c>
      <c r="AV334" s="3" t="s">
        <v>1238</v>
      </c>
      <c r="AW334" s="2" t="s">
        <v>128</v>
      </c>
      <c r="AX334" s="2" t="s">
        <v>128</v>
      </c>
      <c r="AY334" s="3" t="s">
        <v>1238</v>
      </c>
      <c r="AZ334" s="2" t="s">
        <v>84</v>
      </c>
      <c r="BA334" s="2" t="s">
        <v>215</v>
      </c>
      <c r="BB334" s="3" t="s">
        <v>1238</v>
      </c>
      <c r="BC334" s="2" t="s">
        <v>230</v>
      </c>
      <c r="BD334" s="2" t="s">
        <v>215</v>
      </c>
      <c r="BE334" s="3" t="s">
        <v>1238</v>
      </c>
      <c r="BF334" s="2" t="s">
        <v>331</v>
      </c>
      <c r="BG334" s="2" t="s">
        <v>215</v>
      </c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hidden="1" customHeight="1" x14ac:dyDescent="0.2">
      <c r="A335" s="3" t="s">
        <v>1239</v>
      </c>
      <c r="B335" s="3" t="s">
        <v>457</v>
      </c>
      <c r="C335" s="6" t="s">
        <v>558</v>
      </c>
      <c r="D335" s="3" t="s">
        <v>1240</v>
      </c>
      <c r="E335" s="7">
        <v>293</v>
      </c>
      <c r="F335" s="8">
        <v>124</v>
      </c>
      <c r="G335" s="9">
        <v>0.42320819112627989</v>
      </c>
      <c r="H335" s="3" t="s">
        <v>1240</v>
      </c>
      <c r="I335" s="7">
        <v>15</v>
      </c>
      <c r="J335" s="2">
        <v>15</v>
      </c>
      <c r="K335" s="3" t="s">
        <v>1240</v>
      </c>
      <c r="L335" s="10">
        <v>40</v>
      </c>
      <c r="M335" s="11">
        <v>61</v>
      </c>
      <c r="N335" s="3" t="s">
        <v>1240</v>
      </c>
      <c r="O335" s="3" t="s">
        <v>46</v>
      </c>
      <c r="P335" s="2" t="s">
        <v>40</v>
      </c>
      <c r="Q335" s="2" t="s">
        <v>34</v>
      </c>
      <c r="R335" s="3" t="s">
        <v>1240</v>
      </c>
      <c r="S335" s="2" t="s">
        <v>118</v>
      </c>
      <c r="T335" s="2" t="s">
        <v>119</v>
      </c>
      <c r="U335" s="3" t="s">
        <v>1240</v>
      </c>
      <c r="V335" s="2" t="s">
        <v>368</v>
      </c>
      <c r="W335" s="2" t="s">
        <v>368</v>
      </c>
      <c r="X335" s="3" t="s">
        <v>1240</v>
      </c>
      <c r="Y335" s="3" t="s">
        <v>33</v>
      </c>
      <c r="Z335" s="2"/>
      <c r="AA335" s="2" t="s">
        <v>34</v>
      </c>
      <c r="AB335" s="3" t="s">
        <v>1240</v>
      </c>
      <c r="AC335" s="2" t="s">
        <v>149</v>
      </c>
      <c r="AD335" s="2" t="s">
        <v>148</v>
      </c>
      <c r="AE335" s="3" t="s">
        <v>1240</v>
      </c>
      <c r="AF335" s="3" t="s">
        <v>85</v>
      </c>
      <c r="AG335" s="2" t="s">
        <v>40</v>
      </c>
      <c r="AH335" s="2" t="s">
        <v>86</v>
      </c>
      <c r="AI335" s="3" t="s">
        <v>1240</v>
      </c>
      <c r="AJ335" s="3" t="s">
        <v>39</v>
      </c>
      <c r="AK335" s="2" t="s">
        <v>40</v>
      </c>
      <c r="AL335" s="2" t="s">
        <v>34</v>
      </c>
      <c r="AM335" s="3" t="s">
        <v>1240</v>
      </c>
      <c r="AN335" s="2" t="s">
        <v>50</v>
      </c>
      <c r="AO335" s="2" t="s">
        <v>50</v>
      </c>
      <c r="AP335" s="3" t="s">
        <v>1240</v>
      </c>
      <c r="AQ335" s="2" t="s">
        <v>246</v>
      </c>
      <c r="AR335" s="2" t="s">
        <v>148</v>
      </c>
      <c r="AS335" s="3" t="s">
        <v>1240</v>
      </c>
      <c r="AT335" s="2" t="s">
        <v>148</v>
      </c>
      <c r="AU335" s="2" t="s">
        <v>148</v>
      </c>
      <c r="AV335" s="3" t="s">
        <v>1240</v>
      </c>
      <c r="AW335" s="2" t="s">
        <v>321</v>
      </c>
      <c r="AX335" s="2" t="s">
        <v>321</v>
      </c>
      <c r="AY335" s="3" t="s">
        <v>1240</v>
      </c>
      <c r="AZ335" s="2" t="s">
        <v>186</v>
      </c>
      <c r="BA335" s="2" t="s">
        <v>148</v>
      </c>
      <c r="BB335" s="3" t="s">
        <v>1240</v>
      </c>
      <c r="BC335" s="2" t="s">
        <v>247</v>
      </c>
      <c r="BD335" s="2" t="s">
        <v>148</v>
      </c>
      <c r="BE335" s="3" t="s">
        <v>1240</v>
      </c>
      <c r="BF335" s="2" t="s">
        <v>148</v>
      </c>
      <c r="BG335" s="2" t="s">
        <v>148</v>
      </c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hidden="1" customHeight="1" x14ac:dyDescent="0.2">
      <c r="A336" s="3" t="s">
        <v>1241</v>
      </c>
      <c r="B336" s="3" t="s">
        <v>112</v>
      </c>
      <c r="C336" s="6" t="s">
        <v>558</v>
      </c>
      <c r="D336" s="3" t="s">
        <v>1242</v>
      </c>
      <c r="E336" s="7">
        <v>91</v>
      </c>
      <c r="F336" s="8">
        <v>112</v>
      </c>
      <c r="G336" s="9">
        <v>1.2307692307692308</v>
      </c>
      <c r="H336" s="3" t="s">
        <v>1242</v>
      </c>
      <c r="I336" s="7">
        <v>12</v>
      </c>
      <c r="J336" s="2">
        <v>15</v>
      </c>
      <c r="K336" s="3" t="s">
        <v>1242</v>
      </c>
      <c r="L336" s="10">
        <v>61</v>
      </c>
      <c r="M336" s="11">
        <v>61</v>
      </c>
      <c r="N336" s="3" t="s">
        <v>1242</v>
      </c>
      <c r="O336" s="3" t="s">
        <v>46</v>
      </c>
      <c r="P336" s="2" t="s">
        <v>40</v>
      </c>
      <c r="Q336" s="2" t="s">
        <v>34</v>
      </c>
      <c r="R336" s="3" t="s">
        <v>1242</v>
      </c>
      <c r="S336" s="2" t="s">
        <v>294</v>
      </c>
      <c r="T336" s="2" t="s">
        <v>175</v>
      </c>
      <c r="U336" s="3" t="s">
        <v>1242</v>
      </c>
      <c r="V336" s="2" t="s">
        <v>116</v>
      </c>
      <c r="W336" s="2" t="s">
        <v>162</v>
      </c>
      <c r="X336" s="3" t="s">
        <v>1242</v>
      </c>
      <c r="Y336" s="3" t="s">
        <v>33</v>
      </c>
      <c r="Z336" s="2"/>
      <c r="AA336" s="2" t="s">
        <v>34</v>
      </c>
      <c r="AB336" s="3" t="s">
        <v>1242</v>
      </c>
      <c r="AC336" s="2" t="s">
        <v>375</v>
      </c>
      <c r="AD336" s="2" t="s">
        <v>119</v>
      </c>
      <c r="AE336" s="3" t="s">
        <v>1242</v>
      </c>
      <c r="AF336" s="3" t="s">
        <v>37</v>
      </c>
      <c r="AG336" s="2">
        <v>3</v>
      </c>
      <c r="AH336" s="2" t="s">
        <v>66</v>
      </c>
      <c r="AI336" s="3" t="s">
        <v>1242</v>
      </c>
      <c r="AJ336" s="3" t="s">
        <v>39</v>
      </c>
      <c r="AK336" s="2" t="s">
        <v>40</v>
      </c>
      <c r="AL336" s="2" t="s">
        <v>34</v>
      </c>
      <c r="AM336" s="3" t="s">
        <v>1242</v>
      </c>
      <c r="AN336" s="2" t="s">
        <v>78</v>
      </c>
      <c r="AO336" s="2" t="s">
        <v>261</v>
      </c>
      <c r="AP336" s="3" t="s">
        <v>1242</v>
      </c>
      <c r="AQ336" s="2" t="s">
        <v>144</v>
      </c>
      <c r="AR336" s="2" t="s">
        <v>119</v>
      </c>
      <c r="AS336" s="3" t="s">
        <v>1242</v>
      </c>
      <c r="AT336" s="2" t="s">
        <v>149</v>
      </c>
      <c r="AU336" s="2" t="s">
        <v>119</v>
      </c>
      <c r="AV336" s="3" t="s">
        <v>1242</v>
      </c>
      <c r="AW336" s="2" t="s">
        <v>115</v>
      </c>
      <c r="AX336" s="2" t="s">
        <v>132</v>
      </c>
      <c r="AY336" s="3" t="s">
        <v>1242</v>
      </c>
      <c r="AZ336" s="2" t="s">
        <v>260</v>
      </c>
      <c r="BA336" s="2" t="s">
        <v>119</v>
      </c>
      <c r="BB336" s="3" t="s">
        <v>1242</v>
      </c>
      <c r="BC336" s="2" t="s">
        <v>375</v>
      </c>
      <c r="BD336" s="2" t="s">
        <v>119</v>
      </c>
      <c r="BE336" s="3" t="s">
        <v>1242</v>
      </c>
      <c r="BF336" s="2" t="s">
        <v>260</v>
      </c>
      <c r="BG336" s="2" t="s">
        <v>119</v>
      </c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hidden="1" customHeight="1" x14ac:dyDescent="0.2">
      <c r="A337" s="3" t="s">
        <v>1243</v>
      </c>
      <c r="B337" s="3" t="s">
        <v>457</v>
      </c>
      <c r="C337" s="6" t="s">
        <v>558</v>
      </c>
      <c r="D337" s="3" t="s">
        <v>1244</v>
      </c>
      <c r="E337" s="7">
        <v>285</v>
      </c>
      <c r="F337" s="8">
        <v>135</v>
      </c>
      <c r="G337" s="9">
        <v>0.47368421052631576</v>
      </c>
      <c r="H337" s="3" t="s">
        <v>1244</v>
      </c>
      <c r="I337" s="7">
        <v>15</v>
      </c>
      <c r="J337" s="2">
        <v>15</v>
      </c>
      <c r="K337" s="3" t="s">
        <v>1244</v>
      </c>
      <c r="L337" s="10">
        <v>52</v>
      </c>
      <c r="M337" s="11">
        <v>61</v>
      </c>
      <c r="N337" s="3" t="s">
        <v>1244</v>
      </c>
      <c r="O337" s="3" t="s">
        <v>46</v>
      </c>
      <c r="P337" s="2" t="s">
        <v>40</v>
      </c>
      <c r="Q337" s="2" t="s">
        <v>34</v>
      </c>
      <c r="R337" s="3" t="s">
        <v>1244</v>
      </c>
      <c r="S337" s="2" t="s">
        <v>120</v>
      </c>
      <c r="T337" s="2" t="s">
        <v>327</v>
      </c>
      <c r="U337" s="3" t="s">
        <v>1244</v>
      </c>
      <c r="V337" s="2" t="s">
        <v>250</v>
      </c>
      <c r="W337" s="2" t="s">
        <v>96</v>
      </c>
      <c r="X337" s="3" t="s">
        <v>1244</v>
      </c>
      <c r="Y337" s="3" t="s">
        <v>33</v>
      </c>
      <c r="Z337" s="2"/>
      <c r="AA337" s="2" t="s">
        <v>34</v>
      </c>
      <c r="AB337" s="3" t="s">
        <v>1244</v>
      </c>
      <c r="AC337" s="2" t="s">
        <v>375</v>
      </c>
      <c r="AD337" s="2" t="s">
        <v>284</v>
      </c>
      <c r="AE337" s="3" t="s">
        <v>1244</v>
      </c>
      <c r="AF337" s="3" t="s">
        <v>37</v>
      </c>
      <c r="AG337" s="2">
        <v>4</v>
      </c>
      <c r="AH337" s="2" t="s">
        <v>88</v>
      </c>
      <c r="AI337" s="3" t="s">
        <v>1244</v>
      </c>
      <c r="AJ337" s="3" t="s">
        <v>87</v>
      </c>
      <c r="AK337" s="2">
        <v>4</v>
      </c>
      <c r="AL337" s="2" t="s">
        <v>88</v>
      </c>
      <c r="AM337" s="3" t="s">
        <v>1244</v>
      </c>
      <c r="AN337" s="2" t="s">
        <v>261</v>
      </c>
      <c r="AO337" s="2" t="s">
        <v>147</v>
      </c>
      <c r="AP337" s="3" t="s">
        <v>1244</v>
      </c>
      <c r="AQ337" s="2" t="s">
        <v>187</v>
      </c>
      <c r="AR337" s="2" t="s">
        <v>284</v>
      </c>
      <c r="AS337" s="3" t="s">
        <v>1244</v>
      </c>
      <c r="AT337" s="2" t="s">
        <v>151</v>
      </c>
      <c r="AU337" s="2" t="s">
        <v>284</v>
      </c>
      <c r="AV337" s="3" t="s">
        <v>1244</v>
      </c>
      <c r="AW337" s="2" t="s">
        <v>260</v>
      </c>
      <c r="AX337" s="2" t="s">
        <v>121</v>
      </c>
      <c r="AY337" s="3" t="s">
        <v>1244</v>
      </c>
      <c r="AZ337" s="2" t="s">
        <v>176</v>
      </c>
      <c r="BA337" s="2" t="s">
        <v>284</v>
      </c>
      <c r="BB337" s="3" t="s">
        <v>1244</v>
      </c>
      <c r="BC337" s="2" t="s">
        <v>351</v>
      </c>
      <c r="BD337" s="2" t="s">
        <v>284</v>
      </c>
      <c r="BE337" s="3" t="s">
        <v>1244</v>
      </c>
      <c r="BF337" s="2" t="s">
        <v>145</v>
      </c>
      <c r="BG337" s="2" t="s">
        <v>284</v>
      </c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hidden="1" customHeight="1" x14ac:dyDescent="0.2">
      <c r="A338" s="3" t="s">
        <v>1245</v>
      </c>
      <c r="B338" s="3" t="s">
        <v>466</v>
      </c>
      <c r="C338" s="6" t="s">
        <v>558</v>
      </c>
      <c r="D338" s="3" t="s">
        <v>1246</v>
      </c>
      <c r="E338" s="7">
        <v>128</v>
      </c>
      <c r="F338" s="8">
        <v>51</v>
      </c>
      <c r="G338" s="9">
        <v>0.3984375</v>
      </c>
      <c r="H338" s="3" t="s">
        <v>1246</v>
      </c>
      <c r="I338" s="7">
        <v>13</v>
      </c>
      <c r="J338" s="2">
        <v>15</v>
      </c>
      <c r="K338" s="3" t="s">
        <v>1246</v>
      </c>
      <c r="L338" s="10">
        <v>61</v>
      </c>
      <c r="M338" s="11">
        <v>61</v>
      </c>
      <c r="N338" s="3" t="s">
        <v>1246</v>
      </c>
      <c r="O338" s="3" t="s">
        <v>46</v>
      </c>
      <c r="P338" s="2" t="s">
        <v>40</v>
      </c>
      <c r="Q338" s="2" t="s">
        <v>34</v>
      </c>
      <c r="R338" s="3" t="s">
        <v>1246</v>
      </c>
      <c r="S338" s="2" t="s">
        <v>232</v>
      </c>
      <c r="T338" s="2" t="s">
        <v>232</v>
      </c>
      <c r="U338" s="3" t="s">
        <v>1246</v>
      </c>
      <c r="V338" s="2" t="s">
        <v>198</v>
      </c>
      <c r="W338" s="2" t="s">
        <v>538</v>
      </c>
      <c r="X338" s="3" t="s">
        <v>1246</v>
      </c>
      <c r="Y338" s="3" t="s">
        <v>33</v>
      </c>
      <c r="Z338" s="2"/>
      <c r="AA338" s="2" t="s">
        <v>34</v>
      </c>
      <c r="AB338" s="3" t="s">
        <v>1246</v>
      </c>
      <c r="AC338" s="2" t="s">
        <v>208</v>
      </c>
      <c r="AD338" s="2" t="s">
        <v>209</v>
      </c>
      <c r="AE338" s="3" t="s">
        <v>1246</v>
      </c>
      <c r="AF338" s="3" t="s">
        <v>33</v>
      </c>
      <c r="AG338" s="2" t="s">
        <v>40</v>
      </c>
      <c r="AH338" s="2" t="s">
        <v>34</v>
      </c>
      <c r="AI338" s="3" t="s">
        <v>1246</v>
      </c>
      <c r="AJ338" s="3" t="s">
        <v>39</v>
      </c>
      <c r="AK338" s="2" t="s">
        <v>40</v>
      </c>
      <c r="AL338" s="2" t="s">
        <v>34</v>
      </c>
      <c r="AM338" s="3" t="s">
        <v>1246</v>
      </c>
      <c r="AN338" s="2" t="s">
        <v>50</v>
      </c>
      <c r="AO338" s="2" t="s">
        <v>50</v>
      </c>
      <c r="AP338" s="3" t="s">
        <v>1246</v>
      </c>
      <c r="AQ338" s="2" t="s">
        <v>232</v>
      </c>
      <c r="AR338" s="2" t="s">
        <v>209</v>
      </c>
      <c r="AS338" s="3" t="s">
        <v>1246</v>
      </c>
      <c r="AT338" s="2" t="s">
        <v>208</v>
      </c>
      <c r="AU338" s="2" t="s">
        <v>209</v>
      </c>
      <c r="AV338" s="3" t="s">
        <v>1246</v>
      </c>
      <c r="AW338" s="2" t="s">
        <v>68</v>
      </c>
      <c r="AX338" s="2" t="s">
        <v>68</v>
      </c>
      <c r="AY338" s="3" t="s">
        <v>1246</v>
      </c>
      <c r="AZ338" s="2" t="s">
        <v>208</v>
      </c>
      <c r="BA338" s="2" t="s">
        <v>209</v>
      </c>
      <c r="BB338" s="3" t="s">
        <v>1246</v>
      </c>
      <c r="BC338" s="2" t="s">
        <v>231</v>
      </c>
      <c r="BD338" s="2" t="s">
        <v>209</v>
      </c>
      <c r="BE338" s="3" t="s">
        <v>1246</v>
      </c>
      <c r="BF338" s="2" t="s">
        <v>208</v>
      </c>
      <c r="BG338" s="2" t="s">
        <v>209</v>
      </c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hidden="1" customHeight="1" x14ac:dyDescent="0.2">
      <c r="A339" s="3" t="s">
        <v>1247</v>
      </c>
      <c r="B339" s="3" t="s">
        <v>333</v>
      </c>
      <c r="C339" s="6" t="s">
        <v>558</v>
      </c>
      <c r="D339" s="3" t="s">
        <v>1248</v>
      </c>
      <c r="E339" s="7">
        <v>100</v>
      </c>
      <c r="F339" s="8">
        <v>40</v>
      </c>
      <c r="G339" s="9">
        <v>0.4</v>
      </c>
      <c r="H339" s="3" t="s">
        <v>1248</v>
      </c>
      <c r="I339" s="7">
        <v>14</v>
      </c>
      <c r="J339" s="2">
        <v>15</v>
      </c>
      <c r="K339" s="3" t="s">
        <v>1248</v>
      </c>
      <c r="L339" s="10">
        <v>43</v>
      </c>
      <c r="M339" s="11">
        <v>61</v>
      </c>
      <c r="N339" s="3" t="s">
        <v>1248</v>
      </c>
      <c r="O339" s="3" t="s">
        <v>46</v>
      </c>
      <c r="P339" s="2" t="s">
        <v>40</v>
      </c>
      <c r="Q339" s="2" t="s">
        <v>34</v>
      </c>
      <c r="R339" s="3" t="s">
        <v>1248</v>
      </c>
      <c r="S339" s="2" t="s">
        <v>64</v>
      </c>
      <c r="T339" s="2" t="s">
        <v>64</v>
      </c>
      <c r="U339" s="3" t="s">
        <v>1248</v>
      </c>
      <c r="V339" s="2" t="s">
        <v>64</v>
      </c>
      <c r="W339" s="2" t="s">
        <v>64</v>
      </c>
      <c r="X339" s="3" t="s">
        <v>1248</v>
      </c>
      <c r="Y339" s="3" t="s">
        <v>33</v>
      </c>
      <c r="Z339" s="2"/>
      <c r="AA339" s="2" t="s">
        <v>34</v>
      </c>
      <c r="AB339" s="3" t="s">
        <v>1248</v>
      </c>
      <c r="AC339" s="2" t="s">
        <v>64</v>
      </c>
      <c r="AD339" s="2" t="s">
        <v>64</v>
      </c>
      <c r="AE339" s="3" t="s">
        <v>1248</v>
      </c>
      <c r="AF339" s="3" t="s">
        <v>37</v>
      </c>
      <c r="AG339" s="2">
        <v>3</v>
      </c>
      <c r="AH339" s="2" t="s">
        <v>66</v>
      </c>
      <c r="AI339" s="3" t="s">
        <v>1248</v>
      </c>
      <c r="AJ339" s="3" t="s">
        <v>39</v>
      </c>
      <c r="AK339" s="2" t="s">
        <v>40</v>
      </c>
      <c r="AL339" s="2" t="s">
        <v>34</v>
      </c>
      <c r="AM339" s="3" t="s">
        <v>1248</v>
      </c>
      <c r="AN339" s="2">
        <v>1</v>
      </c>
      <c r="AO339" s="2">
        <v>1</v>
      </c>
      <c r="AP339" s="3" t="s">
        <v>1248</v>
      </c>
      <c r="AQ339" s="2" t="s">
        <v>64</v>
      </c>
      <c r="AR339" s="2" t="s">
        <v>64</v>
      </c>
      <c r="AS339" s="3" t="s">
        <v>1248</v>
      </c>
      <c r="AT339" s="2" t="s">
        <v>64</v>
      </c>
      <c r="AU339" s="2" t="s">
        <v>64</v>
      </c>
      <c r="AV339" s="3" t="s">
        <v>1248</v>
      </c>
      <c r="AW339" s="2" t="s">
        <v>64</v>
      </c>
      <c r="AX339" s="2" t="s">
        <v>64</v>
      </c>
      <c r="AY339" s="3" t="s">
        <v>1248</v>
      </c>
      <c r="AZ339" s="2" t="s">
        <v>64</v>
      </c>
      <c r="BA339" s="2" t="s">
        <v>64</v>
      </c>
      <c r="BB339" s="3" t="s">
        <v>1248</v>
      </c>
      <c r="BC339" s="2" t="s">
        <v>136</v>
      </c>
      <c r="BD339" s="2" t="s">
        <v>64</v>
      </c>
      <c r="BE339" s="3" t="s">
        <v>1248</v>
      </c>
      <c r="BF339" s="2" t="s">
        <v>64</v>
      </c>
      <c r="BG339" s="2" t="s">
        <v>64</v>
      </c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hidden="1" customHeight="1" x14ac:dyDescent="0.2">
      <c r="A340" s="3" t="s">
        <v>1249</v>
      </c>
      <c r="B340" s="3" t="s">
        <v>607</v>
      </c>
      <c r="C340" s="6" t="s">
        <v>558</v>
      </c>
      <c r="D340" s="3" t="s">
        <v>1250</v>
      </c>
      <c r="E340" s="7">
        <v>112</v>
      </c>
      <c r="F340" s="8">
        <v>82</v>
      </c>
      <c r="G340" s="9">
        <v>0.7321428571428571</v>
      </c>
      <c r="H340" s="3" t="s">
        <v>1250</v>
      </c>
      <c r="I340" s="7">
        <v>15</v>
      </c>
      <c r="J340" s="2">
        <v>15</v>
      </c>
      <c r="K340" s="3" t="s">
        <v>1250</v>
      </c>
      <c r="L340" s="10">
        <v>38</v>
      </c>
      <c r="M340" s="11">
        <v>61</v>
      </c>
      <c r="N340" s="3" t="s">
        <v>1250</v>
      </c>
      <c r="O340" s="3" t="s">
        <v>46</v>
      </c>
      <c r="P340" s="2" t="s">
        <v>40</v>
      </c>
      <c r="Q340" s="2" t="s">
        <v>34</v>
      </c>
      <c r="R340" s="3" t="s">
        <v>1250</v>
      </c>
      <c r="S340" s="2" t="s">
        <v>163</v>
      </c>
      <c r="T340" s="2" t="s">
        <v>137</v>
      </c>
      <c r="U340" s="3" t="s">
        <v>1250</v>
      </c>
      <c r="V340" s="2" t="s">
        <v>331</v>
      </c>
      <c r="W340" s="2" t="s">
        <v>198</v>
      </c>
      <c r="X340" s="3" t="s">
        <v>1250</v>
      </c>
      <c r="Y340" s="3" t="s">
        <v>33</v>
      </c>
      <c r="Z340" s="2"/>
      <c r="AA340" s="2" t="s">
        <v>34</v>
      </c>
      <c r="AB340" s="3" t="s">
        <v>1250</v>
      </c>
      <c r="AC340" s="2" t="s">
        <v>125</v>
      </c>
      <c r="AD340" s="2" t="s">
        <v>154</v>
      </c>
      <c r="AE340" s="3" t="s">
        <v>1250</v>
      </c>
      <c r="AF340" s="3" t="s">
        <v>37</v>
      </c>
      <c r="AG340" s="2">
        <v>3</v>
      </c>
      <c r="AH340" s="2" t="s">
        <v>66</v>
      </c>
      <c r="AI340" s="3" t="s">
        <v>1250</v>
      </c>
      <c r="AJ340" s="3" t="s">
        <v>39</v>
      </c>
      <c r="AK340" s="2" t="s">
        <v>40</v>
      </c>
      <c r="AL340" s="2" t="s">
        <v>34</v>
      </c>
      <c r="AM340" s="3" t="s">
        <v>1250</v>
      </c>
      <c r="AN340" s="2" t="s">
        <v>49</v>
      </c>
      <c r="AO340" s="2" t="s">
        <v>49</v>
      </c>
      <c r="AP340" s="3" t="s">
        <v>1250</v>
      </c>
      <c r="AQ340" s="2" t="s">
        <v>135</v>
      </c>
      <c r="AR340" s="2" t="s">
        <v>154</v>
      </c>
      <c r="AS340" s="3" t="s">
        <v>1250</v>
      </c>
      <c r="AT340" s="2" t="s">
        <v>135</v>
      </c>
      <c r="AU340" s="2" t="s">
        <v>154</v>
      </c>
      <c r="AV340" s="3" t="s">
        <v>1250</v>
      </c>
      <c r="AW340" s="2" t="s">
        <v>232</v>
      </c>
      <c r="AX340" s="2" t="s">
        <v>138</v>
      </c>
      <c r="AY340" s="3" t="s">
        <v>1250</v>
      </c>
      <c r="AZ340" s="2" t="s">
        <v>66</v>
      </c>
      <c r="BA340" s="2" t="s">
        <v>154</v>
      </c>
      <c r="BB340" s="3" t="s">
        <v>1250</v>
      </c>
      <c r="BC340" s="2" t="s">
        <v>166</v>
      </c>
      <c r="BD340" s="2" t="s">
        <v>154</v>
      </c>
      <c r="BE340" s="3" t="s">
        <v>1250</v>
      </c>
      <c r="BF340" s="2" t="s">
        <v>166</v>
      </c>
      <c r="BG340" s="2" t="s">
        <v>154</v>
      </c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hidden="1" customHeight="1" x14ac:dyDescent="0.2">
      <c r="A341" s="3" t="s">
        <v>1251</v>
      </c>
      <c r="B341" s="3" t="s">
        <v>80</v>
      </c>
      <c r="C341" s="6" t="s">
        <v>558</v>
      </c>
      <c r="D341" s="3" t="s">
        <v>1252</v>
      </c>
      <c r="E341" s="7">
        <v>47</v>
      </c>
      <c r="F341" s="8">
        <v>26</v>
      </c>
      <c r="G341" s="9">
        <v>0.55319148936170215</v>
      </c>
      <c r="H341" s="3" t="s">
        <v>1252</v>
      </c>
      <c r="I341" s="7">
        <v>15</v>
      </c>
      <c r="J341" s="2">
        <v>15</v>
      </c>
      <c r="K341" s="3" t="s">
        <v>1252</v>
      </c>
      <c r="L341" s="10">
        <v>54</v>
      </c>
      <c r="M341" s="11">
        <v>61</v>
      </c>
      <c r="N341" s="3" t="s">
        <v>1252</v>
      </c>
      <c r="O341" s="3" t="s">
        <v>46</v>
      </c>
      <c r="P341" s="2" t="s">
        <v>40</v>
      </c>
      <c r="Q341" s="2" t="s">
        <v>34</v>
      </c>
      <c r="R341" s="3" t="s">
        <v>1252</v>
      </c>
      <c r="S341" s="2" t="s">
        <v>214</v>
      </c>
      <c r="T341" s="2" t="s">
        <v>214</v>
      </c>
      <c r="U341" s="3" t="s">
        <v>1252</v>
      </c>
      <c r="V341" s="2" t="s">
        <v>306</v>
      </c>
      <c r="W341" s="2" t="s">
        <v>128</v>
      </c>
      <c r="X341" s="3" t="s">
        <v>1252</v>
      </c>
      <c r="Y341" s="3" t="s">
        <v>33</v>
      </c>
      <c r="Z341" s="2"/>
      <c r="AA341" s="2" t="s">
        <v>34</v>
      </c>
      <c r="AB341" s="3" t="s">
        <v>1252</v>
      </c>
      <c r="AC341" s="2" t="s">
        <v>214</v>
      </c>
      <c r="AD341" s="2" t="s">
        <v>214</v>
      </c>
      <c r="AE341" s="3" t="s">
        <v>1252</v>
      </c>
      <c r="AF341" s="3" t="s">
        <v>37</v>
      </c>
      <c r="AG341" s="2">
        <v>4</v>
      </c>
      <c r="AH341" s="2" t="s">
        <v>88</v>
      </c>
      <c r="AI341" s="3" t="s">
        <v>1252</v>
      </c>
      <c r="AJ341" s="3" t="s">
        <v>39</v>
      </c>
      <c r="AK341" s="2" t="s">
        <v>40</v>
      </c>
      <c r="AL341" s="2" t="s">
        <v>34</v>
      </c>
      <c r="AM341" s="3" t="s">
        <v>1252</v>
      </c>
      <c r="AN341" s="2" t="s">
        <v>95</v>
      </c>
      <c r="AO341" s="2" t="s">
        <v>95</v>
      </c>
      <c r="AP341" s="3" t="s">
        <v>1252</v>
      </c>
      <c r="AQ341" s="2" t="s">
        <v>214</v>
      </c>
      <c r="AR341" s="2" t="s">
        <v>214</v>
      </c>
      <c r="AS341" s="3" t="s">
        <v>1252</v>
      </c>
      <c r="AT341" s="2" t="s">
        <v>214</v>
      </c>
      <c r="AU341" s="2" t="s">
        <v>214</v>
      </c>
      <c r="AV341" s="3" t="s">
        <v>1252</v>
      </c>
      <c r="AW341" s="2" t="s">
        <v>82</v>
      </c>
      <c r="AX341" s="2" t="s">
        <v>82</v>
      </c>
      <c r="AY341" s="3" t="s">
        <v>1252</v>
      </c>
      <c r="AZ341" s="2" t="s">
        <v>214</v>
      </c>
      <c r="BA341" s="2" t="s">
        <v>214</v>
      </c>
      <c r="BB341" s="3" t="s">
        <v>1252</v>
      </c>
      <c r="BC341" s="2" t="s">
        <v>214</v>
      </c>
      <c r="BD341" s="2" t="s">
        <v>214</v>
      </c>
      <c r="BE341" s="3" t="s">
        <v>1252</v>
      </c>
      <c r="BF341" s="2" t="s">
        <v>214</v>
      </c>
      <c r="BG341" s="2" t="s">
        <v>214</v>
      </c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hidden="1" customHeight="1" x14ac:dyDescent="0.2">
      <c r="A342" s="3" t="s">
        <v>1253</v>
      </c>
      <c r="B342" s="3" t="s">
        <v>80</v>
      </c>
      <c r="C342" s="6" t="s">
        <v>558</v>
      </c>
      <c r="D342" s="3" t="s">
        <v>1254</v>
      </c>
      <c r="E342" s="7">
        <v>67</v>
      </c>
      <c r="F342" s="8">
        <v>32</v>
      </c>
      <c r="G342" s="9">
        <v>0.47761194029850745</v>
      </c>
      <c r="H342" s="3" t="s">
        <v>1254</v>
      </c>
      <c r="I342" s="7">
        <v>14</v>
      </c>
      <c r="J342" s="2">
        <v>15</v>
      </c>
      <c r="K342" s="3" t="s">
        <v>1254</v>
      </c>
      <c r="L342" s="10">
        <v>51</v>
      </c>
      <c r="M342" s="11">
        <v>61</v>
      </c>
      <c r="N342" s="3" t="s">
        <v>1254</v>
      </c>
      <c r="O342" s="3" t="s">
        <v>46</v>
      </c>
      <c r="P342" s="2" t="s">
        <v>40</v>
      </c>
      <c r="Q342" s="2" t="s">
        <v>34</v>
      </c>
      <c r="R342" s="3" t="s">
        <v>1254</v>
      </c>
      <c r="S342" s="2" t="s">
        <v>224</v>
      </c>
      <c r="T342" s="2" t="s">
        <v>224</v>
      </c>
      <c r="U342" s="3" t="s">
        <v>1254</v>
      </c>
      <c r="V342" s="2" t="s">
        <v>245</v>
      </c>
      <c r="W342" s="2" t="s">
        <v>245</v>
      </c>
      <c r="X342" s="3" t="s">
        <v>1254</v>
      </c>
      <c r="Y342" s="3" t="s">
        <v>33</v>
      </c>
      <c r="Z342" s="2"/>
      <c r="AA342" s="2" t="s">
        <v>34</v>
      </c>
      <c r="AB342" s="3" t="s">
        <v>1254</v>
      </c>
      <c r="AC342" s="2" t="s">
        <v>230</v>
      </c>
      <c r="AD342" s="2" t="s">
        <v>331</v>
      </c>
      <c r="AE342" s="3" t="s">
        <v>1254</v>
      </c>
      <c r="AF342" s="3" t="s">
        <v>37</v>
      </c>
      <c r="AG342" s="2">
        <v>3</v>
      </c>
      <c r="AH342" s="2" t="s">
        <v>66</v>
      </c>
      <c r="AI342" s="3" t="s">
        <v>1254</v>
      </c>
      <c r="AJ342" s="3" t="s">
        <v>39</v>
      </c>
      <c r="AK342" s="2" t="s">
        <v>40</v>
      </c>
      <c r="AL342" s="2" t="s">
        <v>34</v>
      </c>
      <c r="AM342" s="3" t="s">
        <v>1254</v>
      </c>
      <c r="AN342" s="2">
        <v>1</v>
      </c>
      <c r="AO342" s="2">
        <v>1</v>
      </c>
      <c r="AP342" s="3" t="s">
        <v>1254</v>
      </c>
      <c r="AQ342" s="2" t="s">
        <v>230</v>
      </c>
      <c r="AR342" s="2" t="s">
        <v>230</v>
      </c>
      <c r="AS342" s="3" t="s">
        <v>1254</v>
      </c>
      <c r="AT342" s="2" t="s">
        <v>331</v>
      </c>
      <c r="AU342" s="2" t="s">
        <v>230</v>
      </c>
      <c r="AV342" s="3" t="s">
        <v>1254</v>
      </c>
      <c r="AW342" s="2" t="s">
        <v>261</v>
      </c>
      <c r="AX342" s="2" t="s">
        <v>261</v>
      </c>
      <c r="AY342" s="3" t="s">
        <v>1254</v>
      </c>
      <c r="AZ342" s="2" t="s">
        <v>266</v>
      </c>
      <c r="BA342" s="2" t="s">
        <v>230</v>
      </c>
      <c r="BB342" s="3" t="s">
        <v>1254</v>
      </c>
      <c r="BC342" s="2" t="s">
        <v>169</v>
      </c>
      <c r="BD342" s="2" t="s">
        <v>230</v>
      </c>
      <c r="BE342" s="3" t="s">
        <v>1254</v>
      </c>
      <c r="BF342" s="2" t="s">
        <v>461</v>
      </c>
      <c r="BG342" s="2" t="s">
        <v>230</v>
      </c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hidden="1" customHeight="1" x14ac:dyDescent="0.2">
      <c r="A343" s="3" t="s">
        <v>1255</v>
      </c>
      <c r="B343" s="3" t="s">
        <v>123</v>
      </c>
      <c r="C343" s="6" t="s">
        <v>558</v>
      </c>
      <c r="D343" s="3" t="s">
        <v>1256</v>
      </c>
      <c r="E343" s="7">
        <v>61</v>
      </c>
      <c r="F343" s="8">
        <v>25</v>
      </c>
      <c r="G343" s="9">
        <v>0.4098360655737705</v>
      </c>
      <c r="H343" s="3" t="s">
        <v>1256</v>
      </c>
      <c r="I343" s="7">
        <v>15</v>
      </c>
      <c r="J343" s="2">
        <v>15</v>
      </c>
      <c r="K343" s="3" t="s">
        <v>1256</v>
      </c>
      <c r="L343" s="10">
        <v>49</v>
      </c>
      <c r="M343" s="11">
        <v>61</v>
      </c>
      <c r="N343" s="3" t="s">
        <v>1256</v>
      </c>
      <c r="O343" s="3" t="s">
        <v>46</v>
      </c>
      <c r="P343" s="2" t="s">
        <v>40</v>
      </c>
      <c r="Q343" s="2" t="s">
        <v>34</v>
      </c>
      <c r="R343" s="3" t="s">
        <v>1256</v>
      </c>
      <c r="S343" s="2" t="s">
        <v>306</v>
      </c>
      <c r="T343" s="2" t="s">
        <v>306</v>
      </c>
      <c r="U343" s="3" t="s">
        <v>1256</v>
      </c>
      <c r="V343" s="2" t="s">
        <v>306</v>
      </c>
      <c r="W343" s="2" t="s">
        <v>306</v>
      </c>
      <c r="X343" s="3" t="s">
        <v>1256</v>
      </c>
      <c r="Y343" s="3" t="s">
        <v>33</v>
      </c>
      <c r="Z343" s="2"/>
      <c r="AA343" s="2" t="s">
        <v>34</v>
      </c>
      <c r="AB343" s="3" t="s">
        <v>1256</v>
      </c>
      <c r="AC343" s="2" t="s">
        <v>306</v>
      </c>
      <c r="AD343" s="2" t="s">
        <v>82</v>
      </c>
      <c r="AE343" s="3" t="s">
        <v>1256</v>
      </c>
      <c r="AF343" s="3" t="s">
        <v>37</v>
      </c>
      <c r="AG343" s="2">
        <v>4</v>
      </c>
      <c r="AH343" s="2" t="s">
        <v>88</v>
      </c>
      <c r="AI343" s="3" t="s">
        <v>1256</v>
      </c>
      <c r="AJ343" s="3" t="s">
        <v>39</v>
      </c>
      <c r="AK343" s="2" t="s">
        <v>40</v>
      </c>
      <c r="AL343" s="2" t="s">
        <v>34</v>
      </c>
      <c r="AM343" s="3" t="s">
        <v>1256</v>
      </c>
      <c r="AN343" s="2" t="s">
        <v>67</v>
      </c>
      <c r="AO343" s="2" t="s">
        <v>67</v>
      </c>
      <c r="AP343" s="3" t="s">
        <v>1256</v>
      </c>
      <c r="AQ343" s="2" t="s">
        <v>265</v>
      </c>
      <c r="AR343" s="2" t="s">
        <v>82</v>
      </c>
      <c r="AS343" s="3" t="s">
        <v>1256</v>
      </c>
      <c r="AT343" s="2" t="s">
        <v>306</v>
      </c>
      <c r="AU343" s="2" t="s">
        <v>82</v>
      </c>
      <c r="AV343" s="3" t="s">
        <v>1256</v>
      </c>
      <c r="AW343" s="2" t="s">
        <v>38</v>
      </c>
      <c r="AX343" s="2" t="s">
        <v>38</v>
      </c>
      <c r="AY343" s="3" t="s">
        <v>1256</v>
      </c>
      <c r="AZ343" s="2" t="s">
        <v>128</v>
      </c>
      <c r="BA343" s="2" t="s">
        <v>82</v>
      </c>
      <c r="BB343" s="3" t="s">
        <v>1256</v>
      </c>
      <c r="BC343" s="2" t="s">
        <v>265</v>
      </c>
      <c r="BD343" s="2" t="s">
        <v>82</v>
      </c>
      <c r="BE343" s="3" t="s">
        <v>1256</v>
      </c>
      <c r="BF343" s="2" t="s">
        <v>265</v>
      </c>
      <c r="BG343" s="2" t="s">
        <v>82</v>
      </c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hidden="1" customHeight="1" x14ac:dyDescent="0.2">
      <c r="A344" s="3" t="s">
        <v>1257</v>
      </c>
      <c r="B344" s="3" t="s">
        <v>457</v>
      </c>
      <c r="C344" s="6" t="s">
        <v>558</v>
      </c>
      <c r="D344" s="3" t="s">
        <v>1258</v>
      </c>
      <c r="E344" s="7">
        <v>527</v>
      </c>
      <c r="F344" s="8">
        <v>219</v>
      </c>
      <c r="G344" s="9">
        <v>0.41555977229601521</v>
      </c>
      <c r="H344" s="3" t="s">
        <v>1258</v>
      </c>
      <c r="I344" s="7">
        <v>15</v>
      </c>
      <c r="J344" s="2">
        <v>15</v>
      </c>
      <c r="K344" s="3" t="s">
        <v>1258</v>
      </c>
      <c r="L344" s="10">
        <v>49</v>
      </c>
      <c r="M344" s="11">
        <v>61</v>
      </c>
      <c r="N344" s="3" t="s">
        <v>1258</v>
      </c>
      <c r="O344" s="3" t="s">
        <v>46</v>
      </c>
      <c r="P344" s="2" t="s">
        <v>40</v>
      </c>
      <c r="Q344" s="2" t="s">
        <v>34</v>
      </c>
      <c r="R344" s="3" t="s">
        <v>1258</v>
      </c>
      <c r="S344" s="2" t="s">
        <v>181</v>
      </c>
      <c r="T344" s="2" t="s">
        <v>440</v>
      </c>
      <c r="U344" s="3" t="s">
        <v>1258</v>
      </c>
      <c r="V344" s="2" t="s">
        <v>429</v>
      </c>
      <c r="W344" s="2" t="s">
        <v>186</v>
      </c>
      <c r="X344" s="3" t="s">
        <v>1258</v>
      </c>
      <c r="Y344" s="3" t="s">
        <v>33</v>
      </c>
      <c r="Z344" s="2"/>
      <c r="AA344" s="2" t="s">
        <v>34</v>
      </c>
      <c r="AB344" s="3" t="s">
        <v>1258</v>
      </c>
      <c r="AC344" s="2" t="s">
        <v>108</v>
      </c>
      <c r="AD344" s="2" t="s">
        <v>633</v>
      </c>
      <c r="AE344" s="3" t="s">
        <v>1258</v>
      </c>
      <c r="AF344" s="3" t="s">
        <v>37</v>
      </c>
      <c r="AG344" s="2">
        <v>3</v>
      </c>
      <c r="AH344" s="2" t="s">
        <v>66</v>
      </c>
      <c r="AI344" s="3" t="s">
        <v>1258</v>
      </c>
      <c r="AJ344" s="3" t="s">
        <v>39</v>
      </c>
      <c r="AK344" s="2" t="s">
        <v>40</v>
      </c>
      <c r="AL344" s="2" t="s">
        <v>34</v>
      </c>
      <c r="AM344" s="3" t="s">
        <v>1258</v>
      </c>
      <c r="AN344" s="2" t="s">
        <v>245</v>
      </c>
      <c r="AO344" s="2" t="s">
        <v>297</v>
      </c>
      <c r="AP344" s="3" t="s">
        <v>1258</v>
      </c>
      <c r="AQ344" s="2" t="s">
        <v>394</v>
      </c>
      <c r="AR344" s="2" t="s">
        <v>633</v>
      </c>
      <c r="AS344" s="3" t="s">
        <v>1258</v>
      </c>
      <c r="AT344" s="2" t="s">
        <v>394</v>
      </c>
      <c r="AU344" s="2" t="s">
        <v>633</v>
      </c>
      <c r="AV344" s="3" t="s">
        <v>1258</v>
      </c>
      <c r="AW344" s="2" t="s">
        <v>220</v>
      </c>
      <c r="AX344" s="2" t="s">
        <v>416</v>
      </c>
      <c r="AY344" s="3" t="s">
        <v>1258</v>
      </c>
      <c r="AZ344" s="2" t="s">
        <v>869</v>
      </c>
      <c r="BA344" s="2" t="s">
        <v>633</v>
      </c>
      <c r="BB344" s="3" t="s">
        <v>1258</v>
      </c>
      <c r="BC344" s="2" t="s">
        <v>433</v>
      </c>
      <c r="BD344" s="2" t="s">
        <v>633</v>
      </c>
      <c r="BE344" s="3" t="s">
        <v>1258</v>
      </c>
      <c r="BF344" s="2" t="s">
        <v>394</v>
      </c>
      <c r="BG344" s="2" t="s">
        <v>633</v>
      </c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hidden="1" customHeight="1" x14ac:dyDescent="0.2">
      <c r="A345" s="3" t="s">
        <v>1259</v>
      </c>
      <c r="B345" s="3" t="s">
        <v>457</v>
      </c>
      <c r="C345" s="6" t="s">
        <v>558</v>
      </c>
      <c r="D345" s="3" t="s">
        <v>1260</v>
      </c>
      <c r="E345" s="7">
        <v>398</v>
      </c>
      <c r="F345" s="8">
        <v>169</v>
      </c>
      <c r="G345" s="9">
        <v>0.42462311557788945</v>
      </c>
      <c r="H345" s="3" t="s">
        <v>1260</v>
      </c>
      <c r="I345" s="7">
        <v>15</v>
      </c>
      <c r="J345" s="2">
        <v>15</v>
      </c>
      <c r="K345" s="3" t="s">
        <v>1260</v>
      </c>
      <c r="L345" s="10">
        <v>46</v>
      </c>
      <c r="M345" s="11">
        <v>61</v>
      </c>
      <c r="N345" s="3" t="s">
        <v>1260</v>
      </c>
      <c r="O345" s="3" t="s">
        <v>46</v>
      </c>
      <c r="P345" s="2" t="s">
        <v>40</v>
      </c>
      <c r="Q345" s="2" t="s">
        <v>34</v>
      </c>
      <c r="R345" s="3" t="s">
        <v>1260</v>
      </c>
      <c r="S345" s="2" t="s">
        <v>247</v>
      </c>
      <c r="T345" s="2" t="s">
        <v>151</v>
      </c>
      <c r="U345" s="3" t="s">
        <v>1260</v>
      </c>
      <c r="V345" s="2" t="s">
        <v>327</v>
      </c>
      <c r="W345" s="2" t="s">
        <v>129</v>
      </c>
      <c r="X345" s="3" t="s">
        <v>1260</v>
      </c>
      <c r="Y345" s="3" t="s">
        <v>33</v>
      </c>
      <c r="Z345" s="2"/>
      <c r="AA345" s="2" t="s">
        <v>34</v>
      </c>
      <c r="AB345" s="3" t="s">
        <v>1260</v>
      </c>
      <c r="AC345" s="2" t="s">
        <v>437</v>
      </c>
      <c r="AD345" s="2" t="s">
        <v>47</v>
      </c>
      <c r="AE345" s="3" t="s">
        <v>1260</v>
      </c>
      <c r="AF345" s="3" t="s">
        <v>37</v>
      </c>
      <c r="AG345" s="2">
        <v>2</v>
      </c>
      <c r="AH345" s="2" t="s">
        <v>64</v>
      </c>
      <c r="AI345" s="3" t="s">
        <v>1260</v>
      </c>
      <c r="AJ345" s="3" t="s">
        <v>39</v>
      </c>
      <c r="AK345" s="2" t="s">
        <v>40</v>
      </c>
      <c r="AL345" s="2" t="s">
        <v>34</v>
      </c>
      <c r="AM345" s="3" t="s">
        <v>1260</v>
      </c>
      <c r="AN345" s="2" t="s">
        <v>105</v>
      </c>
      <c r="AO345" s="2" t="s">
        <v>170</v>
      </c>
      <c r="AP345" s="3" t="s">
        <v>1260</v>
      </c>
      <c r="AQ345" s="2" t="s">
        <v>352</v>
      </c>
      <c r="AR345" s="2" t="s">
        <v>47</v>
      </c>
      <c r="AS345" s="3" t="s">
        <v>1260</v>
      </c>
      <c r="AT345" s="2" t="s">
        <v>349</v>
      </c>
      <c r="AU345" s="2" t="s">
        <v>47</v>
      </c>
      <c r="AV345" s="3" t="s">
        <v>1260</v>
      </c>
      <c r="AW345" s="2" t="s">
        <v>186</v>
      </c>
      <c r="AX345" s="2" t="s">
        <v>148</v>
      </c>
      <c r="AY345" s="3" t="s">
        <v>1260</v>
      </c>
      <c r="AZ345" s="2" t="s">
        <v>454</v>
      </c>
      <c r="BA345" s="2" t="s">
        <v>47</v>
      </c>
      <c r="BB345" s="3" t="s">
        <v>1260</v>
      </c>
      <c r="BC345" s="2" t="s">
        <v>222</v>
      </c>
      <c r="BD345" s="2" t="s">
        <v>47</v>
      </c>
      <c r="BE345" s="3" t="s">
        <v>1260</v>
      </c>
      <c r="BF345" s="2" t="s">
        <v>352</v>
      </c>
      <c r="BG345" s="2" t="s">
        <v>47</v>
      </c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hidden="1" customHeight="1" x14ac:dyDescent="0.2">
      <c r="A346" s="3" t="s">
        <v>1261</v>
      </c>
      <c r="B346" s="3" t="s">
        <v>339</v>
      </c>
      <c r="C346" s="6" t="s">
        <v>558</v>
      </c>
      <c r="D346" s="3" t="s">
        <v>1262</v>
      </c>
      <c r="E346" s="7">
        <v>216</v>
      </c>
      <c r="F346" s="8">
        <v>90</v>
      </c>
      <c r="G346" s="9">
        <v>0.41666666666666669</v>
      </c>
      <c r="H346" s="3" t="s">
        <v>1262</v>
      </c>
      <c r="I346" s="7">
        <v>15</v>
      </c>
      <c r="J346" s="2">
        <v>15</v>
      </c>
      <c r="K346" s="3" t="s">
        <v>1262</v>
      </c>
      <c r="L346" s="10">
        <v>43</v>
      </c>
      <c r="M346" s="11">
        <v>61</v>
      </c>
      <c r="N346" s="3" t="s">
        <v>1262</v>
      </c>
      <c r="O346" s="3" t="s">
        <v>46</v>
      </c>
      <c r="P346" s="2" t="s">
        <v>40</v>
      </c>
      <c r="Q346" s="2" t="s">
        <v>34</v>
      </c>
      <c r="R346" s="3" t="s">
        <v>1262</v>
      </c>
      <c r="S346" s="2" t="s">
        <v>28</v>
      </c>
      <c r="T346" s="2" t="s">
        <v>28</v>
      </c>
      <c r="U346" s="3" t="s">
        <v>1262</v>
      </c>
      <c r="V346" s="2" t="s">
        <v>28</v>
      </c>
      <c r="W346" s="2" t="s">
        <v>28</v>
      </c>
      <c r="X346" s="3" t="s">
        <v>1262</v>
      </c>
      <c r="Y346" s="3" t="s">
        <v>33</v>
      </c>
      <c r="Z346" s="2"/>
      <c r="AA346" s="2" t="s">
        <v>34</v>
      </c>
      <c r="AB346" s="3" t="s">
        <v>1262</v>
      </c>
      <c r="AC346" s="2" t="s">
        <v>28</v>
      </c>
      <c r="AD346" s="2" t="s">
        <v>28</v>
      </c>
      <c r="AE346" s="3" t="s">
        <v>1262</v>
      </c>
      <c r="AF346" s="3" t="s">
        <v>37</v>
      </c>
      <c r="AG346" s="2">
        <v>4</v>
      </c>
      <c r="AH346" s="2" t="s">
        <v>88</v>
      </c>
      <c r="AI346" s="3" t="s">
        <v>1262</v>
      </c>
      <c r="AJ346" s="3" t="s">
        <v>39</v>
      </c>
      <c r="AK346" s="2" t="s">
        <v>40</v>
      </c>
      <c r="AL346" s="2" t="s">
        <v>34</v>
      </c>
      <c r="AM346" s="3" t="s">
        <v>1262</v>
      </c>
      <c r="AN346" s="2" t="s">
        <v>78</v>
      </c>
      <c r="AO346" s="2" t="s">
        <v>78</v>
      </c>
      <c r="AP346" s="3" t="s">
        <v>1262</v>
      </c>
      <c r="AQ346" s="2" t="s">
        <v>28</v>
      </c>
      <c r="AR346" s="2" t="s">
        <v>28</v>
      </c>
      <c r="AS346" s="3" t="s">
        <v>1262</v>
      </c>
      <c r="AT346" s="2" t="s">
        <v>28</v>
      </c>
      <c r="AU346" s="2" t="s">
        <v>28</v>
      </c>
      <c r="AV346" s="3" t="s">
        <v>1262</v>
      </c>
      <c r="AW346" s="2" t="s">
        <v>139</v>
      </c>
      <c r="AX346" s="2" t="s">
        <v>139</v>
      </c>
      <c r="AY346" s="3" t="s">
        <v>1262</v>
      </c>
      <c r="AZ346" s="2" t="s">
        <v>28</v>
      </c>
      <c r="BA346" s="2" t="s">
        <v>28</v>
      </c>
      <c r="BB346" s="3" t="s">
        <v>1262</v>
      </c>
      <c r="BC346" s="2" t="s">
        <v>28</v>
      </c>
      <c r="BD346" s="2" t="s">
        <v>28</v>
      </c>
      <c r="BE346" s="3" t="s">
        <v>1262</v>
      </c>
      <c r="BF346" s="2" t="s">
        <v>28</v>
      </c>
      <c r="BG346" s="2" t="s">
        <v>28</v>
      </c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hidden="1" customHeight="1" x14ac:dyDescent="0.2">
      <c r="A347" s="3" t="s">
        <v>1263</v>
      </c>
      <c r="B347" s="3" t="s">
        <v>339</v>
      </c>
      <c r="C347" s="6" t="s">
        <v>558</v>
      </c>
      <c r="D347" s="3" t="s">
        <v>1264</v>
      </c>
      <c r="E347" s="7">
        <v>165</v>
      </c>
      <c r="F347" s="8">
        <v>80</v>
      </c>
      <c r="G347" s="9">
        <v>0.48484848484848486</v>
      </c>
      <c r="H347" s="3" t="s">
        <v>1264</v>
      </c>
      <c r="I347" s="7">
        <v>15</v>
      </c>
      <c r="J347" s="2">
        <v>15</v>
      </c>
      <c r="K347" s="3" t="s">
        <v>1264</v>
      </c>
      <c r="L347" s="10">
        <v>49</v>
      </c>
      <c r="M347" s="11">
        <v>61</v>
      </c>
      <c r="N347" s="3" t="s">
        <v>1264</v>
      </c>
      <c r="O347" s="3" t="s">
        <v>46</v>
      </c>
      <c r="P347" s="2" t="s">
        <v>40</v>
      </c>
      <c r="Q347" s="2" t="s">
        <v>34</v>
      </c>
      <c r="R347" s="3" t="s">
        <v>1264</v>
      </c>
      <c r="S347" s="2" t="s">
        <v>92</v>
      </c>
      <c r="T347" s="2" t="s">
        <v>66</v>
      </c>
      <c r="U347" s="3" t="s">
        <v>1264</v>
      </c>
      <c r="V347" s="2" t="s">
        <v>232</v>
      </c>
      <c r="W347" s="2" t="s">
        <v>232</v>
      </c>
      <c r="X347" s="3" t="s">
        <v>1264</v>
      </c>
      <c r="Y347" s="3" t="s">
        <v>33</v>
      </c>
      <c r="Z347" s="2"/>
      <c r="AA347" s="2" t="s">
        <v>34</v>
      </c>
      <c r="AB347" s="3" t="s">
        <v>1264</v>
      </c>
      <c r="AC347" s="2" t="s">
        <v>135</v>
      </c>
      <c r="AD347" s="2" t="s">
        <v>88</v>
      </c>
      <c r="AE347" s="3" t="s">
        <v>1264</v>
      </c>
      <c r="AF347" s="3" t="s">
        <v>33</v>
      </c>
      <c r="AG347" s="2" t="s">
        <v>40</v>
      </c>
      <c r="AH347" s="2" t="s">
        <v>34</v>
      </c>
      <c r="AI347" s="3" t="s">
        <v>1264</v>
      </c>
      <c r="AJ347" s="3" t="s">
        <v>39</v>
      </c>
      <c r="AK347" s="2" t="s">
        <v>40</v>
      </c>
      <c r="AL347" s="2" t="s">
        <v>34</v>
      </c>
      <c r="AM347" s="3" t="s">
        <v>1264</v>
      </c>
      <c r="AN347" s="2" t="s">
        <v>50</v>
      </c>
      <c r="AO347" s="2" t="s">
        <v>50</v>
      </c>
      <c r="AP347" s="3" t="s">
        <v>1264</v>
      </c>
      <c r="AQ347" s="2" t="s">
        <v>117</v>
      </c>
      <c r="AR347" s="2" t="s">
        <v>88</v>
      </c>
      <c r="AS347" s="3" t="s">
        <v>1264</v>
      </c>
      <c r="AT347" s="2" t="s">
        <v>77</v>
      </c>
      <c r="AU347" s="2" t="s">
        <v>88</v>
      </c>
      <c r="AV347" s="3" t="s">
        <v>1264</v>
      </c>
      <c r="AW347" s="2" t="s">
        <v>208</v>
      </c>
      <c r="AX347" s="2" t="s">
        <v>216</v>
      </c>
      <c r="AY347" s="3" t="s">
        <v>1264</v>
      </c>
      <c r="AZ347" s="2" t="s">
        <v>94</v>
      </c>
      <c r="BA347" s="2" t="s">
        <v>88</v>
      </c>
      <c r="BB347" s="3" t="s">
        <v>1264</v>
      </c>
      <c r="BC347" s="2" t="s">
        <v>166</v>
      </c>
      <c r="BD347" s="2" t="s">
        <v>88</v>
      </c>
      <c r="BE347" s="3" t="s">
        <v>1264</v>
      </c>
      <c r="BF347" s="2" t="s">
        <v>117</v>
      </c>
      <c r="BG347" s="2" t="s">
        <v>88</v>
      </c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hidden="1" customHeight="1" x14ac:dyDescent="0.2">
      <c r="A348" s="3" t="s">
        <v>1265</v>
      </c>
      <c r="B348" s="3" t="s">
        <v>466</v>
      </c>
      <c r="C348" s="6" t="s">
        <v>558</v>
      </c>
      <c r="D348" s="3" t="s">
        <v>1266</v>
      </c>
      <c r="E348" s="7">
        <v>731</v>
      </c>
      <c r="F348" s="8">
        <v>398</v>
      </c>
      <c r="G348" s="9">
        <v>0.54445964432284544</v>
      </c>
      <c r="H348" s="3" t="s">
        <v>1266</v>
      </c>
      <c r="I348" s="7">
        <v>14</v>
      </c>
      <c r="J348" s="2">
        <v>15</v>
      </c>
      <c r="K348" s="3" t="s">
        <v>1266</v>
      </c>
      <c r="L348" s="10">
        <v>58</v>
      </c>
      <c r="M348" s="11">
        <v>61</v>
      </c>
      <c r="N348" s="3" t="s">
        <v>1266</v>
      </c>
      <c r="O348" s="3" t="s">
        <v>46</v>
      </c>
      <c r="P348" s="2" t="s">
        <v>40</v>
      </c>
      <c r="Q348" s="2" t="s">
        <v>34</v>
      </c>
      <c r="R348" s="3" t="s">
        <v>1266</v>
      </c>
      <c r="S348" s="2" t="s">
        <v>903</v>
      </c>
      <c r="T348" s="2" t="s">
        <v>797</v>
      </c>
      <c r="U348" s="3" t="s">
        <v>1266</v>
      </c>
      <c r="V348" s="2" t="s">
        <v>852</v>
      </c>
      <c r="W348" s="2" t="s">
        <v>796</v>
      </c>
      <c r="X348" s="3" t="s">
        <v>1266</v>
      </c>
      <c r="Y348" s="3" t="s">
        <v>33</v>
      </c>
      <c r="Z348" s="2"/>
      <c r="AA348" s="2" t="s">
        <v>34</v>
      </c>
      <c r="AB348" s="3" t="s">
        <v>1266</v>
      </c>
      <c r="AC348" s="2" t="s">
        <v>672</v>
      </c>
      <c r="AD348" s="2" t="s">
        <v>1267</v>
      </c>
      <c r="AE348" s="3" t="s">
        <v>1266</v>
      </c>
      <c r="AF348" s="3" t="s">
        <v>37</v>
      </c>
      <c r="AG348" s="2">
        <v>2</v>
      </c>
      <c r="AH348" s="2" t="s">
        <v>64</v>
      </c>
      <c r="AI348" s="3" t="s">
        <v>1266</v>
      </c>
      <c r="AJ348" s="3" t="s">
        <v>39</v>
      </c>
      <c r="AK348" s="2" t="s">
        <v>40</v>
      </c>
      <c r="AL348" s="2" t="s">
        <v>34</v>
      </c>
      <c r="AM348" s="3" t="s">
        <v>1266</v>
      </c>
      <c r="AN348" s="2" t="s">
        <v>169</v>
      </c>
      <c r="AO348" s="2" t="s">
        <v>230</v>
      </c>
      <c r="AP348" s="3" t="s">
        <v>1266</v>
      </c>
      <c r="AQ348" s="2" t="s">
        <v>680</v>
      </c>
      <c r="AR348" s="2" t="s">
        <v>1267</v>
      </c>
      <c r="AS348" s="3" t="s">
        <v>1266</v>
      </c>
      <c r="AT348" s="2" t="s">
        <v>1268</v>
      </c>
      <c r="AU348" s="2" t="s">
        <v>1267</v>
      </c>
      <c r="AV348" s="3" t="s">
        <v>1266</v>
      </c>
      <c r="AW348" s="2" t="s">
        <v>977</v>
      </c>
      <c r="AX348" s="2" t="s">
        <v>446</v>
      </c>
      <c r="AY348" s="3" t="s">
        <v>1266</v>
      </c>
      <c r="AZ348" s="2" t="s">
        <v>756</v>
      </c>
      <c r="BA348" s="2" t="s">
        <v>1267</v>
      </c>
      <c r="BB348" s="3" t="s">
        <v>1266</v>
      </c>
      <c r="BC348" s="2" t="s">
        <v>1177</v>
      </c>
      <c r="BD348" s="2" t="s">
        <v>1267</v>
      </c>
      <c r="BE348" s="3" t="s">
        <v>1266</v>
      </c>
      <c r="BF348" s="2" t="s">
        <v>680</v>
      </c>
      <c r="BG348" s="2" t="s">
        <v>1267</v>
      </c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hidden="1" customHeight="1" x14ac:dyDescent="0.2">
      <c r="A349" s="3" t="s">
        <v>1269</v>
      </c>
      <c r="B349" s="3" t="s">
        <v>488</v>
      </c>
      <c r="C349" s="6" t="s">
        <v>558</v>
      </c>
      <c r="D349" s="3" t="s">
        <v>1270</v>
      </c>
      <c r="E349" s="7">
        <v>167</v>
      </c>
      <c r="F349" s="8">
        <v>79</v>
      </c>
      <c r="G349" s="9">
        <v>0.47305389221556887</v>
      </c>
      <c r="H349" s="3" t="s">
        <v>1270</v>
      </c>
      <c r="I349" s="7">
        <v>15</v>
      </c>
      <c r="J349" s="2">
        <v>15</v>
      </c>
      <c r="K349" s="3" t="s">
        <v>1270</v>
      </c>
      <c r="L349" s="7">
        <v>61</v>
      </c>
      <c r="M349" s="11">
        <v>61</v>
      </c>
      <c r="N349" s="3" t="s">
        <v>1270</v>
      </c>
      <c r="O349" s="3" t="s">
        <v>46</v>
      </c>
      <c r="P349" s="2" t="s">
        <v>40</v>
      </c>
      <c r="Q349" s="2" t="s">
        <v>34</v>
      </c>
      <c r="R349" s="3" t="s">
        <v>1270</v>
      </c>
      <c r="S349" s="2" t="s">
        <v>75</v>
      </c>
      <c r="T349" s="2" t="s">
        <v>75</v>
      </c>
      <c r="U349" s="3" t="s">
        <v>1270</v>
      </c>
      <c r="V349" s="2" t="s">
        <v>92</v>
      </c>
      <c r="W349" s="2" t="s">
        <v>96</v>
      </c>
      <c r="X349" s="3" t="s">
        <v>1270</v>
      </c>
      <c r="Y349" s="3" t="s">
        <v>33</v>
      </c>
      <c r="Z349" s="2"/>
      <c r="AA349" s="2" t="s">
        <v>34</v>
      </c>
      <c r="AB349" s="3" t="s">
        <v>1270</v>
      </c>
      <c r="AC349" s="2" t="s">
        <v>188</v>
      </c>
      <c r="AD349" s="2" t="s">
        <v>158</v>
      </c>
      <c r="AE349" s="3" t="s">
        <v>1270</v>
      </c>
      <c r="AF349" s="3" t="s">
        <v>37</v>
      </c>
      <c r="AG349" s="2">
        <v>3</v>
      </c>
      <c r="AH349" s="2" t="s">
        <v>66</v>
      </c>
      <c r="AI349" s="3" t="s">
        <v>1270</v>
      </c>
      <c r="AJ349" s="3" t="s">
        <v>39</v>
      </c>
      <c r="AK349" s="2" t="s">
        <v>40</v>
      </c>
      <c r="AL349" s="2" t="s">
        <v>34</v>
      </c>
      <c r="AM349" s="3" t="s">
        <v>1270</v>
      </c>
      <c r="AN349" s="2" t="s">
        <v>78</v>
      </c>
      <c r="AO349" s="2" t="s">
        <v>78</v>
      </c>
      <c r="AP349" s="3" t="s">
        <v>1270</v>
      </c>
      <c r="AQ349" s="2" t="s">
        <v>155</v>
      </c>
      <c r="AR349" s="2" t="s">
        <v>158</v>
      </c>
      <c r="AS349" s="3" t="s">
        <v>1270</v>
      </c>
      <c r="AT349" s="2" t="s">
        <v>155</v>
      </c>
      <c r="AU349" s="2" t="s">
        <v>158</v>
      </c>
      <c r="AV349" s="3" t="s">
        <v>1270</v>
      </c>
      <c r="AW349" s="2" t="s">
        <v>75</v>
      </c>
      <c r="AX349" s="2" t="s">
        <v>75</v>
      </c>
      <c r="AY349" s="3" t="s">
        <v>1270</v>
      </c>
      <c r="AZ349" s="2" t="s">
        <v>158</v>
      </c>
      <c r="BA349" s="2" t="s">
        <v>158</v>
      </c>
      <c r="BB349" s="3" t="s">
        <v>1270</v>
      </c>
      <c r="BC349" s="2" t="s">
        <v>279</v>
      </c>
      <c r="BD349" s="2" t="s">
        <v>158</v>
      </c>
      <c r="BE349" s="3" t="s">
        <v>1270</v>
      </c>
      <c r="BF349" s="2" t="s">
        <v>158</v>
      </c>
      <c r="BG349" s="2" t="s">
        <v>158</v>
      </c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hidden="1" customHeight="1" x14ac:dyDescent="0.2">
      <c r="A350" s="3" t="s">
        <v>1271</v>
      </c>
      <c r="B350" s="3" t="s">
        <v>469</v>
      </c>
      <c r="C350" s="6" t="s">
        <v>558</v>
      </c>
      <c r="D350" s="3" t="s">
        <v>1272</v>
      </c>
      <c r="E350" s="7">
        <v>146</v>
      </c>
      <c r="F350" s="8">
        <v>65</v>
      </c>
      <c r="G350" s="9">
        <v>0.4452054794520548</v>
      </c>
      <c r="H350" s="3" t="s">
        <v>1272</v>
      </c>
      <c r="I350" s="7">
        <v>15</v>
      </c>
      <c r="J350" s="2">
        <v>15</v>
      </c>
      <c r="K350" s="3" t="s">
        <v>1272</v>
      </c>
      <c r="L350" s="10">
        <v>49</v>
      </c>
      <c r="M350" s="11">
        <v>61</v>
      </c>
      <c r="N350" s="3" t="s">
        <v>1272</v>
      </c>
      <c r="O350" s="3" t="s">
        <v>46</v>
      </c>
      <c r="P350" s="2" t="s">
        <v>40</v>
      </c>
      <c r="Q350" s="2" t="s">
        <v>34</v>
      </c>
      <c r="R350" s="3" t="s">
        <v>1272</v>
      </c>
      <c r="S350" s="2" t="s">
        <v>137</v>
      </c>
      <c r="T350" s="2" t="s">
        <v>69</v>
      </c>
      <c r="U350" s="3" t="s">
        <v>1272</v>
      </c>
      <c r="V350" s="2" t="s">
        <v>538</v>
      </c>
      <c r="W350" s="2" t="s">
        <v>136</v>
      </c>
      <c r="X350" s="3" t="s">
        <v>1272</v>
      </c>
      <c r="Y350" s="3" t="s">
        <v>33</v>
      </c>
      <c r="Z350" s="2"/>
      <c r="AA350" s="2" t="s">
        <v>34</v>
      </c>
      <c r="AB350" s="3" t="s">
        <v>1272</v>
      </c>
      <c r="AC350" s="2" t="s">
        <v>156</v>
      </c>
      <c r="AD350" s="2" t="s">
        <v>76</v>
      </c>
      <c r="AE350" s="3" t="s">
        <v>1272</v>
      </c>
      <c r="AF350" s="3" t="s">
        <v>37</v>
      </c>
      <c r="AG350" s="2">
        <v>3</v>
      </c>
      <c r="AH350" s="2" t="s">
        <v>66</v>
      </c>
      <c r="AI350" s="3" t="s">
        <v>1272</v>
      </c>
      <c r="AJ350" s="3" t="s">
        <v>39</v>
      </c>
      <c r="AK350" s="2" t="s">
        <v>40</v>
      </c>
      <c r="AL350" s="2" t="s">
        <v>34</v>
      </c>
      <c r="AM350" s="3" t="s">
        <v>1272</v>
      </c>
      <c r="AN350" s="2" t="s">
        <v>261</v>
      </c>
      <c r="AO350" s="2" t="s">
        <v>261</v>
      </c>
      <c r="AP350" s="3" t="s">
        <v>1272</v>
      </c>
      <c r="AQ350" s="2" t="s">
        <v>66</v>
      </c>
      <c r="AR350" s="2" t="s">
        <v>76</v>
      </c>
      <c r="AS350" s="3" t="s">
        <v>1272</v>
      </c>
      <c r="AT350" s="2" t="s">
        <v>93</v>
      </c>
      <c r="AU350" s="2" t="s">
        <v>76</v>
      </c>
      <c r="AV350" s="3" t="s">
        <v>1272</v>
      </c>
      <c r="AW350" s="2" t="s">
        <v>209</v>
      </c>
      <c r="AX350" s="2" t="s">
        <v>216</v>
      </c>
      <c r="AY350" s="3" t="s">
        <v>1272</v>
      </c>
      <c r="AZ350" s="2" t="s">
        <v>92</v>
      </c>
      <c r="BA350" s="2" t="s">
        <v>76</v>
      </c>
      <c r="BB350" s="3" t="s">
        <v>1272</v>
      </c>
      <c r="BC350" s="2" t="s">
        <v>93</v>
      </c>
      <c r="BD350" s="2" t="s">
        <v>76</v>
      </c>
      <c r="BE350" s="3" t="s">
        <v>1272</v>
      </c>
      <c r="BF350" s="2" t="s">
        <v>66</v>
      </c>
      <c r="BG350" s="2" t="s">
        <v>76</v>
      </c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hidden="1" customHeight="1" x14ac:dyDescent="0.2">
      <c r="A351" s="3" t="s">
        <v>1273</v>
      </c>
      <c r="B351" s="3" t="s">
        <v>123</v>
      </c>
      <c r="C351" s="6" t="s">
        <v>558</v>
      </c>
      <c r="D351" s="3" t="s">
        <v>1274</v>
      </c>
      <c r="E351" s="7">
        <v>89</v>
      </c>
      <c r="F351" s="8">
        <v>37</v>
      </c>
      <c r="G351" s="9">
        <v>0.4157303370786517</v>
      </c>
      <c r="H351" s="3" t="s">
        <v>1274</v>
      </c>
      <c r="I351" s="7">
        <v>15</v>
      </c>
      <c r="J351" s="2">
        <v>15</v>
      </c>
      <c r="K351" s="3" t="s">
        <v>1274</v>
      </c>
      <c r="L351" s="10">
        <v>42</v>
      </c>
      <c r="M351" s="11">
        <v>61</v>
      </c>
      <c r="N351" s="3" t="s">
        <v>1274</v>
      </c>
      <c r="O351" s="3" t="s">
        <v>46</v>
      </c>
      <c r="P351" s="2" t="s">
        <v>40</v>
      </c>
      <c r="Q351" s="2" t="s">
        <v>34</v>
      </c>
      <c r="R351" s="3" t="s">
        <v>1274</v>
      </c>
      <c r="S351" s="2" t="s">
        <v>266</v>
      </c>
      <c r="T351" s="2" t="s">
        <v>84</v>
      </c>
      <c r="U351" s="3" t="s">
        <v>1274</v>
      </c>
      <c r="V351" s="2" t="s">
        <v>170</v>
      </c>
      <c r="W351" s="2" t="s">
        <v>83</v>
      </c>
      <c r="X351" s="3" t="s">
        <v>1274</v>
      </c>
      <c r="Y351" s="3" t="s">
        <v>33</v>
      </c>
      <c r="Z351" s="2"/>
      <c r="AA351" s="2" t="s">
        <v>34</v>
      </c>
      <c r="AB351" s="3" t="s">
        <v>1274</v>
      </c>
      <c r="AC351" s="2" t="s">
        <v>169</v>
      </c>
      <c r="AD351" s="2" t="s">
        <v>63</v>
      </c>
      <c r="AE351" s="3" t="s">
        <v>1274</v>
      </c>
      <c r="AF351" s="3" t="s">
        <v>37</v>
      </c>
      <c r="AG351" s="2">
        <v>4</v>
      </c>
      <c r="AH351" s="2" t="s">
        <v>88</v>
      </c>
      <c r="AI351" s="3" t="s">
        <v>1274</v>
      </c>
      <c r="AJ351" s="3" t="s">
        <v>39</v>
      </c>
      <c r="AK351" s="2" t="s">
        <v>40</v>
      </c>
      <c r="AL351" s="2" t="s">
        <v>34</v>
      </c>
      <c r="AM351" s="3" t="s">
        <v>1274</v>
      </c>
      <c r="AN351" s="2">
        <v>1</v>
      </c>
      <c r="AO351" s="2">
        <v>1</v>
      </c>
      <c r="AP351" s="3" t="s">
        <v>1274</v>
      </c>
      <c r="AQ351" s="2" t="s">
        <v>461</v>
      </c>
      <c r="AR351" s="2" t="s">
        <v>63</v>
      </c>
      <c r="AS351" s="3" t="s">
        <v>1274</v>
      </c>
      <c r="AT351" s="2" t="s">
        <v>331</v>
      </c>
      <c r="AU351" s="2" t="s">
        <v>63</v>
      </c>
      <c r="AV351" s="3" t="s">
        <v>1274</v>
      </c>
      <c r="AW351" s="2" t="s">
        <v>265</v>
      </c>
      <c r="AX351" s="2" t="s">
        <v>82</v>
      </c>
      <c r="AY351" s="3" t="s">
        <v>1274</v>
      </c>
      <c r="AZ351" s="2" t="s">
        <v>169</v>
      </c>
      <c r="BA351" s="2" t="s">
        <v>63</v>
      </c>
      <c r="BB351" s="3" t="s">
        <v>1274</v>
      </c>
      <c r="BC351" s="2" t="s">
        <v>230</v>
      </c>
      <c r="BD351" s="2" t="s">
        <v>63</v>
      </c>
      <c r="BE351" s="3" t="s">
        <v>1274</v>
      </c>
      <c r="BF351" s="2" t="s">
        <v>70</v>
      </c>
      <c r="BG351" s="2" t="s">
        <v>63</v>
      </c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hidden="1" customHeight="1" x14ac:dyDescent="0.2">
      <c r="A352" s="3" t="s">
        <v>1275</v>
      </c>
      <c r="B352" s="3" t="s">
        <v>123</v>
      </c>
      <c r="C352" s="6" t="s">
        <v>558</v>
      </c>
      <c r="D352" s="3" t="s">
        <v>1276</v>
      </c>
      <c r="E352" s="7">
        <v>79</v>
      </c>
      <c r="F352" s="8">
        <v>36</v>
      </c>
      <c r="G352" s="9">
        <v>0.45569620253164556</v>
      </c>
      <c r="H352" s="3" t="s">
        <v>1276</v>
      </c>
      <c r="I352" s="7">
        <v>14</v>
      </c>
      <c r="J352" s="2">
        <v>15</v>
      </c>
      <c r="K352" s="3" t="s">
        <v>1276</v>
      </c>
      <c r="L352" s="10">
        <v>29</v>
      </c>
      <c r="M352" s="11">
        <v>61</v>
      </c>
      <c r="N352" s="3" t="s">
        <v>1276</v>
      </c>
      <c r="O352" s="3" t="s">
        <v>46</v>
      </c>
      <c r="P352" s="2" t="s">
        <v>40</v>
      </c>
      <c r="Q352" s="2" t="s">
        <v>34</v>
      </c>
      <c r="R352" s="3" t="s">
        <v>1276</v>
      </c>
      <c r="S352" s="2" t="s">
        <v>82</v>
      </c>
      <c r="T352" s="2" t="s">
        <v>82</v>
      </c>
      <c r="U352" s="3" t="s">
        <v>1276</v>
      </c>
      <c r="V352" s="2" t="s">
        <v>288</v>
      </c>
      <c r="W352" s="2" t="s">
        <v>288</v>
      </c>
      <c r="X352" s="3" t="s">
        <v>1276</v>
      </c>
      <c r="Y352" s="3" t="s">
        <v>33</v>
      </c>
      <c r="Z352" s="2"/>
      <c r="AA352" s="2" t="s">
        <v>34</v>
      </c>
      <c r="AB352" s="3" t="s">
        <v>1276</v>
      </c>
      <c r="AC352" s="2" t="s">
        <v>198</v>
      </c>
      <c r="AD352" s="2" t="s">
        <v>538</v>
      </c>
      <c r="AE352" s="3" t="s">
        <v>1276</v>
      </c>
      <c r="AF352" s="3" t="s">
        <v>37</v>
      </c>
      <c r="AG352" s="2">
        <v>4</v>
      </c>
      <c r="AH352" s="2" t="s">
        <v>88</v>
      </c>
      <c r="AI352" s="3" t="s">
        <v>1276</v>
      </c>
      <c r="AJ352" s="3" t="s">
        <v>39</v>
      </c>
      <c r="AK352" s="2" t="s">
        <v>40</v>
      </c>
      <c r="AL352" s="2" t="s">
        <v>34</v>
      </c>
      <c r="AM352" s="3" t="s">
        <v>1276</v>
      </c>
      <c r="AN352" s="2" t="s">
        <v>245</v>
      </c>
      <c r="AO352" s="2" t="s">
        <v>245</v>
      </c>
      <c r="AP352" s="3" t="s">
        <v>1276</v>
      </c>
      <c r="AQ352" s="2" t="s">
        <v>198</v>
      </c>
      <c r="AR352" s="2" t="s">
        <v>538</v>
      </c>
      <c r="AS352" s="3" t="s">
        <v>1276</v>
      </c>
      <c r="AT352" s="2" t="s">
        <v>215</v>
      </c>
      <c r="AU352" s="2" t="s">
        <v>538</v>
      </c>
      <c r="AV352" s="3" t="s">
        <v>1276</v>
      </c>
      <c r="AW352" s="2" t="s">
        <v>89</v>
      </c>
      <c r="AX352" s="2" t="s">
        <v>83</v>
      </c>
      <c r="AY352" s="3" t="s">
        <v>1276</v>
      </c>
      <c r="AZ352" s="2" t="s">
        <v>215</v>
      </c>
      <c r="BA352" s="2" t="s">
        <v>538</v>
      </c>
      <c r="BB352" s="3" t="s">
        <v>1276</v>
      </c>
      <c r="BC352" s="2" t="s">
        <v>215</v>
      </c>
      <c r="BD352" s="2" t="s">
        <v>538</v>
      </c>
      <c r="BE352" s="3" t="s">
        <v>1276</v>
      </c>
      <c r="BF352" s="2" t="s">
        <v>215</v>
      </c>
      <c r="BG352" s="2" t="s">
        <v>538</v>
      </c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hidden="1" customHeight="1" x14ac:dyDescent="0.2">
      <c r="A353" s="3" t="s">
        <v>1277</v>
      </c>
      <c r="B353" s="3" t="s">
        <v>469</v>
      </c>
      <c r="C353" s="6" t="s">
        <v>558</v>
      </c>
      <c r="D353" s="3" t="s">
        <v>1278</v>
      </c>
      <c r="E353" s="7">
        <v>214</v>
      </c>
      <c r="F353" s="8">
        <v>100</v>
      </c>
      <c r="G353" s="9">
        <v>0.46728971962616822</v>
      </c>
      <c r="H353" s="3" t="s">
        <v>1278</v>
      </c>
      <c r="I353" s="7">
        <v>15</v>
      </c>
      <c r="J353" s="2">
        <v>15</v>
      </c>
      <c r="K353" s="3" t="s">
        <v>1278</v>
      </c>
      <c r="L353" s="10">
        <v>42</v>
      </c>
      <c r="M353" s="11">
        <v>61</v>
      </c>
      <c r="N353" s="3" t="s">
        <v>1278</v>
      </c>
      <c r="O353" s="3" t="s">
        <v>46</v>
      </c>
      <c r="P353" s="2" t="s">
        <v>40</v>
      </c>
      <c r="Q353" s="2" t="s">
        <v>34</v>
      </c>
      <c r="R353" s="3" t="s">
        <v>1278</v>
      </c>
      <c r="S353" s="2" t="s">
        <v>115</v>
      </c>
      <c r="T353" s="2" t="s">
        <v>34</v>
      </c>
      <c r="U353" s="3" t="s">
        <v>1278</v>
      </c>
      <c r="V353" s="2" t="s">
        <v>262</v>
      </c>
      <c r="W353" s="2" t="s">
        <v>262</v>
      </c>
      <c r="X353" s="3" t="s">
        <v>1278</v>
      </c>
      <c r="Y353" s="3" t="s">
        <v>33</v>
      </c>
      <c r="Z353" s="2"/>
      <c r="AA353" s="2" t="s">
        <v>34</v>
      </c>
      <c r="AB353" s="3" t="s">
        <v>1278</v>
      </c>
      <c r="AC353" s="2" t="s">
        <v>34</v>
      </c>
      <c r="AD353" s="2" t="s">
        <v>34</v>
      </c>
      <c r="AE353" s="3" t="s">
        <v>1278</v>
      </c>
      <c r="AF353" s="3" t="s">
        <v>37</v>
      </c>
      <c r="AG353" s="2">
        <v>2</v>
      </c>
      <c r="AH353" s="2" t="s">
        <v>64</v>
      </c>
      <c r="AI353" s="3" t="s">
        <v>1278</v>
      </c>
      <c r="AJ353" s="3" t="s">
        <v>39</v>
      </c>
      <c r="AK353" s="2" t="s">
        <v>40</v>
      </c>
      <c r="AL353" s="2" t="s">
        <v>34</v>
      </c>
      <c r="AM353" s="3" t="s">
        <v>1278</v>
      </c>
      <c r="AN353" s="2" t="s">
        <v>215</v>
      </c>
      <c r="AO353" s="2" t="s">
        <v>215</v>
      </c>
      <c r="AP353" s="3" t="s">
        <v>1278</v>
      </c>
      <c r="AQ353" s="2" t="s">
        <v>34</v>
      </c>
      <c r="AR353" s="2" t="s">
        <v>34</v>
      </c>
      <c r="AS353" s="3" t="s">
        <v>1278</v>
      </c>
      <c r="AT353" s="2" t="s">
        <v>34</v>
      </c>
      <c r="AU353" s="2" t="s">
        <v>34</v>
      </c>
      <c r="AV353" s="3" t="s">
        <v>1278</v>
      </c>
      <c r="AW353" s="2" t="s">
        <v>259</v>
      </c>
      <c r="AX353" s="2" t="s">
        <v>259</v>
      </c>
      <c r="AY353" s="3" t="s">
        <v>1278</v>
      </c>
      <c r="AZ353" s="2" t="s">
        <v>34</v>
      </c>
      <c r="BA353" s="2" t="s">
        <v>34</v>
      </c>
      <c r="BB353" s="3" t="s">
        <v>1278</v>
      </c>
      <c r="BC353" s="2" t="s">
        <v>34</v>
      </c>
      <c r="BD353" s="2" t="s">
        <v>34</v>
      </c>
      <c r="BE353" s="3" t="s">
        <v>1278</v>
      </c>
      <c r="BF353" s="2" t="s">
        <v>34</v>
      </c>
      <c r="BG353" s="2" t="s">
        <v>34</v>
      </c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hidden="1" customHeight="1" x14ac:dyDescent="0.2">
      <c r="A354" s="3" t="s">
        <v>1279</v>
      </c>
      <c r="B354" s="3" t="s">
        <v>466</v>
      </c>
      <c r="C354" s="6" t="s">
        <v>558</v>
      </c>
      <c r="D354" s="3" t="s">
        <v>1280</v>
      </c>
      <c r="E354" s="7">
        <v>160</v>
      </c>
      <c r="F354" s="8">
        <v>68</v>
      </c>
      <c r="G354" s="9">
        <v>0.42499999999999999</v>
      </c>
      <c r="H354" s="3" t="s">
        <v>1280</v>
      </c>
      <c r="I354" s="7">
        <v>15</v>
      </c>
      <c r="J354" s="2">
        <v>15</v>
      </c>
      <c r="K354" s="3" t="s">
        <v>1280</v>
      </c>
      <c r="L354" s="10">
        <v>61</v>
      </c>
      <c r="M354" s="11">
        <v>61</v>
      </c>
      <c r="N354" s="3" t="s">
        <v>1280</v>
      </c>
      <c r="O354" s="3" t="s">
        <v>46</v>
      </c>
      <c r="P354" s="2" t="s">
        <v>40</v>
      </c>
      <c r="Q354" s="2" t="s">
        <v>34</v>
      </c>
      <c r="R354" s="3" t="s">
        <v>1280</v>
      </c>
      <c r="S354" s="2" t="s">
        <v>135</v>
      </c>
      <c r="T354" s="2" t="s">
        <v>135</v>
      </c>
      <c r="U354" s="3" t="s">
        <v>1280</v>
      </c>
      <c r="V354" s="2" t="s">
        <v>125</v>
      </c>
      <c r="W354" s="2" t="s">
        <v>125</v>
      </c>
      <c r="X354" s="3" t="s">
        <v>1280</v>
      </c>
      <c r="Y354" s="3" t="s">
        <v>33</v>
      </c>
      <c r="Z354" s="2"/>
      <c r="AA354" s="2" t="s">
        <v>34</v>
      </c>
      <c r="AB354" s="3" t="s">
        <v>1280</v>
      </c>
      <c r="AC354" s="2" t="s">
        <v>125</v>
      </c>
      <c r="AD354" s="2" t="s">
        <v>135</v>
      </c>
      <c r="AE354" s="3" t="s">
        <v>1280</v>
      </c>
      <c r="AF354" s="3" t="s">
        <v>37</v>
      </c>
      <c r="AG354" s="2">
        <v>3</v>
      </c>
      <c r="AH354" s="2" t="s">
        <v>66</v>
      </c>
      <c r="AI354" s="3" t="s">
        <v>1280</v>
      </c>
      <c r="AJ354" s="3" t="s">
        <v>39</v>
      </c>
      <c r="AK354" s="2" t="s">
        <v>40</v>
      </c>
      <c r="AL354" s="2" t="s">
        <v>34</v>
      </c>
      <c r="AM354" s="3" t="s">
        <v>1280</v>
      </c>
      <c r="AN354" s="2" t="s">
        <v>288</v>
      </c>
      <c r="AO354" s="2" t="s">
        <v>288</v>
      </c>
      <c r="AP354" s="3" t="s">
        <v>1280</v>
      </c>
      <c r="AQ354" s="2" t="s">
        <v>135</v>
      </c>
      <c r="AR354" s="2" t="s">
        <v>135</v>
      </c>
      <c r="AS354" s="3" t="s">
        <v>1280</v>
      </c>
      <c r="AT354" s="2" t="s">
        <v>135</v>
      </c>
      <c r="AU354" s="2" t="s">
        <v>135</v>
      </c>
      <c r="AV354" s="3" t="s">
        <v>1280</v>
      </c>
      <c r="AW354" s="2" t="s">
        <v>216</v>
      </c>
      <c r="AX354" s="2" t="s">
        <v>216</v>
      </c>
      <c r="AY354" s="3" t="s">
        <v>1280</v>
      </c>
      <c r="AZ354" s="2" t="s">
        <v>135</v>
      </c>
      <c r="BA354" s="2" t="s">
        <v>135</v>
      </c>
      <c r="BB354" s="3" t="s">
        <v>1280</v>
      </c>
      <c r="BC354" s="2" t="s">
        <v>135</v>
      </c>
      <c r="BD354" s="2" t="s">
        <v>135</v>
      </c>
      <c r="BE354" s="3" t="s">
        <v>1280</v>
      </c>
      <c r="BF354" s="2" t="s">
        <v>135</v>
      </c>
      <c r="BG354" s="2" t="s">
        <v>135</v>
      </c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hidden="1" customHeight="1" x14ac:dyDescent="0.2">
      <c r="A355" s="3" t="s">
        <v>1281</v>
      </c>
      <c r="B355" s="3" t="s">
        <v>112</v>
      </c>
      <c r="C355" s="6" t="s">
        <v>558</v>
      </c>
      <c r="D355" s="3" t="s">
        <v>1282</v>
      </c>
      <c r="E355" s="7">
        <v>71</v>
      </c>
      <c r="F355" s="8">
        <v>32</v>
      </c>
      <c r="G355" s="9">
        <v>0.45070422535211269</v>
      </c>
      <c r="H355" s="3" t="s">
        <v>1282</v>
      </c>
      <c r="I355" s="7">
        <v>15</v>
      </c>
      <c r="J355" s="2">
        <v>15</v>
      </c>
      <c r="K355" s="3" t="s">
        <v>1282</v>
      </c>
      <c r="L355" s="10">
        <v>61</v>
      </c>
      <c r="M355" s="11">
        <v>61</v>
      </c>
      <c r="N355" s="3" t="s">
        <v>1282</v>
      </c>
      <c r="O355" s="3" t="s">
        <v>46</v>
      </c>
      <c r="P355" s="2" t="s">
        <v>40</v>
      </c>
      <c r="Q355" s="2" t="s">
        <v>34</v>
      </c>
      <c r="R355" s="3" t="s">
        <v>1282</v>
      </c>
      <c r="S355" s="2" t="s">
        <v>169</v>
      </c>
      <c r="T355" s="2" t="s">
        <v>169</v>
      </c>
      <c r="U355" s="3" t="s">
        <v>1282</v>
      </c>
      <c r="V355" s="2" t="s">
        <v>306</v>
      </c>
      <c r="W355" s="2" t="s">
        <v>306</v>
      </c>
      <c r="X355" s="3" t="s">
        <v>1282</v>
      </c>
      <c r="Y355" s="3" t="s">
        <v>33</v>
      </c>
      <c r="Z355" s="2"/>
      <c r="AA355" s="2" t="s">
        <v>34</v>
      </c>
      <c r="AB355" s="3" t="s">
        <v>1282</v>
      </c>
      <c r="AC355" s="2" t="s">
        <v>331</v>
      </c>
      <c r="AD355" s="2" t="s">
        <v>230</v>
      </c>
      <c r="AE355" s="3" t="s">
        <v>1282</v>
      </c>
      <c r="AF355" s="3" t="s">
        <v>37</v>
      </c>
      <c r="AG355" s="2">
        <v>4</v>
      </c>
      <c r="AH355" s="2" t="s">
        <v>88</v>
      </c>
      <c r="AI355" s="3" t="s">
        <v>1282</v>
      </c>
      <c r="AJ355" s="3" t="s">
        <v>39</v>
      </c>
      <c r="AK355" s="2" t="s">
        <v>40</v>
      </c>
      <c r="AL355" s="2" t="s">
        <v>34</v>
      </c>
      <c r="AM355" s="3" t="s">
        <v>1282</v>
      </c>
      <c r="AN355" s="2">
        <v>1</v>
      </c>
      <c r="AO355" s="2">
        <v>1</v>
      </c>
      <c r="AP355" s="3" t="s">
        <v>1282</v>
      </c>
      <c r="AQ355" s="2" t="s">
        <v>84</v>
      </c>
      <c r="AR355" s="2" t="s">
        <v>230</v>
      </c>
      <c r="AS355" s="3" t="s">
        <v>1282</v>
      </c>
      <c r="AT355" s="2" t="s">
        <v>331</v>
      </c>
      <c r="AU355" s="2" t="s">
        <v>230</v>
      </c>
      <c r="AV355" s="3" t="s">
        <v>1282</v>
      </c>
      <c r="AW355" s="2" t="s">
        <v>214</v>
      </c>
      <c r="AX355" s="2" t="s">
        <v>266</v>
      </c>
      <c r="AY355" s="3" t="s">
        <v>1282</v>
      </c>
      <c r="AZ355" s="2" t="s">
        <v>230</v>
      </c>
      <c r="BA355" s="2" t="s">
        <v>230</v>
      </c>
      <c r="BB355" s="3" t="s">
        <v>1282</v>
      </c>
      <c r="BC355" s="2" t="s">
        <v>331</v>
      </c>
      <c r="BD355" s="2" t="s">
        <v>230</v>
      </c>
      <c r="BE355" s="3" t="s">
        <v>1282</v>
      </c>
      <c r="BF355" s="2" t="s">
        <v>230</v>
      </c>
      <c r="BG355" s="2" t="s">
        <v>230</v>
      </c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hidden="1" customHeight="1" x14ac:dyDescent="0.2">
      <c r="A356" s="3" t="s">
        <v>1283</v>
      </c>
      <c r="B356" s="3" t="s">
        <v>270</v>
      </c>
      <c r="C356" s="6" t="s">
        <v>558</v>
      </c>
      <c r="D356" s="3" t="s">
        <v>1284</v>
      </c>
      <c r="E356" s="7">
        <v>846</v>
      </c>
      <c r="F356" s="8">
        <v>489</v>
      </c>
      <c r="G356" s="9">
        <v>0.57801418439716312</v>
      </c>
      <c r="H356" s="3" t="s">
        <v>1284</v>
      </c>
      <c r="I356" s="7">
        <v>15</v>
      </c>
      <c r="J356" s="2">
        <v>15</v>
      </c>
      <c r="K356" s="3" t="s">
        <v>1284</v>
      </c>
      <c r="L356" s="10">
        <v>61</v>
      </c>
      <c r="M356" s="11">
        <v>61</v>
      </c>
      <c r="N356" s="3" t="s">
        <v>1284</v>
      </c>
      <c r="O356" s="3" t="s">
        <v>46</v>
      </c>
      <c r="P356" s="2" t="s">
        <v>40</v>
      </c>
      <c r="Q356" s="2" t="s">
        <v>34</v>
      </c>
      <c r="R356" s="3" t="s">
        <v>1284</v>
      </c>
      <c r="S356" s="2" t="s">
        <v>673</v>
      </c>
      <c r="T356" s="2" t="s">
        <v>892</v>
      </c>
      <c r="U356" s="3" t="s">
        <v>1284</v>
      </c>
      <c r="V356" s="2" t="s">
        <v>1127</v>
      </c>
      <c r="W356" s="2" t="s">
        <v>304</v>
      </c>
      <c r="X356" s="3" t="s">
        <v>1284</v>
      </c>
      <c r="Y356" s="3" t="s">
        <v>33</v>
      </c>
      <c r="Z356" s="2"/>
      <c r="AA356" s="2" t="s">
        <v>34</v>
      </c>
      <c r="AB356" s="3" t="s">
        <v>1284</v>
      </c>
      <c r="AC356" s="2" t="s">
        <v>1285</v>
      </c>
      <c r="AD356" s="2" t="s">
        <v>1286</v>
      </c>
      <c r="AE356" s="3" t="s">
        <v>1284</v>
      </c>
      <c r="AF356" s="3" t="s">
        <v>37</v>
      </c>
      <c r="AG356" s="2">
        <v>2</v>
      </c>
      <c r="AH356" s="2" t="s">
        <v>64</v>
      </c>
      <c r="AI356" s="3" t="s">
        <v>1284</v>
      </c>
      <c r="AJ356" s="3" t="s">
        <v>39</v>
      </c>
      <c r="AK356" s="2" t="s">
        <v>40</v>
      </c>
      <c r="AL356" s="2" t="s">
        <v>34</v>
      </c>
      <c r="AM356" s="3" t="s">
        <v>1284</v>
      </c>
      <c r="AN356" s="2" t="s">
        <v>41</v>
      </c>
      <c r="AO356" s="2" t="s">
        <v>127</v>
      </c>
      <c r="AP356" s="3" t="s">
        <v>1284</v>
      </c>
      <c r="AQ356" s="2" t="s">
        <v>780</v>
      </c>
      <c r="AR356" s="2" t="s">
        <v>1286</v>
      </c>
      <c r="AS356" s="3" t="s">
        <v>1284</v>
      </c>
      <c r="AT356" s="2" t="s">
        <v>1287</v>
      </c>
      <c r="AU356" s="2" t="s">
        <v>1286</v>
      </c>
      <c r="AV356" s="3" t="s">
        <v>1284</v>
      </c>
      <c r="AW356" s="2" t="s">
        <v>1125</v>
      </c>
      <c r="AX356" s="2" t="s">
        <v>894</v>
      </c>
      <c r="AY356" s="3" t="s">
        <v>1284</v>
      </c>
      <c r="AZ356" s="2" t="s">
        <v>1288</v>
      </c>
      <c r="BA356" s="2" t="s">
        <v>1286</v>
      </c>
      <c r="BB356" s="3" t="s">
        <v>1284</v>
      </c>
      <c r="BC356" s="2" t="s">
        <v>991</v>
      </c>
      <c r="BD356" s="2" t="s">
        <v>1286</v>
      </c>
      <c r="BE356" s="3" t="s">
        <v>1284</v>
      </c>
      <c r="BF356" s="2" t="s">
        <v>1289</v>
      </c>
      <c r="BG356" s="2" t="s">
        <v>1286</v>
      </c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hidden="1" customHeight="1" x14ac:dyDescent="0.2">
      <c r="A357" s="3" t="s">
        <v>1290</v>
      </c>
      <c r="B357" s="3" t="s">
        <v>270</v>
      </c>
      <c r="C357" s="6" t="s">
        <v>558</v>
      </c>
      <c r="D357" s="3" t="s">
        <v>1291</v>
      </c>
      <c r="E357" s="7">
        <v>615</v>
      </c>
      <c r="F357" s="8">
        <v>297</v>
      </c>
      <c r="G357" s="9">
        <v>0.48292682926829267</v>
      </c>
      <c r="H357" s="3" t="s">
        <v>1291</v>
      </c>
      <c r="I357" s="7">
        <v>15</v>
      </c>
      <c r="J357" s="2">
        <v>15</v>
      </c>
      <c r="K357" s="3" t="s">
        <v>1291</v>
      </c>
      <c r="L357" s="7">
        <v>61</v>
      </c>
      <c r="M357" s="11">
        <v>61</v>
      </c>
      <c r="N357" s="3" t="s">
        <v>1291</v>
      </c>
      <c r="O357" s="3" t="s">
        <v>46</v>
      </c>
      <c r="P357" s="2" t="s">
        <v>40</v>
      </c>
      <c r="Q357" s="2" t="s">
        <v>34</v>
      </c>
      <c r="R357" s="3" t="s">
        <v>1291</v>
      </c>
      <c r="S357" s="2" t="s">
        <v>628</v>
      </c>
      <c r="T357" s="2" t="s">
        <v>441</v>
      </c>
      <c r="U357" s="3" t="s">
        <v>1291</v>
      </c>
      <c r="V357" s="2" t="s">
        <v>397</v>
      </c>
      <c r="W357" s="2" t="s">
        <v>109</v>
      </c>
      <c r="X357" s="3" t="s">
        <v>1291</v>
      </c>
      <c r="Y357" s="3" t="s">
        <v>33</v>
      </c>
      <c r="Z357" s="2"/>
      <c r="AA357" s="2" t="s">
        <v>34</v>
      </c>
      <c r="AB357" s="3" t="s">
        <v>1291</v>
      </c>
      <c r="AC357" s="2" t="s">
        <v>617</v>
      </c>
      <c r="AD357" s="2" t="s">
        <v>635</v>
      </c>
      <c r="AE357" s="3" t="s">
        <v>1291</v>
      </c>
      <c r="AF357" s="3" t="s">
        <v>37</v>
      </c>
      <c r="AG357" s="2">
        <v>3</v>
      </c>
      <c r="AH357" s="2" t="s">
        <v>66</v>
      </c>
      <c r="AI357" s="3" t="s">
        <v>1291</v>
      </c>
      <c r="AJ357" s="3" t="s">
        <v>39</v>
      </c>
      <c r="AK357" s="2" t="s">
        <v>40</v>
      </c>
      <c r="AL357" s="2" t="s">
        <v>34</v>
      </c>
      <c r="AM357" s="3" t="s">
        <v>1291</v>
      </c>
      <c r="AN357" s="2" t="s">
        <v>82</v>
      </c>
      <c r="AO357" s="2" t="s">
        <v>82</v>
      </c>
      <c r="AP357" s="3" t="s">
        <v>1291</v>
      </c>
      <c r="AQ357" s="2" t="s">
        <v>903</v>
      </c>
      <c r="AR357" s="2" t="s">
        <v>635</v>
      </c>
      <c r="AS357" s="3" t="s">
        <v>1291</v>
      </c>
      <c r="AT357" s="2" t="s">
        <v>684</v>
      </c>
      <c r="AU357" s="2" t="s">
        <v>635</v>
      </c>
      <c r="AV357" s="3" t="s">
        <v>1291</v>
      </c>
      <c r="AW357" s="2" t="s">
        <v>633</v>
      </c>
      <c r="AX357" s="2" t="s">
        <v>628</v>
      </c>
      <c r="AY357" s="3" t="s">
        <v>1291</v>
      </c>
      <c r="AZ357" s="2" t="s">
        <v>449</v>
      </c>
      <c r="BA357" s="2" t="s">
        <v>635</v>
      </c>
      <c r="BB357" s="3" t="s">
        <v>1291</v>
      </c>
      <c r="BC357" s="2" t="s">
        <v>1120</v>
      </c>
      <c r="BD357" s="2" t="s">
        <v>635</v>
      </c>
      <c r="BE357" s="3" t="s">
        <v>1291</v>
      </c>
      <c r="BF357" s="2" t="s">
        <v>312</v>
      </c>
      <c r="BG357" s="2" t="s">
        <v>635</v>
      </c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hidden="1" customHeight="1" x14ac:dyDescent="0.2">
      <c r="A358" s="3" t="s">
        <v>1292</v>
      </c>
      <c r="B358" s="3" t="s">
        <v>270</v>
      </c>
      <c r="C358" s="6" t="s">
        <v>558</v>
      </c>
      <c r="D358" s="3" t="s">
        <v>1293</v>
      </c>
      <c r="E358" s="7">
        <v>549</v>
      </c>
      <c r="F358" s="8">
        <v>321</v>
      </c>
      <c r="G358" s="9">
        <v>0.58469945355191255</v>
      </c>
      <c r="H358" s="3" t="s">
        <v>1293</v>
      </c>
      <c r="I358" s="7">
        <v>15</v>
      </c>
      <c r="J358" s="2">
        <v>15</v>
      </c>
      <c r="K358" s="3" t="s">
        <v>1293</v>
      </c>
      <c r="L358" s="7">
        <v>61</v>
      </c>
      <c r="M358" s="11">
        <v>61</v>
      </c>
      <c r="N358" s="3" t="s">
        <v>1293</v>
      </c>
      <c r="O358" s="3" t="s">
        <v>46</v>
      </c>
      <c r="P358" s="2" t="s">
        <v>40</v>
      </c>
      <c r="Q358" s="2" t="s">
        <v>34</v>
      </c>
      <c r="R358" s="3" t="s">
        <v>1293</v>
      </c>
      <c r="S358" s="2" t="s">
        <v>628</v>
      </c>
      <c r="T358" s="2" t="s">
        <v>441</v>
      </c>
      <c r="U358" s="3" t="s">
        <v>1293</v>
      </c>
      <c r="V358" s="2" t="s">
        <v>109</v>
      </c>
      <c r="W358" s="2" t="s">
        <v>394</v>
      </c>
      <c r="X358" s="3" t="s">
        <v>1293</v>
      </c>
      <c r="Y358" s="3" t="s">
        <v>33</v>
      </c>
      <c r="Z358" s="2"/>
      <c r="AA358" s="2" t="s">
        <v>34</v>
      </c>
      <c r="AB358" s="3" t="s">
        <v>1293</v>
      </c>
      <c r="AC358" s="2" t="s">
        <v>1294</v>
      </c>
      <c r="AD358" s="2" t="s">
        <v>674</v>
      </c>
      <c r="AE358" s="3" t="s">
        <v>1293</v>
      </c>
      <c r="AF358" s="3" t="s">
        <v>37</v>
      </c>
      <c r="AG358" s="2">
        <v>2</v>
      </c>
      <c r="AH358" s="2" t="s">
        <v>64</v>
      </c>
      <c r="AI358" s="3" t="s">
        <v>1293</v>
      </c>
      <c r="AJ358" s="3" t="s">
        <v>39</v>
      </c>
      <c r="AK358" s="2" t="s">
        <v>40</v>
      </c>
      <c r="AL358" s="2" t="s">
        <v>34</v>
      </c>
      <c r="AM358" s="3" t="s">
        <v>1293</v>
      </c>
      <c r="AN358" s="2" t="s">
        <v>84</v>
      </c>
      <c r="AO358" s="2" t="s">
        <v>461</v>
      </c>
      <c r="AP358" s="3" t="s">
        <v>1293</v>
      </c>
      <c r="AQ358" s="2" t="s">
        <v>797</v>
      </c>
      <c r="AR358" s="2" t="s">
        <v>674</v>
      </c>
      <c r="AS358" s="3" t="s">
        <v>1293</v>
      </c>
      <c r="AT358" s="2" t="s">
        <v>798</v>
      </c>
      <c r="AU358" s="2" t="s">
        <v>674</v>
      </c>
      <c r="AV358" s="3" t="s">
        <v>1293</v>
      </c>
      <c r="AW358" s="2" t="s">
        <v>633</v>
      </c>
      <c r="AX358" s="2" t="s">
        <v>309</v>
      </c>
      <c r="AY358" s="3" t="s">
        <v>1293</v>
      </c>
      <c r="AZ358" s="2" t="s">
        <v>447</v>
      </c>
      <c r="BA358" s="2" t="s">
        <v>674</v>
      </c>
      <c r="BB358" s="3" t="s">
        <v>1293</v>
      </c>
      <c r="BC358" s="2" t="s">
        <v>798</v>
      </c>
      <c r="BD358" s="2" t="s">
        <v>674</v>
      </c>
      <c r="BE358" s="3" t="s">
        <v>1293</v>
      </c>
      <c r="BF358" s="2" t="s">
        <v>754</v>
      </c>
      <c r="BG358" s="2" t="s">
        <v>674</v>
      </c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hidden="1" customHeight="1" x14ac:dyDescent="0.2">
      <c r="A359" s="3" t="s">
        <v>1295</v>
      </c>
      <c r="B359" s="3" t="s">
        <v>488</v>
      </c>
      <c r="C359" s="6" t="s">
        <v>558</v>
      </c>
      <c r="D359" s="3" t="s">
        <v>1296</v>
      </c>
      <c r="E359" s="7">
        <v>1268</v>
      </c>
      <c r="F359" s="8">
        <v>619</v>
      </c>
      <c r="G359" s="9">
        <v>0.48817034700315459</v>
      </c>
      <c r="H359" s="3" t="s">
        <v>1296</v>
      </c>
      <c r="I359" s="7">
        <v>14</v>
      </c>
      <c r="J359" s="2">
        <v>15</v>
      </c>
      <c r="K359" s="3" t="s">
        <v>1296</v>
      </c>
      <c r="L359" s="10">
        <v>61</v>
      </c>
      <c r="M359" s="11">
        <v>61</v>
      </c>
      <c r="N359" s="3" t="s">
        <v>1296</v>
      </c>
      <c r="O359" s="3" t="s">
        <v>46</v>
      </c>
      <c r="P359" s="2" t="s">
        <v>40</v>
      </c>
      <c r="Q359" s="2" t="s">
        <v>34</v>
      </c>
      <c r="R359" s="3" t="s">
        <v>1296</v>
      </c>
      <c r="S359" s="2" t="s">
        <v>891</v>
      </c>
      <c r="T359" s="2" t="s">
        <v>1297</v>
      </c>
      <c r="U359" s="3" t="s">
        <v>1296</v>
      </c>
      <c r="V359" s="2" t="s">
        <v>676</v>
      </c>
      <c r="W359" s="2" t="s">
        <v>1298</v>
      </c>
      <c r="X359" s="3" t="s">
        <v>1296</v>
      </c>
      <c r="Y359" s="3" t="s">
        <v>33</v>
      </c>
      <c r="Z359" s="2"/>
      <c r="AA359" s="2" t="s">
        <v>34</v>
      </c>
      <c r="AB359" s="3" t="s">
        <v>1296</v>
      </c>
      <c r="AC359" s="2" t="s">
        <v>1299</v>
      </c>
      <c r="AD359" s="2" t="s">
        <v>1300</v>
      </c>
      <c r="AE359" s="3" t="s">
        <v>1296</v>
      </c>
      <c r="AF359" s="3" t="s">
        <v>37</v>
      </c>
      <c r="AG359" s="2">
        <v>4</v>
      </c>
      <c r="AH359" s="2" t="s">
        <v>88</v>
      </c>
      <c r="AI359" s="3" t="s">
        <v>1296</v>
      </c>
      <c r="AJ359" s="3" t="s">
        <v>39</v>
      </c>
      <c r="AK359" s="2" t="s">
        <v>40</v>
      </c>
      <c r="AL359" s="2" t="s">
        <v>34</v>
      </c>
      <c r="AM359" s="3" t="s">
        <v>1296</v>
      </c>
      <c r="AN359" s="2" t="s">
        <v>89</v>
      </c>
      <c r="AO359" s="2" t="s">
        <v>41</v>
      </c>
      <c r="AP359" s="3" t="s">
        <v>1296</v>
      </c>
      <c r="AQ359" s="2" t="s">
        <v>1301</v>
      </c>
      <c r="AR359" s="2" t="s">
        <v>1300</v>
      </c>
      <c r="AS359" s="3" t="s">
        <v>1296</v>
      </c>
      <c r="AT359" s="2" t="s">
        <v>1302</v>
      </c>
      <c r="AU359" s="2" t="s">
        <v>1300</v>
      </c>
      <c r="AV359" s="3" t="s">
        <v>1296</v>
      </c>
      <c r="AW359" s="2" t="s">
        <v>1072</v>
      </c>
      <c r="AX359" s="2" t="s">
        <v>1303</v>
      </c>
      <c r="AY359" s="3" t="s">
        <v>1296</v>
      </c>
      <c r="AZ359" s="2" t="s">
        <v>1304</v>
      </c>
      <c r="BA359" s="2" t="s">
        <v>1300</v>
      </c>
      <c r="BB359" s="3" t="s">
        <v>1296</v>
      </c>
      <c r="BC359" s="2" t="s">
        <v>1305</v>
      </c>
      <c r="BD359" s="2" t="s">
        <v>1300</v>
      </c>
      <c r="BE359" s="3" t="s">
        <v>1296</v>
      </c>
      <c r="BF359" s="2" t="s">
        <v>1306</v>
      </c>
      <c r="BG359" s="2" t="s">
        <v>1300</v>
      </c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hidden="1" customHeight="1" x14ac:dyDescent="0.2">
      <c r="A360" s="3" t="s">
        <v>1307</v>
      </c>
      <c r="B360" s="3" t="s">
        <v>112</v>
      </c>
      <c r="C360" s="6" t="s">
        <v>558</v>
      </c>
      <c r="D360" s="3" t="s">
        <v>1308</v>
      </c>
      <c r="E360" s="7">
        <v>125</v>
      </c>
      <c r="F360" s="8">
        <v>60</v>
      </c>
      <c r="G360" s="9">
        <v>0.48</v>
      </c>
      <c r="H360" s="3" t="s">
        <v>1308</v>
      </c>
      <c r="I360" s="7">
        <v>13</v>
      </c>
      <c r="J360" s="2">
        <v>15</v>
      </c>
      <c r="K360" s="3" t="s">
        <v>1308</v>
      </c>
      <c r="L360" s="10">
        <v>61</v>
      </c>
      <c r="M360" s="11">
        <v>61</v>
      </c>
      <c r="N360" s="3" t="s">
        <v>1308</v>
      </c>
      <c r="O360" s="3" t="s">
        <v>46</v>
      </c>
      <c r="P360" s="2" t="s">
        <v>40</v>
      </c>
      <c r="Q360" s="2" t="s">
        <v>34</v>
      </c>
      <c r="R360" s="3" t="s">
        <v>1308</v>
      </c>
      <c r="S360" s="2" t="s">
        <v>208</v>
      </c>
      <c r="T360" s="2" t="s">
        <v>208</v>
      </c>
      <c r="U360" s="3" t="s">
        <v>1308</v>
      </c>
      <c r="V360" s="2" t="s">
        <v>265</v>
      </c>
      <c r="W360" s="2" t="s">
        <v>265</v>
      </c>
      <c r="X360" s="3" t="s">
        <v>1308</v>
      </c>
      <c r="Y360" s="3" t="s">
        <v>33</v>
      </c>
      <c r="Z360" s="2"/>
      <c r="AA360" s="2" t="s">
        <v>34</v>
      </c>
      <c r="AB360" s="3" t="s">
        <v>1308</v>
      </c>
      <c r="AC360" s="2" t="s">
        <v>66</v>
      </c>
      <c r="AD360" s="2" t="s">
        <v>66</v>
      </c>
      <c r="AE360" s="3" t="s">
        <v>1308</v>
      </c>
      <c r="AF360" s="3" t="s">
        <v>37</v>
      </c>
      <c r="AG360" s="2">
        <v>3</v>
      </c>
      <c r="AH360" s="2" t="s">
        <v>66</v>
      </c>
      <c r="AI360" s="3" t="s">
        <v>1308</v>
      </c>
      <c r="AJ360" s="3" t="s">
        <v>39</v>
      </c>
      <c r="AK360" s="2" t="s">
        <v>40</v>
      </c>
      <c r="AL360" s="2" t="s">
        <v>34</v>
      </c>
      <c r="AM360" s="3" t="s">
        <v>1308</v>
      </c>
      <c r="AN360" s="2" t="s">
        <v>67</v>
      </c>
      <c r="AO360" s="2" t="s">
        <v>67</v>
      </c>
      <c r="AP360" s="3" t="s">
        <v>1308</v>
      </c>
      <c r="AQ360" s="2" t="s">
        <v>66</v>
      </c>
      <c r="AR360" s="2" t="s">
        <v>66</v>
      </c>
      <c r="AS360" s="3" t="s">
        <v>1308</v>
      </c>
      <c r="AT360" s="2" t="s">
        <v>66</v>
      </c>
      <c r="AU360" s="2" t="s">
        <v>66</v>
      </c>
      <c r="AV360" s="3" t="s">
        <v>1308</v>
      </c>
      <c r="AW360" s="2" t="s">
        <v>208</v>
      </c>
      <c r="AX360" s="2" t="s">
        <v>208</v>
      </c>
      <c r="AY360" s="3" t="s">
        <v>1308</v>
      </c>
      <c r="AZ360" s="2" t="s">
        <v>66</v>
      </c>
      <c r="BA360" s="2" t="s">
        <v>66</v>
      </c>
      <c r="BB360" s="3" t="s">
        <v>1308</v>
      </c>
      <c r="BC360" s="2" t="s">
        <v>66</v>
      </c>
      <c r="BD360" s="2" t="s">
        <v>66</v>
      </c>
      <c r="BE360" s="3" t="s">
        <v>1308</v>
      </c>
      <c r="BF360" s="2" t="s">
        <v>66</v>
      </c>
      <c r="BG360" s="2" t="s">
        <v>66</v>
      </c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hidden="1" customHeight="1" x14ac:dyDescent="0.2">
      <c r="A361" s="3" t="s">
        <v>1309</v>
      </c>
      <c r="B361" s="3" t="s">
        <v>123</v>
      </c>
      <c r="C361" s="6" t="s">
        <v>558</v>
      </c>
      <c r="D361" s="3" t="s">
        <v>1310</v>
      </c>
      <c r="E361" s="7">
        <v>116</v>
      </c>
      <c r="F361" s="8">
        <v>67</v>
      </c>
      <c r="G361" s="9">
        <v>0.57758620689655171</v>
      </c>
      <c r="H361" s="3" t="s">
        <v>1310</v>
      </c>
      <c r="I361" s="7">
        <v>15</v>
      </c>
      <c r="J361" s="2">
        <v>15</v>
      </c>
      <c r="K361" s="3" t="s">
        <v>1310</v>
      </c>
      <c r="L361" s="10">
        <v>48</v>
      </c>
      <c r="M361" s="11">
        <v>61</v>
      </c>
      <c r="N361" s="3" t="s">
        <v>1310</v>
      </c>
      <c r="O361" s="3" t="s">
        <v>46</v>
      </c>
      <c r="P361" s="2" t="s">
        <v>40</v>
      </c>
      <c r="Q361" s="2" t="s">
        <v>34</v>
      </c>
      <c r="R361" s="3" t="s">
        <v>1310</v>
      </c>
      <c r="S361" s="2" t="s">
        <v>538</v>
      </c>
      <c r="T361" s="2" t="s">
        <v>63</v>
      </c>
      <c r="U361" s="3" t="s">
        <v>1310</v>
      </c>
      <c r="V361" s="2" t="s">
        <v>38</v>
      </c>
      <c r="W361" s="2" t="s">
        <v>38</v>
      </c>
      <c r="X361" s="3" t="s">
        <v>1310</v>
      </c>
      <c r="Y361" s="3" t="s">
        <v>33</v>
      </c>
      <c r="Z361" s="2"/>
      <c r="AA361" s="2" t="s">
        <v>34</v>
      </c>
      <c r="AB361" s="3" t="s">
        <v>1310</v>
      </c>
      <c r="AC361" s="2" t="s">
        <v>66</v>
      </c>
      <c r="AD361" s="2" t="s">
        <v>125</v>
      </c>
      <c r="AE361" s="3" t="s">
        <v>1310</v>
      </c>
      <c r="AF361" s="3" t="s">
        <v>37</v>
      </c>
      <c r="AG361" s="2">
        <v>4</v>
      </c>
      <c r="AH361" s="2" t="s">
        <v>88</v>
      </c>
      <c r="AI361" s="3" t="s">
        <v>1310</v>
      </c>
      <c r="AJ361" s="3" t="s">
        <v>39</v>
      </c>
      <c r="AK361" s="2" t="s">
        <v>40</v>
      </c>
      <c r="AL361" s="2" t="s">
        <v>34</v>
      </c>
      <c r="AM361" s="3" t="s">
        <v>1310</v>
      </c>
      <c r="AN361" s="2">
        <v>1</v>
      </c>
      <c r="AO361" s="2">
        <v>1</v>
      </c>
      <c r="AP361" s="3" t="s">
        <v>1310</v>
      </c>
      <c r="AQ361" s="2" t="s">
        <v>94</v>
      </c>
      <c r="AR361" s="2" t="s">
        <v>125</v>
      </c>
      <c r="AS361" s="3" t="s">
        <v>1310</v>
      </c>
      <c r="AT361" s="2" t="s">
        <v>164</v>
      </c>
      <c r="AU361" s="2" t="s">
        <v>125</v>
      </c>
      <c r="AV361" s="3" t="s">
        <v>1310</v>
      </c>
      <c r="AW361" s="2" t="s">
        <v>213</v>
      </c>
      <c r="AX361" s="2" t="s">
        <v>68</v>
      </c>
      <c r="AY361" s="3" t="s">
        <v>1310</v>
      </c>
      <c r="AZ361" s="2" t="s">
        <v>341</v>
      </c>
      <c r="BA361" s="2" t="s">
        <v>125</v>
      </c>
      <c r="BB361" s="3" t="s">
        <v>1310</v>
      </c>
      <c r="BC361" s="2" t="s">
        <v>161</v>
      </c>
      <c r="BD361" s="2" t="s">
        <v>125</v>
      </c>
      <c r="BE361" s="3" t="s">
        <v>1310</v>
      </c>
      <c r="BF361" s="2" t="s">
        <v>94</v>
      </c>
      <c r="BG361" s="2" t="s">
        <v>125</v>
      </c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hidden="1" customHeight="1" x14ac:dyDescent="0.2">
      <c r="A362" s="3" t="s">
        <v>1311</v>
      </c>
      <c r="B362" s="3" t="s">
        <v>112</v>
      </c>
      <c r="C362" s="6" t="s">
        <v>558</v>
      </c>
      <c r="D362" s="3" t="s">
        <v>1312</v>
      </c>
      <c r="E362" s="7">
        <v>80</v>
      </c>
      <c r="F362" s="8">
        <v>38</v>
      </c>
      <c r="G362" s="9">
        <v>0.47499999999999998</v>
      </c>
      <c r="H362" s="3" t="s">
        <v>1312</v>
      </c>
      <c r="I362" s="7">
        <v>15</v>
      </c>
      <c r="J362" s="2">
        <v>15</v>
      </c>
      <c r="K362" s="3" t="s">
        <v>1312</v>
      </c>
      <c r="L362" s="10">
        <v>61</v>
      </c>
      <c r="M362" s="11">
        <v>61</v>
      </c>
      <c r="N362" s="3" t="s">
        <v>1312</v>
      </c>
      <c r="O362" s="3" t="s">
        <v>46</v>
      </c>
      <c r="P362" s="2" t="s">
        <v>40</v>
      </c>
      <c r="Q362" s="2" t="s">
        <v>34</v>
      </c>
      <c r="R362" s="3" t="s">
        <v>1312</v>
      </c>
      <c r="S362" s="2" t="s">
        <v>461</v>
      </c>
      <c r="T362" s="2" t="s">
        <v>331</v>
      </c>
      <c r="U362" s="3" t="s">
        <v>1312</v>
      </c>
      <c r="V362" s="2" t="s">
        <v>306</v>
      </c>
      <c r="W362" s="2" t="s">
        <v>128</v>
      </c>
      <c r="X362" s="3" t="s">
        <v>1312</v>
      </c>
      <c r="Y362" s="3" t="s">
        <v>33</v>
      </c>
      <c r="Z362" s="2"/>
      <c r="AA362" s="2" t="s">
        <v>34</v>
      </c>
      <c r="AB362" s="3" t="s">
        <v>1312</v>
      </c>
      <c r="AC362" s="2" t="s">
        <v>70</v>
      </c>
      <c r="AD362" s="2" t="s">
        <v>136</v>
      </c>
      <c r="AE362" s="3" t="s">
        <v>1312</v>
      </c>
      <c r="AF362" s="3" t="s">
        <v>37</v>
      </c>
      <c r="AG362" s="2">
        <v>4</v>
      </c>
      <c r="AH362" s="2" t="s">
        <v>88</v>
      </c>
      <c r="AI362" s="3" t="s">
        <v>1312</v>
      </c>
      <c r="AJ362" s="3" t="s">
        <v>39</v>
      </c>
      <c r="AK362" s="2" t="s">
        <v>40</v>
      </c>
      <c r="AL362" s="2" t="s">
        <v>34</v>
      </c>
      <c r="AM362" s="3" t="s">
        <v>1312</v>
      </c>
      <c r="AN362" s="2" t="s">
        <v>67</v>
      </c>
      <c r="AO362" s="2" t="s">
        <v>95</v>
      </c>
      <c r="AP362" s="3" t="s">
        <v>1312</v>
      </c>
      <c r="AQ362" s="2" t="s">
        <v>136</v>
      </c>
      <c r="AR362" s="2" t="s">
        <v>136</v>
      </c>
      <c r="AS362" s="3" t="s">
        <v>1312</v>
      </c>
      <c r="AT362" s="2" t="s">
        <v>136</v>
      </c>
      <c r="AU362" s="2" t="s">
        <v>136</v>
      </c>
      <c r="AV362" s="3" t="s">
        <v>1312</v>
      </c>
      <c r="AW362" s="2" t="s">
        <v>70</v>
      </c>
      <c r="AX362" s="2" t="s">
        <v>70</v>
      </c>
      <c r="AY362" s="3" t="s">
        <v>1312</v>
      </c>
      <c r="AZ362" s="2" t="s">
        <v>331</v>
      </c>
      <c r="BA362" s="2" t="s">
        <v>136</v>
      </c>
      <c r="BB362" s="3" t="s">
        <v>1312</v>
      </c>
      <c r="BC362" s="2" t="s">
        <v>198</v>
      </c>
      <c r="BD362" s="2" t="s">
        <v>136</v>
      </c>
      <c r="BE362" s="3" t="s">
        <v>1312</v>
      </c>
      <c r="BF362" s="2" t="s">
        <v>169</v>
      </c>
      <c r="BG362" s="2" t="s">
        <v>136</v>
      </c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hidden="1" customHeight="1" x14ac:dyDescent="0.2">
      <c r="A363" s="3" t="s">
        <v>1313</v>
      </c>
      <c r="B363" s="3" t="s">
        <v>457</v>
      </c>
      <c r="C363" s="6" t="s">
        <v>558</v>
      </c>
      <c r="D363" s="3" t="s">
        <v>1314</v>
      </c>
      <c r="E363" s="7">
        <v>221</v>
      </c>
      <c r="F363" s="8">
        <v>92</v>
      </c>
      <c r="G363" s="9">
        <v>0.41628959276018102</v>
      </c>
      <c r="H363" s="3" t="s">
        <v>1314</v>
      </c>
      <c r="I363" s="7">
        <v>15</v>
      </c>
      <c r="J363" s="2">
        <v>15</v>
      </c>
      <c r="K363" s="3" t="s">
        <v>1314</v>
      </c>
      <c r="L363" s="10">
        <v>40</v>
      </c>
      <c r="M363" s="11">
        <v>61</v>
      </c>
      <c r="N363" s="3" t="s">
        <v>1314</v>
      </c>
      <c r="O363" s="3" t="s">
        <v>46</v>
      </c>
      <c r="P363" s="2" t="s">
        <v>40</v>
      </c>
      <c r="Q363" s="2" t="s">
        <v>34</v>
      </c>
      <c r="R363" s="3" t="s">
        <v>1314</v>
      </c>
      <c r="S363" s="2" t="s">
        <v>66</v>
      </c>
      <c r="T363" s="2" t="s">
        <v>76</v>
      </c>
      <c r="U363" s="3" t="s">
        <v>1314</v>
      </c>
      <c r="V363" s="2" t="s">
        <v>126</v>
      </c>
      <c r="W363" s="2" t="s">
        <v>117</v>
      </c>
      <c r="X363" s="3" t="s">
        <v>1314</v>
      </c>
      <c r="Y363" s="3" t="s">
        <v>33</v>
      </c>
      <c r="Z363" s="2"/>
      <c r="AA363" s="2" t="s">
        <v>34</v>
      </c>
      <c r="AB363" s="3" t="s">
        <v>1314</v>
      </c>
      <c r="AC363" s="2" t="s">
        <v>76</v>
      </c>
      <c r="AD363" s="2" t="s">
        <v>120</v>
      </c>
      <c r="AE363" s="3" t="s">
        <v>1314</v>
      </c>
      <c r="AF363" s="3" t="s">
        <v>37</v>
      </c>
      <c r="AG363" s="2">
        <v>3</v>
      </c>
      <c r="AH363" s="2" t="s">
        <v>66</v>
      </c>
      <c r="AI363" s="3" t="s">
        <v>1314</v>
      </c>
      <c r="AJ363" s="3" t="s">
        <v>39</v>
      </c>
      <c r="AK363" s="2" t="s">
        <v>40</v>
      </c>
      <c r="AL363" s="2" t="s">
        <v>34</v>
      </c>
      <c r="AM363" s="3" t="s">
        <v>1314</v>
      </c>
      <c r="AN363" s="2" t="s">
        <v>288</v>
      </c>
      <c r="AO363" s="2" t="s">
        <v>78</v>
      </c>
      <c r="AP363" s="3" t="s">
        <v>1314</v>
      </c>
      <c r="AQ363" s="2" t="s">
        <v>157</v>
      </c>
      <c r="AR363" s="2" t="s">
        <v>120</v>
      </c>
      <c r="AS363" s="3" t="s">
        <v>1314</v>
      </c>
      <c r="AT363" s="2" t="s">
        <v>370</v>
      </c>
      <c r="AU363" s="2" t="s">
        <v>120</v>
      </c>
      <c r="AV363" s="3" t="s">
        <v>1314</v>
      </c>
      <c r="AW363" s="2" t="s">
        <v>165</v>
      </c>
      <c r="AX363" s="2" t="s">
        <v>165</v>
      </c>
      <c r="AY363" s="3" t="s">
        <v>1314</v>
      </c>
      <c r="AZ363" s="2" t="s">
        <v>158</v>
      </c>
      <c r="BA363" s="2" t="s">
        <v>120</v>
      </c>
      <c r="BB363" s="3" t="s">
        <v>1314</v>
      </c>
      <c r="BC363" s="2" t="s">
        <v>140</v>
      </c>
      <c r="BD363" s="2" t="s">
        <v>120</v>
      </c>
      <c r="BE363" s="3" t="s">
        <v>1314</v>
      </c>
      <c r="BF363" s="2" t="s">
        <v>368</v>
      </c>
      <c r="BG363" s="2" t="s">
        <v>120</v>
      </c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hidden="1" customHeight="1" x14ac:dyDescent="0.2">
      <c r="A364" s="3" t="s">
        <v>1315</v>
      </c>
      <c r="B364" s="3" t="s">
        <v>123</v>
      </c>
      <c r="C364" s="6" t="s">
        <v>558</v>
      </c>
      <c r="D364" s="3" t="s">
        <v>1316</v>
      </c>
      <c r="E364" s="7">
        <v>389</v>
      </c>
      <c r="F364" s="8">
        <v>157</v>
      </c>
      <c r="G364" s="9">
        <v>0.40359897172236503</v>
      </c>
      <c r="H364" s="3" t="s">
        <v>1316</v>
      </c>
      <c r="I364" s="7">
        <v>15</v>
      </c>
      <c r="J364" s="2">
        <v>15</v>
      </c>
      <c r="K364" s="3" t="s">
        <v>1316</v>
      </c>
      <c r="L364" s="10">
        <v>36</v>
      </c>
      <c r="M364" s="11">
        <v>61</v>
      </c>
      <c r="N364" s="3" t="s">
        <v>1316</v>
      </c>
      <c r="O364" s="3" t="s">
        <v>46</v>
      </c>
      <c r="P364" s="2" t="s">
        <v>40</v>
      </c>
      <c r="Q364" s="2" t="s">
        <v>34</v>
      </c>
      <c r="R364" s="3" t="s">
        <v>1316</v>
      </c>
      <c r="S364" s="2" t="s">
        <v>129</v>
      </c>
      <c r="T364" s="2" t="s">
        <v>132</v>
      </c>
      <c r="U364" s="3" t="s">
        <v>1316</v>
      </c>
      <c r="V364" s="2" t="s">
        <v>75</v>
      </c>
      <c r="W364" s="2" t="s">
        <v>188</v>
      </c>
      <c r="X364" s="3" t="s">
        <v>1316</v>
      </c>
      <c r="Y364" s="3" t="s">
        <v>33</v>
      </c>
      <c r="Z364" s="2"/>
      <c r="AA364" s="2" t="s">
        <v>34</v>
      </c>
      <c r="AB364" s="3" t="s">
        <v>1316</v>
      </c>
      <c r="AC364" s="2" t="s">
        <v>375</v>
      </c>
      <c r="AD364" s="2" t="s">
        <v>420</v>
      </c>
      <c r="AE364" s="3" t="s">
        <v>1316</v>
      </c>
      <c r="AF364" s="3" t="s">
        <v>37</v>
      </c>
      <c r="AG364" s="2">
        <v>1</v>
      </c>
      <c r="AH364" s="2" t="s">
        <v>38</v>
      </c>
      <c r="AI364" s="3" t="s">
        <v>1316</v>
      </c>
      <c r="AJ364" s="3" t="s">
        <v>39</v>
      </c>
      <c r="AK364" s="2" t="s">
        <v>40</v>
      </c>
      <c r="AL364" s="2" t="s">
        <v>34</v>
      </c>
      <c r="AM364" s="3" t="s">
        <v>1316</v>
      </c>
      <c r="AN364" s="2" t="s">
        <v>49</v>
      </c>
      <c r="AO364" s="2" t="s">
        <v>288</v>
      </c>
      <c r="AP364" s="3" t="s">
        <v>1316</v>
      </c>
      <c r="AQ364" s="2" t="s">
        <v>417</v>
      </c>
      <c r="AR364" s="2" t="s">
        <v>420</v>
      </c>
      <c r="AS364" s="3" t="s">
        <v>1316</v>
      </c>
      <c r="AT364" s="2" t="s">
        <v>436</v>
      </c>
      <c r="AU364" s="2" t="s">
        <v>420</v>
      </c>
      <c r="AV364" s="3" t="s">
        <v>1316</v>
      </c>
      <c r="AW364" s="2" t="s">
        <v>175</v>
      </c>
      <c r="AX364" s="2" t="s">
        <v>321</v>
      </c>
      <c r="AY364" s="3" t="s">
        <v>1316</v>
      </c>
      <c r="AZ364" s="2" t="s">
        <v>417</v>
      </c>
      <c r="BA364" s="2" t="s">
        <v>420</v>
      </c>
      <c r="BB364" s="3" t="s">
        <v>1316</v>
      </c>
      <c r="BC364" s="2" t="s">
        <v>922</v>
      </c>
      <c r="BD364" s="2" t="s">
        <v>420</v>
      </c>
      <c r="BE364" s="3" t="s">
        <v>1316</v>
      </c>
      <c r="BF364" s="2" t="s">
        <v>183</v>
      </c>
      <c r="BG364" s="2" t="s">
        <v>420</v>
      </c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hidden="1" customHeight="1" x14ac:dyDescent="0.2">
      <c r="A365" s="3" t="s">
        <v>1317</v>
      </c>
      <c r="B365" s="3" t="s">
        <v>477</v>
      </c>
      <c r="C365" s="6" t="s">
        <v>558</v>
      </c>
      <c r="D365" s="3" t="s">
        <v>1318</v>
      </c>
      <c r="E365" s="7">
        <v>99</v>
      </c>
      <c r="F365" s="8">
        <v>51</v>
      </c>
      <c r="G365" s="9">
        <v>0.51515151515151514</v>
      </c>
      <c r="H365" s="3" t="s">
        <v>1318</v>
      </c>
      <c r="I365" s="7">
        <v>15</v>
      </c>
      <c r="J365" s="2">
        <v>15</v>
      </c>
      <c r="K365" s="3" t="s">
        <v>1318</v>
      </c>
      <c r="L365" s="10">
        <v>46</v>
      </c>
      <c r="M365" s="11">
        <v>61</v>
      </c>
      <c r="N365" s="3" t="s">
        <v>1318</v>
      </c>
      <c r="O365" s="3" t="s">
        <v>46</v>
      </c>
      <c r="P365" s="2" t="s">
        <v>40</v>
      </c>
      <c r="Q365" s="2" t="s">
        <v>34</v>
      </c>
      <c r="R365" s="3" t="s">
        <v>1318</v>
      </c>
      <c r="S365" s="2" t="s">
        <v>198</v>
      </c>
      <c r="T365" s="2" t="s">
        <v>63</v>
      </c>
      <c r="U365" s="3" t="s">
        <v>1318</v>
      </c>
      <c r="V365" s="2" t="s">
        <v>41</v>
      </c>
      <c r="W365" s="2" t="s">
        <v>290</v>
      </c>
      <c r="X365" s="3" t="s">
        <v>1318</v>
      </c>
      <c r="Y365" s="3" t="s">
        <v>33</v>
      </c>
      <c r="Z365" s="2"/>
      <c r="AA365" s="2" t="s">
        <v>34</v>
      </c>
      <c r="AB365" s="3" t="s">
        <v>1318</v>
      </c>
      <c r="AC365" s="2" t="s">
        <v>230</v>
      </c>
      <c r="AD365" s="2" t="s">
        <v>209</v>
      </c>
      <c r="AE365" s="3" t="s">
        <v>1318</v>
      </c>
      <c r="AF365" s="3" t="s">
        <v>37</v>
      </c>
      <c r="AG365" s="2">
        <v>3</v>
      </c>
      <c r="AH365" s="2" t="s">
        <v>66</v>
      </c>
      <c r="AI365" s="3" t="s">
        <v>1318</v>
      </c>
      <c r="AJ365" s="3" t="s">
        <v>39</v>
      </c>
      <c r="AK365" s="2" t="s">
        <v>40</v>
      </c>
      <c r="AL365" s="2" t="s">
        <v>34</v>
      </c>
      <c r="AM365" s="3" t="s">
        <v>1318</v>
      </c>
      <c r="AN365" s="2" t="s">
        <v>67</v>
      </c>
      <c r="AO365" s="2" t="s">
        <v>95</v>
      </c>
      <c r="AP365" s="3" t="s">
        <v>1318</v>
      </c>
      <c r="AQ365" s="2" t="s">
        <v>231</v>
      </c>
      <c r="AR365" s="2" t="s">
        <v>209</v>
      </c>
      <c r="AS365" s="3" t="s">
        <v>1318</v>
      </c>
      <c r="AT365" s="2" t="s">
        <v>318</v>
      </c>
      <c r="AU365" s="2" t="s">
        <v>209</v>
      </c>
      <c r="AV365" s="3" t="s">
        <v>1318</v>
      </c>
      <c r="AW365" s="2" t="s">
        <v>331</v>
      </c>
      <c r="AX365" s="2" t="s">
        <v>331</v>
      </c>
      <c r="AY365" s="3" t="s">
        <v>1318</v>
      </c>
      <c r="AZ365" s="2" t="s">
        <v>137</v>
      </c>
      <c r="BA365" s="2" t="s">
        <v>209</v>
      </c>
      <c r="BB365" s="3" t="s">
        <v>1318</v>
      </c>
      <c r="BC365" s="2" t="s">
        <v>69</v>
      </c>
      <c r="BD365" s="2" t="s">
        <v>209</v>
      </c>
      <c r="BE365" s="3" t="s">
        <v>1318</v>
      </c>
      <c r="BF365" s="2" t="s">
        <v>68</v>
      </c>
      <c r="BG365" s="2" t="s">
        <v>209</v>
      </c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hidden="1" customHeight="1" x14ac:dyDescent="0.2">
      <c r="A366" s="3" t="s">
        <v>1319</v>
      </c>
      <c r="B366" s="3" t="s">
        <v>457</v>
      </c>
      <c r="C366" s="6" t="s">
        <v>558</v>
      </c>
      <c r="D366" s="3" t="s">
        <v>1320</v>
      </c>
      <c r="E366" s="7">
        <v>481</v>
      </c>
      <c r="F366" s="8">
        <v>305</v>
      </c>
      <c r="G366" s="9">
        <v>0.63409563409563408</v>
      </c>
      <c r="H366" s="3" t="s">
        <v>1320</v>
      </c>
      <c r="I366" s="7">
        <v>10</v>
      </c>
      <c r="J366" s="2">
        <v>15</v>
      </c>
      <c r="K366" s="3" t="s">
        <v>1320</v>
      </c>
      <c r="L366" s="10">
        <v>50</v>
      </c>
      <c r="M366" s="11">
        <v>61</v>
      </c>
      <c r="N366" s="3" t="s">
        <v>1320</v>
      </c>
      <c r="O366" s="3" t="s">
        <v>46</v>
      </c>
      <c r="P366" s="2" t="s">
        <v>40</v>
      </c>
      <c r="Q366" s="2" t="s">
        <v>34</v>
      </c>
      <c r="R366" s="3" t="s">
        <v>1320</v>
      </c>
      <c r="S366" s="2" t="s">
        <v>100</v>
      </c>
      <c r="T366" s="2" t="s">
        <v>42</v>
      </c>
      <c r="U366" s="3" t="s">
        <v>1320</v>
      </c>
      <c r="V366" s="2" t="s">
        <v>146</v>
      </c>
      <c r="W366" s="2" t="s">
        <v>183</v>
      </c>
      <c r="X366" s="3" t="s">
        <v>1320</v>
      </c>
      <c r="Y366" s="3" t="s">
        <v>33</v>
      </c>
      <c r="Z366" s="2"/>
      <c r="AA366" s="2" t="s">
        <v>34</v>
      </c>
      <c r="AB366" s="3" t="s">
        <v>1320</v>
      </c>
      <c r="AC366" s="2" t="s">
        <v>29</v>
      </c>
      <c r="AD366" s="2" t="s">
        <v>799</v>
      </c>
      <c r="AE366" s="3" t="s">
        <v>1320</v>
      </c>
      <c r="AF366" s="3" t="s">
        <v>85</v>
      </c>
      <c r="AG366" s="2" t="s">
        <v>40</v>
      </c>
      <c r="AH366" s="2" t="s">
        <v>86</v>
      </c>
      <c r="AI366" s="3" t="s">
        <v>1320</v>
      </c>
      <c r="AJ366" s="3" t="s">
        <v>39</v>
      </c>
      <c r="AK366" s="2" t="s">
        <v>40</v>
      </c>
      <c r="AL366" s="2" t="s">
        <v>34</v>
      </c>
      <c r="AM366" s="3" t="s">
        <v>1320</v>
      </c>
      <c r="AN366" s="2" t="s">
        <v>89</v>
      </c>
      <c r="AO366" s="2" t="s">
        <v>57</v>
      </c>
      <c r="AP366" s="3" t="s">
        <v>1320</v>
      </c>
      <c r="AQ366" s="2" t="s">
        <v>970</v>
      </c>
      <c r="AR366" s="2" t="s">
        <v>799</v>
      </c>
      <c r="AS366" s="3" t="s">
        <v>1320</v>
      </c>
      <c r="AT366" s="2" t="s">
        <v>778</v>
      </c>
      <c r="AU366" s="2" t="s">
        <v>799</v>
      </c>
      <c r="AV366" s="3" t="s">
        <v>1320</v>
      </c>
      <c r="AW366" s="2" t="s">
        <v>762</v>
      </c>
      <c r="AX366" s="2" t="s">
        <v>29</v>
      </c>
      <c r="AY366" s="3" t="s">
        <v>1320</v>
      </c>
      <c r="AZ366" s="2" t="s">
        <v>977</v>
      </c>
      <c r="BA366" s="2" t="s">
        <v>799</v>
      </c>
      <c r="BB366" s="3" t="s">
        <v>1320</v>
      </c>
      <c r="BC366" s="2" t="s">
        <v>302</v>
      </c>
      <c r="BD366" s="2" t="s">
        <v>799</v>
      </c>
      <c r="BE366" s="3" t="s">
        <v>1320</v>
      </c>
      <c r="BF366" s="2" t="s">
        <v>902</v>
      </c>
      <c r="BG366" s="2" t="s">
        <v>799</v>
      </c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hidden="1" customHeight="1" x14ac:dyDescent="0.2">
      <c r="A367" s="3" t="s">
        <v>1321</v>
      </c>
      <c r="B367" s="3" t="s">
        <v>457</v>
      </c>
      <c r="C367" s="6" t="s">
        <v>558</v>
      </c>
      <c r="D367" s="3" t="s">
        <v>1322</v>
      </c>
      <c r="E367" s="7">
        <v>438</v>
      </c>
      <c r="F367" s="8">
        <v>229</v>
      </c>
      <c r="G367" s="9">
        <v>0.52283105022831056</v>
      </c>
      <c r="H367" s="3" t="s">
        <v>1322</v>
      </c>
      <c r="I367" s="7">
        <v>15</v>
      </c>
      <c r="J367" s="2">
        <v>15</v>
      </c>
      <c r="K367" s="3" t="s">
        <v>1322</v>
      </c>
      <c r="L367" s="10">
        <v>44</v>
      </c>
      <c r="M367" s="11">
        <v>61</v>
      </c>
      <c r="N367" s="3" t="s">
        <v>1322</v>
      </c>
      <c r="O367" s="3" t="s">
        <v>46</v>
      </c>
      <c r="P367" s="2" t="s">
        <v>40</v>
      </c>
      <c r="Q367" s="2" t="s">
        <v>34</v>
      </c>
      <c r="R367" s="3" t="s">
        <v>1322</v>
      </c>
      <c r="S367" s="2" t="s">
        <v>416</v>
      </c>
      <c r="T367" s="2" t="s">
        <v>436</v>
      </c>
      <c r="U367" s="3" t="s">
        <v>1322</v>
      </c>
      <c r="V367" s="2" t="s">
        <v>186</v>
      </c>
      <c r="W367" s="2" t="s">
        <v>145</v>
      </c>
      <c r="X367" s="3" t="s">
        <v>1322</v>
      </c>
      <c r="Y367" s="3" t="s">
        <v>33</v>
      </c>
      <c r="Z367" s="2"/>
      <c r="AA367" s="2" t="s">
        <v>34</v>
      </c>
      <c r="AB367" s="3" t="s">
        <v>1322</v>
      </c>
      <c r="AC367" s="2" t="s">
        <v>102</v>
      </c>
      <c r="AD367" s="2" t="s">
        <v>671</v>
      </c>
      <c r="AE367" s="3" t="s">
        <v>1322</v>
      </c>
      <c r="AF367" s="3" t="s">
        <v>37</v>
      </c>
      <c r="AG367" s="2">
        <v>2</v>
      </c>
      <c r="AH367" s="2" t="s">
        <v>64</v>
      </c>
      <c r="AI367" s="3" t="s">
        <v>1322</v>
      </c>
      <c r="AJ367" s="3" t="s">
        <v>39</v>
      </c>
      <c r="AK367" s="2" t="s">
        <v>40</v>
      </c>
      <c r="AL367" s="2" t="s">
        <v>34</v>
      </c>
      <c r="AM367" s="3" t="s">
        <v>1322</v>
      </c>
      <c r="AN367" s="2" t="s">
        <v>288</v>
      </c>
      <c r="AO367" s="2" t="s">
        <v>224</v>
      </c>
      <c r="AP367" s="3" t="s">
        <v>1322</v>
      </c>
      <c r="AQ367" s="2" t="s">
        <v>899</v>
      </c>
      <c r="AR367" s="2" t="s">
        <v>671</v>
      </c>
      <c r="AS367" s="3" t="s">
        <v>1322</v>
      </c>
      <c r="AT367" s="2" t="s">
        <v>54</v>
      </c>
      <c r="AU367" s="2" t="s">
        <v>671</v>
      </c>
      <c r="AV367" s="3" t="s">
        <v>1322</v>
      </c>
      <c r="AW367" s="2" t="s">
        <v>437</v>
      </c>
      <c r="AX367" s="2" t="s">
        <v>108</v>
      </c>
      <c r="AY367" s="3" t="s">
        <v>1322</v>
      </c>
      <c r="AZ367" s="2" t="s">
        <v>675</v>
      </c>
      <c r="BA367" s="2" t="s">
        <v>671</v>
      </c>
      <c r="BB367" s="3" t="s">
        <v>1322</v>
      </c>
      <c r="BC367" s="2" t="s">
        <v>303</v>
      </c>
      <c r="BD367" s="2" t="s">
        <v>671</v>
      </c>
      <c r="BE367" s="3" t="s">
        <v>1322</v>
      </c>
      <c r="BF367" s="2" t="s">
        <v>899</v>
      </c>
      <c r="BG367" s="2" t="s">
        <v>671</v>
      </c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hidden="1" customHeight="1" x14ac:dyDescent="0.2">
      <c r="A368" s="3" t="s">
        <v>1323</v>
      </c>
      <c r="B368" s="3" t="s">
        <v>457</v>
      </c>
      <c r="C368" s="6" t="s">
        <v>558</v>
      </c>
      <c r="D368" s="3" t="s">
        <v>1324</v>
      </c>
      <c r="E368" s="7">
        <v>582</v>
      </c>
      <c r="F368" s="8">
        <v>263</v>
      </c>
      <c r="G368" s="9">
        <v>0.45189003436426117</v>
      </c>
      <c r="H368" s="3" t="s">
        <v>1324</v>
      </c>
      <c r="I368" s="7">
        <v>15</v>
      </c>
      <c r="J368" s="2">
        <v>15</v>
      </c>
      <c r="K368" s="3" t="s">
        <v>1324</v>
      </c>
      <c r="L368" s="10">
        <v>44</v>
      </c>
      <c r="M368" s="11">
        <v>61</v>
      </c>
      <c r="N368" s="3" t="s">
        <v>1324</v>
      </c>
      <c r="O368" s="3" t="s">
        <v>46</v>
      </c>
      <c r="P368" s="2" t="s">
        <v>40</v>
      </c>
      <c r="Q368" s="2" t="s">
        <v>34</v>
      </c>
      <c r="R368" s="3" t="s">
        <v>1324</v>
      </c>
      <c r="S368" s="2" t="s">
        <v>225</v>
      </c>
      <c r="T368" s="2" t="s">
        <v>1147</v>
      </c>
      <c r="U368" s="3" t="s">
        <v>1324</v>
      </c>
      <c r="V368" s="2" t="s">
        <v>284</v>
      </c>
      <c r="W368" s="2" t="s">
        <v>220</v>
      </c>
      <c r="X368" s="3" t="s">
        <v>1324</v>
      </c>
      <c r="Y368" s="3" t="s">
        <v>33</v>
      </c>
      <c r="Z368" s="2"/>
      <c r="AA368" s="2" t="s">
        <v>34</v>
      </c>
      <c r="AB368" s="3" t="s">
        <v>1324</v>
      </c>
      <c r="AC368" s="2" t="s">
        <v>394</v>
      </c>
      <c r="AD368" s="2" t="s">
        <v>1041</v>
      </c>
      <c r="AE368" s="3" t="s">
        <v>1324</v>
      </c>
      <c r="AF368" s="3" t="s">
        <v>37</v>
      </c>
      <c r="AG368" s="2">
        <v>3</v>
      </c>
      <c r="AH368" s="2" t="s">
        <v>66</v>
      </c>
      <c r="AI368" s="3" t="s">
        <v>1324</v>
      </c>
      <c r="AJ368" s="3" t="s">
        <v>39</v>
      </c>
      <c r="AK368" s="2" t="s">
        <v>40</v>
      </c>
      <c r="AL368" s="2" t="s">
        <v>34</v>
      </c>
      <c r="AM368" s="3" t="s">
        <v>1324</v>
      </c>
      <c r="AN368" s="2" t="s">
        <v>170</v>
      </c>
      <c r="AO368" s="2" t="s">
        <v>41</v>
      </c>
      <c r="AP368" s="3" t="s">
        <v>1324</v>
      </c>
      <c r="AQ368" s="2" t="s">
        <v>36</v>
      </c>
      <c r="AR368" s="2" t="s">
        <v>1041</v>
      </c>
      <c r="AS368" s="3" t="s">
        <v>1324</v>
      </c>
      <c r="AT368" s="2" t="s">
        <v>941</v>
      </c>
      <c r="AU368" s="2" t="s">
        <v>1041</v>
      </c>
      <c r="AV368" s="3" t="s">
        <v>1324</v>
      </c>
      <c r="AW368" s="2" t="s">
        <v>110</v>
      </c>
      <c r="AX368" s="2" t="s">
        <v>59</v>
      </c>
      <c r="AY368" s="3" t="s">
        <v>1324</v>
      </c>
      <c r="AZ368" s="2" t="s">
        <v>438</v>
      </c>
      <c r="BA368" s="2" t="s">
        <v>1041</v>
      </c>
      <c r="BB368" s="3" t="s">
        <v>1324</v>
      </c>
      <c r="BC368" s="2" t="s">
        <v>851</v>
      </c>
      <c r="BD368" s="2" t="s">
        <v>1041</v>
      </c>
      <c r="BE368" s="3" t="s">
        <v>1324</v>
      </c>
      <c r="BF368" s="2" t="s">
        <v>753</v>
      </c>
      <c r="BG368" s="2" t="s">
        <v>1041</v>
      </c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hidden="1" customHeight="1" x14ac:dyDescent="0.2">
      <c r="A369" s="3" t="s">
        <v>1325</v>
      </c>
      <c r="B369" s="3" t="s">
        <v>457</v>
      </c>
      <c r="C369" s="6" t="s">
        <v>558</v>
      </c>
      <c r="D369" s="3" t="s">
        <v>1326</v>
      </c>
      <c r="E369" s="7">
        <v>274</v>
      </c>
      <c r="F369" s="8">
        <v>149</v>
      </c>
      <c r="G369" s="9">
        <v>0.54379562043795615</v>
      </c>
      <c r="H369" s="3" t="s">
        <v>1326</v>
      </c>
      <c r="I369" s="7">
        <v>15</v>
      </c>
      <c r="J369" s="2">
        <v>15</v>
      </c>
      <c r="K369" s="3" t="s">
        <v>1326</v>
      </c>
      <c r="L369" s="10">
        <v>57</v>
      </c>
      <c r="M369" s="11">
        <v>61</v>
      </c>
      <c r="N369" s="3" t="s">
        <v>1326</v>
      </c>
      <c r="O369" s="3" t="s">
        <v>46</v>
      </c>
      <c r="P369" s="2" t="s">
        <v>40</v>
      </c>
      <c r="Q369" s="2" t="s">
        <v>34</v>
      </c>
      <c r="R369" s="3" t="s">
        <v>1326</v>
      </c>
      <c r="S369" s="2" t="s">
        <v>186</v>
      </c>
      <c r="T369" s="2" t="s">
        <v>145</v>
      </c>
      <c r="U369" s="3" t="s">
        <v>1326</v>
      </c>
      <c r="V369" s="2" t="s">
        <v>132</v>
      </c>
      <c r="W369" s="2" t="s">
        <v>132</v>
      </c>
      <c r="X369" s="3" t="s">
        <v>1326</v>
      </c>
      <c r="Y369" s="3" t="s">
        <v>33</v>
      </c>
      <c r="Z369" s="2"/>
      <c r="AA369" s="2" t="s">
        <v>34</v>
      </c>
      <c r="AB369" s="3" t="s">
        <v>1326</v>
      </c>
      <c r="AC369" s="2" t="s">
        <v>240</v>
      </c>
      <c r="AD369" s="2" t="s">
        <v>415</v>
      </c>
      <c r="AE369" s="3" t="s">
        <v>1326</v>
      </c>
      <c r="AF369" s="3" t="s">
        <v>37</v>
      </c>
      <c r="AG369" s="2">
        <v>4</v>
      </c>
      <c r="AH369" s="2" t="s">
        <v>88</v>
      </c>
      <c r="AI369" s="3" t="s">
        <v>1326</v>
      </c>
      <c r="AJ369" s="3" t="s">
        <v>39</v>
      </c>
      <c r="AK369" s="2" t="s">
        <v>40</v>
      </c>
      <c r="AL369" s="2" t="s">
        <v>34</v>
      </c>
      <c r="AM369" s="3" t="s">
        <v>1326</v>
      </c>
      <c r="AN369" s="2" t="s">
        <v>83</v>
      </c>
      <c r="AO369" s="2" t="s">
        <v>57</v>
      </c>
      <c r="AP369" s="3" t="s">
        <v>1326</v>
      </c>
      <c r="AQ369" s="2" t="s">
        <v>183</v>
      </c>
      <c r="AR369" s="2" t="s">
        <v>415</v>
      </c>
      <c r="AS369" s="3" t="s">
        <v>1326</v>
      </c>
      <c r="AT369" s="2" t="s">
        <v>102</v>
      </c>
      <c r="AU369" s="2" t="s">
        <v>415</v>
      </c>
      <c r="AV369" s="3" t="s">
        <v>1326</v>
      </c>
      <c r="AW369" s="2" t="s">
        <v>176</v>
      </c>
      <c r="AX369" s="2" t="s">
        <v>176</v>
      </c>
      <c r="AY369" s="3" t="s">
        <v>1326</v>
      </c>
      <c r="AZ369" s="2" t="s">
        <v>285</v>
      </c>
      <c r="BA369" s="2" t="s">
        <v>415</v>
      </c>
      <c r="BB369" s="3" t="s">
        <v>1326</v>
      </c>
      <c r="BC369" s="2" t="s">
        <v>181</v>
      </c>
      <c r="BD369" s="2" t="s">
        <v>415</v>
      </c>
      <c r="BE369" s="3" t="s">
        <v>1326</v>
      </c>
      <c r="BF369" s="2" t="s">
        <v>219</v>
      </c>
      <c r="BG369" s="2" t="s">
        <v>415</v>
      </c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hidden="1" customHeight="1" x14ac:dyDescent="0.2">
      <c r="A370" s="3" t="s">
        <v>1327</v>
      </c>
      <c r="B370" s="3" t="s">
        <v>477</v>
      </c>
      <c r="C370" s="6" t="s">
        <v>558</v>
      </c>
      <c r="D370" s="3" t="s">
        <v>1328</v>
      </c>
      <c r="E370" s="7">
        <v>131</v>
      </c>
      <c r="F370" s="8">
        <v>53</v>
      </c>
      <c r="G370" s="9">
        <v>0.40458015267175573</v>
      </c>
      <c r="H370" s="3" t="s">
        <v>1328</v>
      </c>
      <c r="I370" s="7">
        <v>13</v>
      </c>
      <c r="J370" s="2">
        <v>15</v>
      </c>
      <c r="K370" s="3" t="s">
        <v>1328</v>
      </c>
      <c r="L370" s="10">
        <v>37</v>
      </c>
      <c r="M370" s="11">
        <v>61</v>
      </c>
      <c r="N370" s="3" t="s">
        <v>1328</v>
      </c>
      <c r="O370" s="3" t="s">
        <v>46</v>
      </c>
      <c r="P370" s="2" t="s">
        <v>40</v>
      </c>
      <c r="Q370" s="2" t="s">
        <v>34</v>
      </c>
      <c r="R370" s="3" t="s">
        <v>1328</v>
      </c>
      <c r="S370" s="2" t="s">
        <v>213</v>
      </c>
      <c r="T370" s="2" t="s">
        <v>65</v>
      </c>
      <c r="U370" s="3" t="s">
        <v>1328</v>
      </c>
      <c r="V370" s="2" t="s">
        <v>215</v>
      </c>
      <c r="W370" s="2" t="s">
        <v>215</v>
      </c>
      <c r="X370" s="3" t="s">
        <v>1328</v>
      </c>
      <c r="Y370" s="3" t="s">
        <v>33</v>
      </c>
      <c r="Z370" s="2"/>
      <c r="AA370" s="2" t="s">
        <v>34</v>
      </c>
      <c r="AB370" s="3" t="s">
        <v>1328</v>
      </c>
      <c r="AC370" s="2" t="s">
        <v>68</v>
      </c>
      <c r="AD370" s="2" t="s">
        <v>210</v>
      </c>
      <c r="AE370" s="3" t="s">
        <v>1328</v>
      </c>
      <c r="AF370" s="3" t="s">
        <v>85</v>
      </c>
      <c r="AG370" s="2" t="s">
        <v>40</v>
      </c>
      <c r="AH370" s="2" t="s">
        <v>86</v>
      </c>
      <c r="AI370" s="3" t="s">
        <v>1328</v>
      </c>
      <c r="AJ370" s="3" t="s">
        <v>39</v>
      </c>
      <c r="AK370" s="2" t="s">
        <v>40</v>
      </c>
      <c r="AL370" s="2" t="s">
        <v>34</v>
      </c>
      <c r="AM370" s="3" t="s">
        <v>1328</v>
      </c>
      <c r="AN370" s="2" t="s">
        <v>170</v>
      </c>
      <c r="AO370" s="2" t="s">
        <v>83</v>
      </c>
      <c r="AP370" s="3" t="s">
        <v>1328</v>
      </c>
      <c r="AQ370" s="2" t="s">
        <v>209</v>
      </c>
      <c r="AR370" s="2" t="s">
        <v>210</v>
      </c>
      <c r="AS370" s="3" t="s">
        <v>1328</v>
      </c>
      <c r="AT370" s="2" t="s">
        <v>210</v>
      </c>
      <c r="AU370" s="2" t="s">
        <v>210</v>
      </c>
      <c r="AV370" s="3" t="s">
        <v>1328</v>
      </c>
      <c r="AW370" s="2" t="s">
        <v>137</v>
      </c>
      <c r="AX370" s="2" t="s">
        <v>137</v>
      </c>
      <c r="AY370" s="3" t="s">
        <v>1328</v>
      </c>
      <c r="AZ370" s="2" t="s">
        <v>318</v>
      </c>
      <c r="BA370" s="2" t="s">
        <v>210</v>
      </c>
      <c r="BB370" s="3" t="s">
        <v>1328</v>
      </c>
      <c r="BC370" s="2" t="s">
        <v>318</v>
      </c>
      <c r="BD370" s="2" t="s">
        <v>210</v>
      </c>
      <c r="BE370" s="3" t="s">
        <v>1328</v>
      </c>
      <c r="BF370" s="2" t="s">
        <v>231</v>
      </c>
      <c r="BG370" s="2" t="s">
        <v>210</v>
      </c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hidden="1" customHeight="1" x14ac:dyDescent="0.2">
      <c r="A371" s="3" t="s">
        <v>1329</v>
      </c>
      <c r="B371" s="3" t="s">
        <v>477</v>
      </c>
      <c r="C371" s="6" t="s">
        <v>558</v>
      </c>
      <c r="D371" s="3" t="s">
        <v>1330</v>
      </c>
      <c r="E371" s="7">
        <v>461</v>
      </c>
      <c r="F371" s="8">
        <v>189</v>
      </c>
      <c r="G371" s="9">
        <v>0.40997830802603036</v>
      </c>
      <c r="H371" s="3" t="s">
        <v>1330</v>
      </c>
      <c r="I371" s="7">
        <v>15</v>
      </c>
      <c r="J371" s="2">
        <v>15</v>
      </c>
      <c r="K371" s="3" t="s">
        <v>1330</v>
      </c>
      <c r="L371" s="10">
        <v>48</v>
      </c>
      <c r="M371" s="11">
        <v>61</v>
      </c>
      <c r="N371" s="3" t="s">
        <v>1330</v>
      </c>
      <c r="O371" s="3" t="s">
        <v>46</v>
      </c>
      <c r="P371" s="2" t="s">
        <v>40</v>
      </c>
      <c r="Q371" s="2" t="s">
        <v>34</v>
      </c>
      <c r="R371" s="3" t="s">
        <v>1330</v>
      </c>
      <c r="S371" s="2" t="s">
        <v>186</v>
      </c>
      <c r="T371" s="2" t="s">
        <v>240</v>
      </c>
      <c r="U371" s="3" t="s">
        <v>1330</v>
      </c>
      <c r="V371" s="2" t="s">
        <v>118</v>
      </c>
      <c r="W371" s="2" t="s">
        <v>148</v>
      </c>
      <c r="X371" s="3" t="s">
        <v>1330</v>
      </c>
      <c r="Y371" s="3" t="s">
        <v>33</v>
      </c>
      <c r="Z371" s="2"/>
      <c r="AA371" s="2" t="s">
        <v>34</v>
      </c>
      <c r="AB371" s="3" t="s">
        <v>1330</v>
      </c>
      <c r="AC371" s="2" t="s">
        <v>408</v>
      </c>
      <c r="AD371" s="2" t="s">
        <v>455</v>
      </c>
      <c r="AE371" s="3" t="s">
        <v>1330</v>
      </c>
      <c r="AF371" s="3" t="s">
        <v>37</v>
      </c>
      <c r="AG371" s="2">
        <v>3</v>
      </c>
      <c r="AH371" s="2" t="s">
        <v>66</v>
      </c>
      <c r="AI371" s="3" t="s">
        <v>1330</v>
      </c>
      <c r="AJ371" s="3" t="s">
        <v>39</v>
      </c>
      <c r="AK371" s="2" t="s">
        <v>40</v>
      </c>
      <c r="AL371" s="2" t="s">
        <v>34</v>
      </c>
      <c r="AM371" s="3" t="s">
        <v>1330</v>
      </c>
      <c r="AN371" s="2" t="s">
        <v>41</v>
      </c>
      <c r="AO371" s="2" t="s">
        <v>289</v>
      </c>
      <c r="AP371" s="3" t="s">
        <v>1330</v>
      </c>
      <c r="AQ371" s="2" t="s">
        <v>223</v>
      </c>
      <c r="AR371" s="2" t="s">
        <v>455</v>
      </c>
      <c r="AS371" s="3" t="s">
        <v>1330</v>
      </c>
      <c r="AT371" s="2" t="s">
        <v>227</v>
      </c>
      <c r="AU371" s="2" t="s">
        <v>455</v>
      </c>
      <c r="AV371" s="3" t="s">
        <v>1330</v>
      </c>
      <c r="AW371" s="2" t="s">
        <v>183</v>
      </c>
      <c r="AX371" s="2" t="s">
        <v>102</v>
      </c>
      <c r="AY371" s="3" t="s">
        <v>1330</v>
      </c>
      <c r="AZ371" s="2" t="s">
        <v>359</v>
      </c>
      <c r="BA371" s="2" t="s">
        <v>455</v>
      </c>
      <c r="BB371" s="3" t="s">
        <v>1330</v>
      </c>
      <c r="BC371" s="2" t="s">
        <v>930</v>
      </c>
      <c r="BD371" s="2" t="s">
        <v>455</v>
      </c>
      <c r="BE371" s="3" t="s">
        <v>1330</v>
      </c>
      <c r="BF371" s="2" t="s">
        <v>101</v>
      </c>
      <c r="BG371" s="2" t="s">
        <v>455</v>
      </c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hidden="1" customHeight="1" x14ac:dyDescent="0.2">
      <c r="A372" s="3" t="s">
        <v>1331</v>
      </c>
      <c r="B372" s="3" t="s">
        <v>339</v>
      </c>
      <c r="C372" s="6" t="s">
        <v>558</v>
      </c>
      <c r="D372" s="3" t="s">
        <v>1332</v>
      </c>
      <c r="E372" s="7">
        <v>77</v>
      </c>
      <c r="F372" s="8">
        <v>58</v>
      </c>
      <c r="G372" s="9">
        <v>0.75324675324675328</v>
      </c>
      <c r="H372" s="3" t="s">
        <v>1332</v>
      </c>
      <c r="I372" s="7">
        <v>13</v>
      </c>
      <c r="J372" s="2">
        <v>15</v>
      </c>
      <c r="K372" s="3" t="s">
        <v>1332</v>
      </c>
      <c r="L372" s="10">
        <v>47</v>
      </c>
      <c r="M372" s="11">
        <v>61</v>
      </c>
      <c r="N372" s="3" t="s">
        <v>1332</v>
      </c>
      <c r="O372" s="3" t="s">
        <v>46</v>
      </c>
      <c r="P372" s="2" t="s">
        <v>40</v>
      </c>
      <c r="Q372" s="2" t="s">
        <v>34</v>
      </c>
      <c r="R372" s="3" t="s">
        <v>1332</v>
      </c>
      <c r="S372" s="2" t="s">
        <v>71</v>
      </c>
      <c r="T372" s="2" t="s">
        <v>65</v>
      </c>
      <c r="U372" s="3" t="s">
        <v>1332</v>
      </c>
      <c r="V372" s="2" t="s">
        <v>538</v>
      </c>
      <c r="W372" s="2" t="s">
        <v>163</v>
      </c>
      <c r="X372" s="3" t="s">
        <v>1332</v>
      </c>
      <c r="Y372" s="3" t="s">
        <v>33</v>
      </c>
      <c r="Z372" s="2"/>
      <c r="AA372" s="2" t="s">
        <v>34</v>
      </c>
      <c r="AB372" s="3" t="s">
        <v>1332</v>
      </c>
      <c r="AC372" s="2" t="s">
        <v>216</v>
      </c>
      <c r="AD372" s="2" t="s">
        <v>96</v>
      </c>
      <c r="AE372" s="3" t="s">
        <v>1332</v>
      </c>
      <c r="AF372" s="3" t="s">
        <v>37</v>
      </c>
      <c r="AG372" s="2">
        <v>4</v>
      </c>
      <c r="AH372" s="2" t="s">
        <v>88</v>
      </c>
      <c r="AI372" s="3" t="s">
        <v>1332</v>
      </c>
      <c r="AJ372" s="3" t="s">
        <v>39</v>
      </c>
      <c r="AK372" s="2" t="s">
        <v>40</v>
      </c>
      <c r="AL372" s="2" t="s">
        <v>34</v>
      </c>
      <c r="AM372" s="3" t="s">
        <v>1332</v>
      </c>
      <c r="AN372" s="2" t="s">
        <v>50</v>
      </c>
      <c r="AO372" s="2" t="s">
        <v>50</v>
      </c>
      <c r="AP372" s="3" t="s">
        <v>1332</v>
      </c>
      <c r="AQ372" s="2" t="s">
        <v>341</v>
      </c>
      <c r="AR372" s="2" t="s">
        <v>96</v>
      </c>
      <c r="AS372" s="3" t="s">
        <v>1332</v>
      </c>
      <c r="AT372" s="2" t="s">
        <v>250</v>
      </c>
      <c r="AU372" s="2" t="s">
        <v>96</v>
      </c>
      <c r="AV372" s="3" t="s">
        <v>1332</v>
      </c>
      <c r="AW372" s="2" t="s">
        <v>137</v>
      </c>
      <c r="AX372" s="2" t="s">
        <v>213</v>
      </c>
      <c r="AY372" s="3" t="s">
        <v>1332</v>
      </c>
      <c r="AZ372" s="2" t="s">
        <v>138</v>
      </c>
      <c r="BA372" s="2" t="s">
        <v>96</v>
      </c>
      <c r="BB372" s="3" t="s">
        <v>1332</v>
      </c>
      <c r="BC372" s="2" t="s">
        <v>138</v>
      </c>
      <c r="BD372" s="2" t="s">
        <v>96</v>
      </c>
      <c r="BE372" s="3" t="s">
        <v>1332</v>
      </c>
      <c r="BF372" s="2" t="s">
        <v>341</v>
      </c>
      <c r="BG372" s="2" t="s">
        <v>96</v>
      </c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hidden="1" customHeight="1" x14ac:dyDescent="0.2">
      <c r="A373" s="3" t="s">
        <v>1333</v>
      </c>
      <c r="B373" s="3" t="s">
        <v>123</v>
      </c>
      <c r="C373" s="6" t="s">
        <v>558</v>
      </c>
      <c r="D373" s="3" t="s">
        <v>1334</v>
      </c>
      <c r="E373" s="7">
        <v>216</v>
      </c>
      <c r="F373" s="8">
        <v>149</v>
      </c>
      <c r="G373" s="9">
        <v>0.68981481481481477</v>
      </c>
      <c r="H373" s="3" t="s">
        <v>1334</v>
      </c>
      <c r="I373" s="7">
        <v>15</v>
      </c>
      <c r="J373" s="2">
        <v>15</v>
      </c>
      <c r="K373" s="3" t="s">
        <v>1334</v>
      </c>
      <c r="L373" s="10">
        <v>52</v>
      </c>
      <c r="M373" s="11">
        <v>61</v>
      </c>
      <c r="N373" s="3" t="s">
        <v>1334</v>
      </c>
      <c r="O373" s="3" t="s">
        <v>46</v>
      </c>
      <c r="P373" s="2" t="s">
        <v>40</v>
      </c>
      <c r="Q373" s="2" t="s">
        <v>34</v>
      </c>
      <c r="R373" s="3" t="s">
        <v>1334</v>
      </c>
      <c r="S373" s="2" t="s">
        <v>115</v>
      </c>
      <c r="T373" s="2" t="s">
        <v>149</v>
      </c>
      <c r="U373" s="3" t="s">
        <v>1334</v>
      </c>
      <c r="V373" s="2" t="s">
        <v>64</v>
      </c>
      <c r="W373" s="2" t="s">
        <v>137</v>
      </c>
      <c r="X373" s="3" t="s">
        <v>1334</v>
      </c>
      <c r="Y373" s="3" t="s">
        <v>33</v>
      </c>
      <c r="Z373" s="2"/>
      <c r="AA373" s="2" t="s">
        <v>34</v>
      </c>
      <c r="AB373" s="3" t="s">
        <v>1334</v>
      </c>
      <c r="AC373" s="2" t="s">
        <v>321</v>
      </c>
      <c r="AD373" s="2" t="s">
        <v>415</v>
      </c>
      <c r="AE373" s="3" t="s">
        <v>1334</v>
      </c>
      <c r="AF373" s="3" t="s">
        <v>37</v>
      </c>
      <c r="AG373" s="2">
        <v>4</v>
      </c>
      <c r="AH373" s="2" t="s">
        <v>88</v>
      </c>
      <c r="AI373" s="3" t="s">
        <v>1334</v>
      </c>
      <c r="AJ373" s="3" t="s">
        <v>39</v>
      </c>
      <c r="AK373" s="2" t="s">
        <v>40</v>
      </c>
      <c r="AL373" s="2" t="s">
        <v>34</v>
      </c>
      <c r="AM373" s="3" t="s">
        <v>1334</v>
      </c>
      <c r="AN373" s="2" t="s">
        <v>49</v>
      </c>
      <c r="AO373" s="2" t="s">
        <v>50</v>
      </c>
      <c r="AP373" s="3" t="s">
        <v>1334</v>
      </c>
      <c r="AQ373" s="2" t="s">
        <v>148</v>
      </c>
      <c r="AR373" s="2" t="s">
        <v>415</v>
      </c>
      <c r="AS373" s="3" t="s">
        <v>1334</v>
      </c>
      <c r="AT373" s="2" t="s">
        <v>235</v>
      </c>
      <c r="AU373" s="2" t="s">
        <v>415</v>
      </c>
      <c r="AV373" s="3" t="s">
        <v>1334</v>
      </c>
      <c r="AW373" s="2" t="s">
        <v>368</v>
      </c>
      <c r="AX373" s="2" t="s">
        <v>140</v>
      </c>
      <c r="AY373" s="3" t="s">
        <v>1334</v>
      </c>
      <c r="AZ373" s="2" t="s">
        <v>143</v>
      </c>
      <c r="BA373" s="2" t="s">
        <v>415</v>
      </c>
      <c r="BB373" s="3" t="s">
        <v>1334</v>
      </c>
      <c r="BC373" s="2" t="s">
        <v>240</v>
      </c>
      <c r="BD373" s="2" t="s">
        <v>415</v>
      </c>
      <c r="BE373" s="3" t="s">
        <v>1334</v>
      </c>
      <c r="BF373" s="2" t="s">
        <v>145</v>
      </c>
      <c r="BG373" s="2" t="s">
        <v>415</v>
      </c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hidden="1" customHeight="1" x14ac:dyDescent="0.2">
      <c r="A374" s="3" t="s">
        <v>1335</v>
      </c>
      <c r="B374" s="3" t="s">
        <v>339</v>
      </c>
      <c r="C374" s="6" t="s">
        <v>558</v>
      </c>
      <c r="D374" s="3" t="s">
        <v>1336</v>
      </c>
      <c r="E374" s="7">
        <v>709</v>
      </c>
      <c r="F374" s="8">
        <v>396</v>
      </c>
      <c r="G374" s="9">
        <v>0.55853314527503528</v>
      </c>
      <c r="H374" s="3" t="s">
        <v>1336</v>
      </c>
      <c r="I374" s="7">
        <v>15</v>
      </c>
      <c r="J374" s="2">
        <v>15</v>
      </c>
      <c r="K374" s="3" t="s">
        <v>1336</v>
      </c>
      <c r="L374" s="10">
        <v>47</v>
      </c>
      <c r="M374" s="11">
        <v>61</v>
      </c>
      <c r="N374" s="3" t="s">
        <v>1336</v>
      </c>
      <c r="O374" s="3" t="s">
        <v>46</v>
      </c>
      <c r="P374" s="2" t="s">
        <v>40</v>
      </c>
      <c r="Q374" s="2" t="s">
        <v>34</v>
      </c>
      <c r="R374" s="3" t="s">
        <v>1336</v>
      </c>
      <c r="S374" s="2" t="s">
        <v>1178</v>
      </c>
      <c r="T374" s="2" t="s">
        <v>649</v>
      </c>
      <c r="U374" s="3" t="s">
        <v>1336</v>
      </c>
      <c r="V374" s="2" t="s">
        <v>1107</v>
      </c>
      <c r="W374" s="2" t="s">
        <v>1068</v>
      </c>
      <c r="X374" s="3" t="s">
        <v>1336</v>
      </c>
      <c r="Y374" s="3" t="s">
        <v>33</v>
      </c>
      <c r="Z374" s="2"/>
      <c r="AA374" s="2" t="s">
        <v>34</v>
      </c>
      <c r="AB374" s="3" t="s">
        <v>1336</v>
      </c>
      <c r="AC374" s="2" t="s">
        <v>787</v>
      </c>
      <c r="AD374" s="2" t="s">
        <v>1337</v>
      </c>
      <c r="AE374" s="3" t="s">
        <v>1336</v>
      </c>
      <c r="AF374" s="3" t="s">
        <v>33</v>
      </c>
      <c r="AG374" s="2" t="s">
        <v>40</v>
      </c>
      <c r="AH374" s="2" t="s">
        <v>34</v>
      </c>
      <c r="AI374" s="3" t="s">
        <v>1336</v>
      </c>
      <c r="AJ374" s="3" t="s">
        <v>39</v>
      </c>
      <c r="AK374" s="2" t="s">
        <v>40</v>
      </c>
      <c r="AL374" s="2" t="s">
        <v>34</v>
      </c>
      <c r="AM374" s="3" t="s">
        <v>1336</v>
      </c>
      <c r="AN374" s="2" t="s">
        <v>208</v>
      </c>
      <c r="AO374" s="2" t="s">
        <v>210</v>
      </c>
      <c r="AP374" s="3" t="s">
        <v>1336</v>
      </c>
      <c r="AQ374" s="2" t="s">
        <v>1285</v>
      </c>
      <c r="AR374" s="2" t="s">
        <v>1337</v>
      </c>
      <c r="AS374" s="3" t="s">
        <v>1336</v>
      </c>
      <c r="AT374" s="2" t="s">
        <v>688</v>
      </c>
      <c r="AU374" s="2" t="s">
        <v>1337</v>
      </c>
      <c r="AV374" s="3" t="s">
        <v>1336</v>
      </c>
      <c r="AW374" s="2" t="s">
        <v>893</v>
      </c>
      <c r="AX374" s="2" t="s">
        <v>893</v>
      </c>
      <c r="AY374" s="3" t="s">
        <v>1336</v>
      </c>
      <c r="AZ374" s="2" t="s">
        <v>789</v>
      </c>
      <c r="BA374" s="2" t="s">
        <v>1337</v>
      </c>
      <c r="BB374" s="3" t="s">
        <v>1336</v>
      </c>
      <c r="BC374" s="2" t="s">
        <v>1338</v>
      </c>
      <c r="BD374" s="2" t="s">
        <v>1337</v>
      </c>
      <c r="BE374" s="3" t="s">
        <v>1336</v>
      </c>
      <c r="BF374" s="2" t="s">
        <v>1337</v>
      </c>
      <c r="BG374" s="2" t="s">
        <v>1337</v>
      </c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hidden="1" customHeight="1" x14ac:dyDescent="0.2">
      <c r="A375" s="3" t="s">
        <v>1339</v>
      </c>
      <c r="B375" s="3" t="s">
        <v>488</v>
      </c>
      <c r="C375" s="6" t="s">
        <v>558</v>
      </c>
      <c r="D375" s="3" t="s">
        <v>1340</v>
      </c>
      <c r="E375" s="7">
        <v>136</v>
      </c>
      <c r="F375" s="8">
        <v>93</v>
      </c>
      <c r="G375" s="9">
        <v>0.68382352941176472</v>
      </c>
      <c r="H375" s="3" t="s">
        <v>1340</v>
      </c>
      <c r="I375" s="7">
        <v>15</v>
      </c>
      <c r="J375" s="2">
        <v>15</v>
      </c>
      <c r="K375" s="3" t="s">
        <v>1340</v>
      </c>
      <c r="L375" s="10">
        <v>61</v>
      </c>
      <c r="M375" s="11">
        <v>61</v>
      </c>
      <c r="N375" s="3" t="s">
        <v>1340</v>
      </c>
      <c r="O375" s="3" t="s">
        <v>46</v>
      </c>
      <c r="P375" s="2" t="s">
        <v>40</v>
      </c>
      <c r="Q375" s="2" t="s">
        <v>34</v>
      </c>
      <c r="R375" s="3" t="s">
        <v>1340</v>
      </c>
      <c r="S375" s="2" t="s">
        <v>166</v>
      </c>
      <c r="T375" s="2" t="s">
        <v>125</v>
      </c>
      <c r="U375" s="3" t="s">
        <v>1340</v>
      </c>
      <c r="V375" s="2" t="s">
        <v>68</v>
      </c>
      <c r="W375" s="2" t="s">
        <v>71</v>
      </c>
      <c r="X375" s="3" t="s">
        <v>1340</v>
      </c>
      <c r="Y375" s="3" t="s">
        <v>33</v>
      </c>
      <c r="Z375" s="2"/>
      <c r="AA375" s="2" t="s">
        <v>34</v>
      </c>
      <c r="AB375" s="3" t="s">
        <v>1340</v>
      </c>
      <c r="AC375" s="2" t="s">
        <v>139</v>
      </c>
      <c r="AD375" s="2" t="s">
        <v>327</v>
      </c>
      <c r="AE375" s="3" t="s">
        <v>1340</v>
      </c>
      <c r="AF375" s="3" t="s">
        <v>37</v>
      </c>
      <c r="AG375" s="2">
        <v>4</v>
      </c>
      <c r="AH375" s="2" t="s">
        <v>88</v>
      </c>
      <c r="AI375" s="3" t="s">
        <v>1340</v>
      </c>
      <c r="AJ375" s="3" t="s">
        <v>39</v>
      </c>
      <c r="AK375" s="2" t="s">
        <v>40</v>
      </c>
      <c r="AL375" s="2" t="s">
        <v>34</v>
      </c>
      <c r="AM375" s="3" t="s">
        <v>1340</v>
      </c>
      <c r="AN375" s="2" t="s">
        <v>95</v>
      </c>
      <c r="AO375" s="2" t="s">
        <v>95</v>
      </c>
      <c r="AP375" s="3" t="s">
        <v>1340</v>
      </c>
      <c r="AQ375" s="2" t="s">
        <v>139</v>
      </c>
      <c r="AR375" s="2" t="s">
        <v>327</v>
      </c>
      <c r="AS375" s="3" t="s">
        <v>1340</v>
      </c>
      <c r="AT375" s="2" t="s">
        <v>120</v>
      </c>
      <c r="AU375" s="2" t="s">
        <v>327</v>
      </c>
      <c r="AV375" s="3" t="s">
        <v>1340</v>
      </c>
      <c r="AW375" s="2" t="s">
        <v>162</v>
      </c>
      <c r="AX375" s="2" t="s">
        <v>162</v>
      </c>
      <c r="AY375" s="3" t="s">
        <v>1340</v>
      </c>
      <c r="AZ375" s="2" t="s">
        <v>259</v>
      </c>
      <c r="BA375" s="2" t="s">
        <v>327</v>
      </c>
      <c r="BB375" s="3" t="s">
        <v>1340</v>
      </c>
      <c r="BC375" s="2" t="s">
        <v>139</v>
      </c>
      <c r="BD375" s="2" t="s">
        <v>327</v>
      </c>
      <c r="BE375" s="3" t="s">
        <v>1340</v>
      </c>
      <c r="BF375" s="2" t="s">
        <v>259</v>
      </c>
      <c r="BG375" s="2" t="s">
        <v>327</v>
      </c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hidden="1" customHeight="1" x14ac:dyDescent="0.2">
      <c r="A376" s="3" t="s">
        <v>1341</v>
      </c>
      <c r="B376" s="3" t="s">
        <v>112</v>
      </c>
      <c r="C376" s="6" t="s">
        <v>558</v>
      </c>
      <c r="D376" s="3" t="s">
        <v>1342</v>
      </c>
      <c r="E376" s="7">
        <v>52</v>
      </c>
      <c r="F376" s="8">
        <v>40</v>
      </c>
      <c r="G376" s="9">
        <v>0.76923076923076927</v>
      </c>
      <c r="H376" s="3" t="s">
        <v>1342</v>
      </c>
      <c r="I376" s="7">
        <v>14</v>
      </c>
      <c r="J376" s="2">
        <v>15</v>
      </c>
      <c r="K376" s="3" t="s">
        <v>1342</v>
      </c>
      <c r="L376" s="10">
        <v>61</v>
      </c>
      <c r="M376" s="11">
        <v>61</v>
      </c>
      <c r="N376" s="3" t="s">
        <v>1342</v>
      </c>
      <c r="O376" s="3" t="s">
        <v>46</v>
      </c>
      <c r="P376" s="2" t="s">
        <v>40</v>
      </c>
      <c r="Q376" s="2" t="s">
        <v>34</v>
      </c>
      <c r="R376" s="3" t="s">
        <v>1342</v>
      </c>
      <c r="S376" s="2" t="s">
        <v>64</v>
      </c>
      <c r="T376" s="2" t="s">
        <v>64</v>
      </c>
      <c r="U376" s="3" t="s">
        <v>1342</v>
      </c>
      <c r="V376" s="2" t="s">
        <v>70</v>
      </c>
      <c r="W376" s="2" t="s">
        <v>70</v>
      </c>
      <c r="X376" s="3" t="s">
        <v>1342</v>
      </c>
      <c r="Y376" s="3" t="s">
        <v>33</v>
      </c>
      <c r="Z376" s="2"/>
      <c r="AA376" s="2" t="s">
        <v>34</v>
      </c>
      <c r="AB376" s="3" t="s">
        <v>1342</v>
      </c>
      <c r="AC376" s="2" t="s">
        <v>163</v>
      </c>
      <c r="AD376" s="2" t="s">
        <v>64</v>
      </c>
      <c r="AE376" s="3" t="s">
        <v>1342</v>
      </c>
      <c r="AF376" s="3" t="s">
        <v>37</v>
      </c>
      <c r="AG376" s="2">
        <v>3</v>
      </c>
      <c r="AH376" s="2" t="s">
        <v>66</v>
      </c>
      <c r="AI376" s="3" t="s">
        <v>1342</v>
      </c>
      <c r="AJ376" s="3" t="s">
        <v>39</v>
      </c>
      <c r="AK376" s="2" t="s">
        <v>40</v>
      </c>
      <c r="AL376" s="2" t="s">
        <v>34</v>
      </c>
      <c r="AM376" s="3" t="s">
        <v>1342</v>
      </c>
      <c r="AN376" s="2" t="s">
        <v>38</v>
      </c>
      <c r="AO376" s="2" t="s">
        <v>38</v>
      </c>
      <c r="AP376" s="3" t="s">
        <v>1342</v>
      </c>
      <c r="AQ376" s="2" t="s">
        <v>64</v>
      </c>
      <c r="AR376" s="2" t="s">
        <v>64</v>
      </c>
      <c r="AS376" s="3" t="s">
        <v>1342</v>
      </c>
      <c r="AT376" s="2" t="s">
        <v>64</v>
      </c>
      <c r="AU376" s="2" t="s">
        <v>64</v>
      </c>
      <c r="AV376" s="3" t="s">
        <v>1342</v>
      </c>
      <c r="AW376" s="2" t="s">
        <v>215</v>
      </c>
      <c r="AX376" s="2" t="s">
        <v>215</v>
      </c>
      <c r="AY376" s="3" t="s">
        <v>1342</v>
      </c>
      <c r="AZ376" s="2" t="s">
        <v>64</v>
      </c>
      <c r="BA376" s="2" t="s">
        <v>64</v>
      </c>
      <c r="BB376" s="3" t="s">
        <v>1342</v>
      </c>
      <c r="BC376" s="2" t="s">
        <v>64</v>
      </c>
      <c r="BD376" s="2" t="s">
        <v>64</v>
      </c>
      <c r="BE376" s="3" t="s">
        <v>1342</v>
      </c>
      <c r="BF376" s="2" t="s">
        <v>64</v>
      </c>
      <c r="BG376" s="2" t="s">
        <v>64</v>
      </c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hidden="1" customHeight="1" x14ac:dyDescent="0.2">
      <c r="A377" s="3" t="s">
        <v>1343</v>
      </c>
      <c r="B377" s="3" t="s">
        <v>469</v>
      </c>
      <c r="C377" s="6" t="s">
        <v>558</v>
      </c>
      <c r="D377" s="3" t="s">
        <v>1344</v>
      </c>
      <c r="E377" s="7">
        <v>135</v>
      </c>
      <c r="F377" s="8">
        <v>67</v>
      </c>
      <c r="G377" s="9">
        <v>0.49629629629629629</v>
      </c>
      <c r="H377" s="3" t="s">
        <v>1344</v>
      </c>
      <c r="I377" s="7">
        <v>15</v>
      </c>
      <c r="J377" s="2">
        <v>15</v>
      </c>
      <c r="K377" s="3" t="s">
        <v>1344</v>
      </c>
      <c r="L377" s="10">
        <v>21</v>
      </c>
      <c r="M377" s="11">
        <v>61</v>
      </c>
      <c r="N377" s="3" t="s">
        <v>1344</v>
      </c>
      <c r="O377" s="3" t="s">
        <v>46</v>
      </c>
      <c r="P377" s="2" t="s">
        <v>40</v>
      </c>
      <c r="Q377" s="2" t="s">
        <v>34</v>
      </c>
      <c r="R377" s="3" t="s">
        <v>1344</v>
      </c>
      <c r="S377" s="2" t="s">
        <v>230</v>
      </c>
      <c r="T377" s="2" t="s">
        <v>198</v>
      </c>
      <c r="U377" s="3" t="s">
        <v>1344</v>
      </c>
      <c r="V377" s="2" t="s">
        <v>128</v>
      </c>
      <c r="W377" s="2" t="s">
        <v>128</v>
      </c>
      <c r="X377" s="3" t="s">
        <v>1344</v>
      </c>
      <c r="Y377" s="3" t="s">
        <v>33</v>
      </c>
      <c r="Z377" s="2"/>
      <c r="AA377" s="2" t="s">
        <v>34</v>
      </c>
      <c r="AB377" s="3" t="s">
        <v>1344</v>
      </c>
      <c r="AC377" s="2" t="s">
        <v>71</v>
      </c>
      <c r="AD377" s="2" t="s">
        <v>125</v>
      </c>
      <c r="AE377" s="3" t="s">
        <v>1344</v>
      </c>
      <c r="AF377" s="3" t="s">
        <v>85</v>
      </c>
      <c r="AG377" s="2" t="s">
        <v>40</v>
      </c>
      <c r="AH377" s="2" t="s">
        <v>86</v>
      </c>
      <c r="AI377" s="3" t="s">
        <v>1344</v>
      </c>
      <c r="AJ377" s="3" t="s">
        <v>39</v>
      </c>
      <c r="AK377" s="2" t="s">
        <v>40</v>
      </c>
      <c r="AL377" s="2" t="s">
        <v>34</v>
      </c>
      <c r="AM377" s="3" t="s">
        <v>1344</v>
      </c>
      <c r="AN377" s="11">
        <v>3</v>
      </c>
      <c r="AO377" s="2" t="s">
        <v>49</v>
      </c>
      <c r="AP377" s="3" t="s">
        <v>1344</v>
      </c>
      <c r="AQ377" s="2" t="s">
        <v>209</v>
      </c>
      <c r="AR377" s="2" t="s">
        <v>125</v>
      </c>
      <c r="AS377" s="3" t="s">
        <v>1344</v>
      </c>
      <c r="AT377" s="2" t="s">
        <v>341</v>
      </c>
      <c r="AU377" s="2" t="s">
        <v>125</v>
      </c>
      <c r="AV377" s="3" t="s">
        <v>1344</v>
      </c>
      <c r="AW377" s="2" t="s">
        <v>538</v>
      </c>
      <c r="AX377" s="2" t="s">
        <v>136</v>
      </c>
      <c r="AY377" s="3" t="s">
        <v>1344</v>
      </c>
      <c r="AZ377" s="2" t="s">
        <v>138</v>
      </c>
      <c r="BA377" s="2" t="s">
        <v>125</v>
      </c>
      <c r="BB377" s="3" t="s">
        <v>1344</v>
      </c>
      <c r="BC377" s="2" t="s">
        <v>341</v>
      </c>
      <c r="BD377" s="2" t="s">
        <v>125</v>
      </c>
      <c r="BE377" s="3" t="s">
        <v>1344</v>
      </c>
      <c r="BF377" s="2" t="s">
        <v>216</v>
      </c>
      <c r="BG377" s="2" t="s">
        <v>125</v>
      </c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hidden="1" customHeight="1" x14ac:dyDescent="0.2">
      <c r="A378" s="3" t="s">
        <v>1345</v>
      </c>
      <c r="B378" s="3" t="s">
        <v>469</v>
      </c>
      <c r="C378" s="6" t="s">
        <v>558</v>
      </c>
      <c r="D378" s="3" t="s">
        <v>1346</v>
      </c>
      <c r="E378" s="7">
        <v>13</v>
      </c>
      <c r="F378" s="8">
        <v>7</v>
      </c>
      <c r="G378" s="9">
        <v>0.53846153846153844</v>
      </c>
      <c r="H378" s="3" t="s">
        <v>1346</v>
      </c>
      <c r="I378" s="7">
        <v>14</v>
      </c>
      <c r="J378" s="2">
        <v>15</v>
      </c>
      <c r="K378" s="3" t="s">
        <v>1346</v>
      </c>
      <c r="L378" s="10">
        <v>36</v>
      </c>
      <c r="M378" s="11">
        <v>61</v>
      </c>
      <c r="N378" s="3" t="s">
        <v>1346</v>
      </c>
      <c r="O378" s="3" t="s">
        <v>46</v>
      </c>
      <c r="P378" s="2" t="s">
        <v>40</v>
      </c>
      <c r="Q378" s="2" t="s">
        <v>34</v>
      </c>
      <c r="R378" s="3" t="s">
        <v>1346</v>
      </c>
      <c r="S378" s="2" t="s">
        <v>288</v>
      </c>
      <c r="T378" s="2" t="s">
        <v>288</v>
      </c>
      <c r="U378" s="3" t="s">
        <v>1346</v>
      </c>
      <c r="V378" s="2" t="s">
        <v>245</v>
      </c>
      <c r="W378" s="2" t="s">
        <v>245</v>
      </c>
      <c r="X378" s="3" t="s">
        <v>1346</v>
      </c>
      <c r="Y378" s="3" t="s">
        <v>33</v>
      </c>
      <c r="Z378" s="2"/>
      <c r="AA378" s="2" t="s">
        <v>34</v>
      </c>
      <c r="AB378" s="3" t="s">
        <v>1346</v>
      </c>
      <c r="AC378" s="2" t="s">
        <v>288</v>
      </c>
      <c r="AD378" s="2" t="s">
        <v>78</v>
      </c>
      <c r="AE378" s="3" t="s">
        <v>1346</v>
      </c>
      <c r="AF378" s="3" t="s">
        <v>37</v>
      </c>
      <c r="AG378" s="2">
        <v>3</v>
      </c>
      <c r="AH378" s="2" t="s">
        <v>66</v>
      </c>
      <c r="AI378" s="3" t="s">
        <v>1346</v>
      </c>
      <c r="AJ378" s="3" t="s">
        <v>87</v>
      </c>
      <c r="AK378" s="2">
        <v>2</v>
      </c>
      <c r="AL378" s="2" t="s">
        <v>64</v>
      </c>
      <c r="AM378" s="3" t="s">
        <v>1346</v>
      </c>
      <c r="AN378" s="2">
        <v>1</v>
      </c>
      <c r="AO378" s="2">
        <v>1</v>
      </c>
      <c r="AP378" s="3" t="s">
        <v>1346</v>
      </c>
      <c r="AQ378" s="2" t="s">
        <v>78</v>
      </c>
      <c r="AR378" s="2" t="s">
        <v>78</v>
      </c>
      <c r="AS378" s="3" t="s">
        <v>1346</v>
      </c>
      <c r="AT378" s="2" t="s">
        <v>78</v>
      </c>
      <c r="AU378" s="2" t="s">
        <v>78</v>
      </c>
      <c r="AV378" s="3" t="s">
        <v>1346</v>
      </c>
      <c r="AW378" s="2" t="s">
        <v>78</v>
      </c>
      <c r="AX378" s="2" t="s">
        <v>78</v>
      </c>
      <c r="AY378" s="3" t="s">
        <v>1346</v>
      </c>
      <c r="AZ378" s="2" t="s">
        <v>78</v>
      </c>
      <c r="BA378" s="2" t="s">
        <v>78</v>
      </c>
      <c r="BB378" s="3" t="s">
        <v>1346</v>
      </c>
      <c r="BC378" s="2" t="s">
        <v>78</v>
      </c>
      <c r="BD378" s="2" t="s">
        <v>78</v>
      </c>
      <c r="BE378" s="3" t="s">
        <v>1346</v>
      </c>
      <c r="BF378" s="2" t="s">
        <v>78</v>
      </c>
      <c r="BG378" s="2" t="s">
        <v>78</v>
      </c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hidden="1" customHeight="1" x14ac:dyDescent="0.2">
      <c r="A379" s="3" t="s">
        <v>1347</v>
      </c>
      <c r="B379" s="3" t="s">
        <v>469</v>
      </c>
      <c r="C379" s="6" t="s">
        <v>558</v>
      </c>
      <c r="D379" s="3" t="s">
        <v>1348</v>
      </c>
      <c r="E379" s="7">
        <v>511</v>
      </c>
      <c r="F379" s="8">
        <v>172</v>
      </c>
      <c r="G379" s="9">
        <v>0.33659491193737767</v>
      </c>
      <c r="H379" s="3" t="s">
        <v>1348</v>
      </c>
      <c r="I379" s="7">
        <v>15</v>
      </c>
      <c r="J379" s="2">
        <v>15</v>
      </c>
      <c r="K379" s="3" t="s">
        <v>1348</v>
      </c>
      <c r="L379" s="10">
        <v>42</v>
      </c>
      <c r="M379" s="11">
        <v>61</v>
      </c>
      <c r="N379" s="3" t="s">
        <v>1348</v>
      </c>
      <c r="O379" s="3" t="s">
        <v>46</v>
      </c>
      <c r="P379" s="2" t="s">
        <v>40</v>
      </c>
      <c r="Q379" s="2" t="s">
        <v>34</v>
      </c>
      <c r="R379" s="3" t="s">
        <v>1348</v>
      </c>
      <c r="S379" s="2" t="s">
        <v>149</v>
      </c>
      <c r="T379" s="2" t="s">
        <v>177</v>
      </c>
      <c r="U379" s="3" t="s">
        <v>1348</v>
      </c>
      <c r="V379" s="2" t="s">
        <v>76</v>
      </c>
      <c r="W379" s="2" t="s">
        <v>188</v>
      </c>
      <c r="X379" s="3" t="s">
        <v>1348</v>
      </c>
      <c r="Y379" s="3" t="s">
        <v>33</v>
      </c>
      <c r="Z379" s="2"/>
      <c r="AA379" s="2" t="s">
        <v>34</v>
      </c>
      <c r="AB379" s="3" t="s">
        <v>1348</v>
      </c>
      <c r="AC379" s="2" t="s">
        <v>103</v>
      </c>
      <c r="AD379" s="2" t="s">
        <v>464</v>
      </c>
      <c r="AE379" s="3" t="s">
        <v>1348</v>
      </c>
      <c r="AF379" s="3" t="s">
        <v>37</v>
      </c>
      <c r="AG379" s="2">
        <v>3</v>
      </c>
      <c r="AH379" s="2" t="s">
        <v>66</v>
      </c>
      <c r="AI379" s="3" t="s">
        <v>1348</v>
      </c>
      <c r="AJ379" s="3" t="s">
        <v>39</v>
      </c>
      <c r="AK379" s="2" t="s">
        <v>40</v>
      </c>
      <c r="AL379" s="2" t="s">
        <v>34</v>
      </c>
      <c r="AM379" s="3" t="s">
        <v>1348</v>
      </c>
      <c r="AN379" s="2" t="s">
        <v>78</v>
      </c>
      <c r="AO379" s="2" t="s">
        <v>147</v>
      </c>
      <c r="AP379" s="3" t="s">
        <v>1348</v>
      </c>
      <c r="AQ379" s="2" t="s">
        <v>349</v>
      </c>
      <c r="AR379" s="2" t="s">
        <v>464</v>
      </c>
      <c r="AS379" s="3" t="s">
        <v>1348</v>
      </c>
      <c r="AT379" s="2" t="s">
        <v>360</v>
      </c>
      <c r="AU379" s="2" t="s">
        <v>464</v>
      </c>
      <c r="AV379" s="3" t="s">
        <v>1348</v>
      </c>
      <c r="AW379" s="2" t="s">
        <v>143</v>
      </c>
      <c r="AX379" s="2" t="s">
        <v>246</v>
      </c>
      <c r="AY379" s="3" t="s">
        <v>1348</v>
      </c>
      <c r="AZ379" s="2" t="s">
        <v>348</v>
      </c>
      <c r="BA379" s="2" t="s">
        <v>464</v>
      </c>
      <c r="BB379" s="3" t="s">
        <v>1348</v>
      </c>
      <c r="BC379" s="2" t="s">
        <v>437</v>
      </c>
      <c r="BD379" s="2" t="s">
        <v>464</v>
      </c>
      <c r="BE379" s="3" t="s">
        <v>1348</v>
      </c>
      <c r="BF379" s="2" t="s">
        <v>416</v>
      </c>
      <c r="BG379" s="2" t="s">
        <v>464</v>
      </c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hidden="1" customHeight="1" x14ac:dyDescent="0.2">
      <c r="A380" s="3" t="s">
        <v>1349</v>
      </c>
      <c r="B380" s="3" t="s">
        <v>387</v>
      </c>
      <c r="C380" s="6" t="s">
        <v>558</v>
      </c>
      <c r="D380" s="3" t="s">
        <v>1350</v>
      </c>
      <c r="E380" s="7">
        <v>71</v>
      </c>
      <c r="F380" s="8">
        <v>44</v>
      </c>
      <c r="G380" s="9">
        <v>0.61971830985915488</v>
      </c>
      <c r="H380" s="3" t="s">
        <v>1350</v>
      </c>
      <c r="I380" s="7">
        <v>14</v>
      </c>
      <c r="J380" s="2">
        <v>15</v>
      </c>
      <c r="K380" s="3" t="s">
        <v>1350</v>
      </c>
      <c r="L380" s="10">
        <v>39</v>
      </c>
      <c r="M380" s="11">
        <v>61</v>
      </c>
      <c r="N380" s="3" t="s">
        <v>1350</v>
      </c>
      <c r="O380" s="3" t="s">
        <v>46</v>
      </c>
      <c r="P380" s="2" t="s">
        <v>40</v>
      </c>
      <c r="Q380" s="2" t="s">
        <v>34</v>
      </c>
      <c r="R380" s="3" t="s">
        <v>1350</v>
      </c>
      <c r="S380" s="2" t="s">
        <v>461</v>
      </c>
      <c r="T380" s="2" t="s">
        <v>331</v>
      </c>
      <c r="U380" s="3" t="s">
        <v>1350</v>
      </c>
      <c r="V380" s="2" t="s">
        <v>105</v>
      </c>
      <c r="W380" s="2" t="s">
        <v>83</v>
      </c>
      <c r="X380" s="3" t="s">
        <v>1350</v>
      </c>
      <c r="Y380" s="3" t="s">
        <v>33</v>
      </c>
      <c r="Z380" s="2"/>
      <c r="AA380" s="2" t="s">
        <v>34</v>
      </c>
      <c r="AB380" s="3" t="s">
        <v>1350</v>
      </c>
      <c r="AC380" s="2" t="s">
        <v>68</v>
      </c>
      <c r="AD380" s="2" t="s">
        <v>71</v>
      </c>
      <c r="AE380" s="3" t="s">
        <v>1350</v>
      </c>
      <c r="AF380" s="3" t="s">
        <v>37</v>
      </c>
      <c r="AG380" s="2">
        <v>4</v>
      </c>
      <c r="AH380" s="2" t="s">
        <v>88</v>
      </c>
      <c r="AI380" s="3" t="s">
        <v>1350</v>
      </c>
      <c r="AJ380" s="3" t="s">
        <v>87</v>
      </c>
      <c r="AK380" s="2">
        <v>4</v>
      </c>
      <c r="AL380" s="2" t="s">
        <v>88</v>
      </c>
      <c r="AM380" s="3" t="s">
        <v>1350</v>
      </c>
      <c r="AN380" s="2" t="s">
        <v>49</v>
      </c>
      <c r="AO380" s="2" t="s">
        <v>49</v>
      </c>
      <c r="AP380" s="3" t="s">
        <v>1350</v>
      </c>
      <c r="AQ380" s="2" t="s">
        <v>68</v>
      </c>
      <c r="AR380" s="2" t="s">
        <v>71</v>
      </c>
      <c r="AS380" s="3" t="s">
        <v>1350</v>
      </c>
      <c r="AT380" s="2" t="s">
        <v>68</v>
      </c>
      <c r="AU380" s="2" t="s">
        <v>71</v>
      </c>
      <c r="AV380" s="3" t="s">
        <v>1350</v>
      </c>
      <c r="AW380" s="2" t="s">
        <v>461</v>
      </c>
      <c r="AX380" s="2" t="s">
        <v>461</v>
      </c>
      <c r="AY380" s="3" t="s">
        <v>1350</v>
      </c>
      <c r="AZ380" s="2" t="s">
        <v>137</v>
      </c>
      <c r="BA380" s="2" t="s">
        <v>71</v>
      </c>
      <c r="BB380" s="3" t="s">
        <v>1350</v>
      </c>
      <c r="BC380" s="2" t="s">
        <v>68</v>
      </c>
      <c r="BD380" s="2" t="s">
        <v>71</v>
      </c>
      <c r="BE380" s="3" t="s">
        <v>1350</v>
      </c>
      <c r="BF380" s="2" t="s">
        <v>137</v>
      </c>
      <c r="BG380" s="2" t="s">
        <v>71</v>
      </c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hidden="1" customHeight="1" x14ac:dyDescent="0.2">
      <c r="A381" s="3" t="s">
        <v>1351</v>
      </c>
      <c r="B381" s="3" t="s">
        <v>457</v>
      </c>
      <c r="C381" s="6" t="s">
        <v>558</v>
      </c>
      <c r="D381" s="3" t="s">
        <v>1352</v>
      </c>
      <c r="E381" s="7">
        <v>514</v>
      </c>
      <c r="F381" s="8">
        <v>238</v>
      </c>
      <c r="G381" s="9">
        <v>0.46303501945525294</v>
      </c>
      <c r="H381" s="3" t="s">
        <v>1352</v>
      </c>
      <c r="I381" s="7">
        <v>15</v>
      </c>
      <c r="J381" s="2">
        <v>15</v>
      </c>
      <c r="K381" s="3" t="s">
        <v>1352</v>
      </c>
      <c r="L381" s="10">
        <v>43</v>
      </c>
      <c r="M381" s="11">
        <v>61</v>
      </c>
      <c r="N381" s="3" t="s">
        <v>1352</v>
      </c>
      <c r="O381" s="3" t="s">
        <v>46</v>
      </c>
      <c r="P381" s="2" t="s">
        <v>40</v>
      </c>
      <c r="Q381" s="2" t="s">
        <v>34</v>
      </c>
      <c r="R381" s="3" t="s">
        <v>1352</v>
      </c>
      <c r="S381" s="2" t="s">
        <v>675</v>
      </c>
      <c r="T381" s="2" t="s">
        <v>938</v>
      </c>
      <c r="U381" s="3" t="s">
        <v>1352</v>
      </c>
      <c r="V381" s="2" t="s">
        <v>432</v>
      </c>
      <c r="W381" s="2" t="s">
        <v>109</v>
      </c>
      <c r="X381" s="3" t="s">
        <v>1352</v>
      </c>
      <c r="Y381" s="3" t="s">
        <v>33</v>
      </c>
      <c r="Z381" s="2"/>
      <c r="AA381" s="2" t="s">
        <v>34</v>
      </c>
      <c r="AB381" s="3" t="s">
        <v>1352</v>
      </c>
      <c r="AC381" s="2" t="s">
        <v>768</v>
      </c>
      <c r="AD381" s="2" t="s">
        <v>36</v>
      </c>
      <c r="AE381" s="3" t="s">
        <v>1352</v>
      </c>
      <c r="AF381" s="3" t="s">
        <v>37</v>
      </c>
      <c r="AG381" s="2">
        <v>3</v>
      </c>
      <c r="AH381" s="2" t="s">
        <v>66</v>
      </c>
      <c r="AI381" s="3" t="s">
        <v>1352</v>
      </c>
      <c r="AJ381" s="3" t="s">
        <v>39</v>
      </c>
      <c r="AK381" s="2" t="s">
        <v>40</v>
      </c>
      <c r="AL381" s="2" t="s">
        <v>34</v>
      </c>
      <c r="AM381" s="3" t="s">
        <v>1352</v>
      </c>
      <c r="AN381" s="2" t="s">
        <v>89</v>
      </c>
      <c r="AO381" s="2" t="s">
        <v>41</v>
      </c>
      <c r="AP381" s="3" t="s">
        <v>1352</v>
      </c>
      <c r="AQ381" s="2" t="s">
        <v>768</v>
      </c>
      <c r="AR381" s="2" t="s">
        <v>36</v>
      </c>
      <c r="AS381" s="3" t="s">
        <v>1352</v>
      </c>
      <c r="AT381" s="2" t="s">
        <v>768</v>
      </c>
      <c r="AU381" s="2" t="s">
        <v>36</v>
      </c>
      <c r="AV381" s="3" t="s">
        <v>1352</v>
      </c>
      <c r="AW381" s="2" t="s">
        <v>670</v>
      </c>
      <c r="AX381" s="2" t="s">
        <v>303</v>
      </c>
      <c r="AY381" s="3" t="s">
        <v>1352</v>
      </c>
      <c r="AZ381" s="2" t="s">
        <v>940</v>
      </c>
      <c r="BA381" s="2" t="s">
        <v>36</v>
      </c>
      <c r="BB381" s="3" t="s">
        <v>1352</v>
      </c>
      <c r="BC381" s="2" t="s">
        <v>276</v>
      </c>
      <c r="BD381" s="2" t="s">
        <v>36</v>
      </c>
      <c r="BE381" s="3" t="s">
        <v>1352</v>
      </c>
      <c r="BF381" s="2" t="s">
        <v>852</v>
      </c>
      <c r="BG381" s="2" t="s">
        <v>36</v>
      </c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hidden="1" customHeight="1" x14ac:dyDescent="0.2">
      <c r="A382" s="3" t="s">
        <v>1353</v>
      </c>
      <c r="B382" s="3" t="s">
        <v>457</v>
      </c>
      <c r="C382" s="6" t="s">
        <v>558</v>
      </c>
      <c r="D382" s="3" t="s">
        <v>1354</v>
      </c>
      <c r="E382" s="7">
        <v>975</v>
      </c>
      <c r="F382" s="8">
        <v>407</v>
      </c>
      <c r="G382" s="9">
        <v>0.41743589743589743</v>
      </c>
      <c r="H382" s="3" t="s">
        <v>1354</v>
      </c>
      <c r="I382" s="7">
        <v>15</v>
      </c>
      <c r="J382" s="2">
        <v>15</v>
      </c>
      <c r="K382" s="3" t="s">
        <v>1354</v>
      </c>
      <c r="L382" s="10">
        <v>39</v>
      </c>
      <c r="M382" s="11">
        <v>61</v>
      </c>
      <c r="N382" s="3" t="s">
        <v>1354</v>
      </c>
      <c r="O382" s="3" t="s">
        <v>46</v>
      </c>
      <c r="P382" s="2" t="s">
        <v>40</v>
      </c>
      <c r="Q382" s="2" t="s">
        <v>34</v>
      </c>
      <c r="R382" s="3" t="s">
        <v>1354</v>
      </c>
      <c r="S382" s="2" t="s">
        <v>442</v>
      </c>
      <c r="T382" s="2" t="s">
        <v>1127</v>
      </c>
      <c r="U382" s="3" t="s">
        <v>1354</v>
      </c>
      <c r="V382" s="2" t="s">
        <v>308</v>
      </c>
      <c r="W382" s="2" t="s">
        <v>56</v>
      </c>
      <c r="X382" s="3" t="s">
        <v>1354</v>
      </c>
      <c r="Y382" s="3" t="s">
        <v>33</v>
      </c>
      <c r="Z382" s="2"/>
      <c r="AA382" s="2" t="s">
        <v>34</v>
      </c>
      <c r="AB382" s="3" t="s">
        <v>1354</v>
      </c>
      <c r="AC382" s="2" t="s">
        <v>1000</v>
      </c>
      <c r="AD382" s="2" t="s">
        <v>998</v>
      </c>
      <c r="AE382" s="3" t="s">
        <v>1354</v>
      </c>
      <c r="AF382" s="3" t="s">
        <v>33</v>
      </c>
      <c r="AG382" s="2" t="s">
        <v>40</v>
      </c>
      <c r="AH382" s="2" t="s">
        <v>34</v>
      </c>
      <c r="AI382" s="3" t="s">
        <v>1354</v>
      </c>
      <c r="AJ382" s="3" t="s">
        <v>39</v>
      </c>
      <c r="AK382" s="2" t="s">
        <v>40</v>
      </c>
      <c r="AL382" s="2" t="s">
        <v>34</v>
      </c>
      <c r="AM382" s="3" t="s">
        <v>1354</v>
      </c>
      <c r="AN382" s="2" t="s">
        <v>289</v>
      </c>
      <c r="AO382" s="2" t="s">
        <v>38</v>
      </c>
      <c r="AP382" s="3" t="s">
        <v>1354</v>
      </c>
      <c r="AQ382" s="2" t="s">
        <v>1355</v>
      </c>
      <c r="AR382" s="2" t="s">
        <v>998</v>
      </c>
      <c r="AS382" s="3" t="s">
        <v>1354</v>
      </c>
      <c r="AT382" s="2" t="s">
        <v>1356</v>
      </c>
      <c r="AU382" s="2" t="s">
        <v>998</v>
      </c>
      <c r="AV382" s="3" t="s">
        <v>1354</v>
      </c>
      <c r="AW382" s="2" t="s">
        <v>875</v>
      </c>
      <c r="AX382" s="2" t="s">
        <v>1041</v>
      </c>
      <c r="AY382" s="3" t="s">
        <v>1354</v>
      </c>
      <c r="AZ382" s="2" t="s">
        <v>891</v>
      </c>
      <c r="BA382" s="2" t="s">
        <v>998</v>
      </c>
      <c r="BB382" s="3" t="s">
        <v>1354</v>
      </c>
      <c r="BC382" s="2" t="s">
        <v>680</v>
      </c>
      <c r="BD382" s="2" t="s">
        <v>998</v>
      </c>
      <c r="BE382" s="3" t="s">
        <v>1354</v>
      </c>
      <c r="BF382" s="2" t="s">
        <v>1297</v>
      </c>
      <c r="BG382" s="2" t="s">
        <v>998</v>
      </c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hidden="1" customHeight="1" x14ac:dyDescent="0.2">
      <c r="A383" s="3" t="s">
        <v>1357</v>
      </c>
      <c r="B383" s="3" t="s">
        <v>343</v>
      </c>
      <c r="C383" s="6" t="s">
        <v>558</v>
      </c>
      <c r="D383" s="3" t="s">
        <v>1358</v>
      </c>
      <c r="E383" s="7">
        <v>47</v>
      </c>
      <c r="F383" s="8">
        <v>20</v>
      </c>
      <c r="G383" s="9">
        <v>0.42553191489361702</v>
      </c>
      <c r="H383" s="3" t="s">
        <v>1358</v>
      </c>
      <c r="I383" s="7">
        <v>15</v>
      </c>
      <c r="J383" s="2">
        <v>15</v>
      </c>
      <c r="K383" s="3" t="s">
        <v>1358</v>
      </c>
      <c r="L383" s="10">
        <v>61</v>
      </c>
      <c r="M383" s="11">
        <v>61</v>
      </c>
      <c r="N383" s="3" t="s">
        <v>1358</v>
      </c>
      <c r="O383" s="3" t="s">
        <v>46</v>
      </c>
      <c r="P383" s="2" t="s">
        <v>40</v>
      </c>
      <c r="Q383" s="2" t="s">
        <v>34</v>
      </c>
      <c r="R383" s="3" t="s">
        <v>1358</v>
      </c>
      <c r="S383" s="2" t="s">
        <v>38</v>
      </c>
      <c r="T383" s="2" t="s">
        <v>38</v>
      </c>
      <c r="U383" s="3" t="s">
        <v>1358</v>
      </c>
      <c r="V383" s="2" t="s">
        <v>105</v>
      </c>
      <c r="W383" s="2" t="s">
        <v>105</v>
      </c>
      <c r="X383" s="3" t="s">
        <v>1358</v>
      </c>
      <c r="Y383" s="3" t="s">
        <v>33</v>
      </c>
      <c r="Z383" s="2"/>
      <c r="AA383" s="2" t="s">
        <v>34</v>
      </c>
      <c r="AB383" s="3" t="s">
        <v>1358</v>
      </c>
      <c r="AC383" s="2" t="s">
        <v>38</v>
      </c>
      <c r="AD383" s="2" t="s">
        <v>38</v>
      </c>
      <c r="AE383" s="3" t="s">
        <v>1358</v>
      </c>
      <c r="AF383" s="3" t="s">
        <v>37</v>
      </c>
      <c r="AG383" s="2">
        <v>3</v>
      </c>
      <c r="AH383" s="2" t="s">
        <v>66</v>
      </c>
      <c r="AI383" s="3" t="s">
        <v>1358</v>
      </c>
      <c r="AJ383" s="3" t="s">
        <v>87</v>
      </c>
      <c r="AK383" s="2">
        <v>4</v>
      </c>
      <c r="AL383" s="2" t="s">
        <v>88</v>
      </c>
      <c r="AM383" s="3" t="s">
        <v>1358</v>
      </c>
      <c r="AN383" s="2" t="s">
        <v>50</v>
      </c>
      <c r="AO383" s="2" t="s">
        <v>50</v>
      </c>
      <c r="AP383" s="3" t="s">
        <v>1358</v>
      </c>
      <c r="AQ383" s="2" t="s">
        <v>38</v>
      </c>
      <c r="AR383" s="2" t="s">
        <v>38</v>
      </c>
      <c r="AS383" s="3" t="s">
        <v>1358</v>
      </c>
      <c r="AT383" s="2" t="s">
        <v>38</v>
      </c>
      <c r="AU383" s="2" t="s">
        <v>38</v>
      </c>
      <c r="AV383" s="3" t="s">
        <v>1358</v>
      </c>
      <c r="AW383" s="2" t="s">
        <v>290</v>
      </c>
      <c r="AX383" s="2" t="s">
        <v>290</v>
      </c>
      <c r="AY383" s="3" t="s">
        <v>1358</v>
      </c>
      <c r="AZ383" s="2" t="s">
        <v>38</v>
      </c>
      <c r="BA383" s="2" t="s">
        <v>38</v>
      </c>
      <c r="BB383" s="3" t="s">
        <v>1358</v>
      </c>
      <c r="BC383" s="2" t="s">
        <v>38</v>
      </c>
      <c r="BD383" s="2" t="s">
        <v>38</v>
      </c>
      <c r="BE383" s="3" t="s">
        <v>1358</v>
      </c>
      <c r="BF383" s="2" t="s">
        <v>38</v>
      </c>
      <c r="BG383" s="2" t="s">
        <v>38</v>
      </c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hidden="1" customHeight="1" x14ac:dyDescent="0.2">
      <c r="A384" s="3" t="s">
        <v>1359</v>
      </c>
      <c r="B384" s="3" t="s">
        <v>343</v>
      </c>
      <c r="C384" s="6" t="s">
        <v>558</v>
      </c>
      <c r="D384" s="3" t="s">
        <v>1360</v>
      </c>
      <c r="E384" s="7">
        <v>37</v>
      </c>
      <c r="F384" s="8">
        <v>15</v>
      </c>
      <c r="G384" s="9">
        <v>0.40540540540540543</v>
      </c>
      <c r="H384" s="3" t="s">
        <v>1360</v>
      </c>
      <c r="I384" s="7">
        <v>13</v>
      </c>
      <c r="J384" s="2">
        <v>15</v>
      </c>
      <c r="K384" s="3" t="s">
        <v>1360</v>
      </c>
      <c r="L384" s="10">
        <v>61</v>
      </c>
      <c r="M384" s="11">
        <v>61</v>
      </c>
      <c r="N384" s="3" t="s">
        <v>1360</v>
      </c>
      <c r="O384" s="3" t="s">
        <v>46</v>
      </c>
      <c r="P384" s="2" t="s">
        <v>40</v>
      </c>
      <c r="Q384" s="2" t="s">
        <v>34</v>
      </c>
      <c r="R384" s="3" t="s">
        <v>1360</v>
      </c>
      <c r="S384" s="2" t="s">
        <v>89</v>
      </c>
      <c r="T384" s="2" t="s">
        <v>89</v>
      </c>
      <c r="U384" s="3" t="s">
        <v>1360</v>
      </c>
      <c r="V384" s="2" t="s">
        <v>89</v>
      </c>
      <c r="W384" s="2" t="s">
        <v>89</v>
      </c>
      <c r="X384" s="3" t="s">
        <v>1360</v>
      </c>
      <c r="Y384" s="3" t="s">
        <v>33</v>
      </c>
      <c r="Z384" s="2"/>
      <c r="AA384" s="2" t="s">
        <v>34</v>
      </c>
      <c r="AB384" s="3" t="s">
        <v>1360</v>
      </c>
      <c r="AC384" s="2" t="s">
        <v>83</v>
      </c>
      <c r="AD384" s="2" t="s">
        <v>83</v>
      </c>
      <c r="AE384" s="3" t="s">
        <v>1360</v>
      </c>
      <c r="AF384" s="3" t="s">
        <v>37</v>
      </c>
      <c r="AG384" s="2">
        <v>3</v>
      </c>
      <c r="AH384" s="2" t="s">
        <v>66</v>
      </c>
      <c r="AI384" s="3" t="s">
        <v>1360</v>
      </c>
      <c r="AJ384" s="3" t="s">
        <v>87</v>
      </c>
      <c r="AK384" s="2">
        <v>4</v>
      </c>
      <c r="AL384" s="2" t="s">
        <v>88</v>
      </c>
      <c r="AM384" s="3" t="s">
        <v>1360</v>
      </c>
      <c r="AN384" s="2" t="s">
        <v>67</v>
      </c>
      <c r="AO384" s="2" t="s">
        <v>67</v>
      </c>
      <c r="AP384" s="3" t="s">
        <v>1360</v>
      </c>
      <c r="AQ384" s="2" t="s">
        <v>83</v>
      </c>
      <c r="AR384" s="2" t="s">
        <v>83</v>
      </c>
      <c r="AS384" s="3" t="s">
        <v>1360</v>
      </c>
      <c r="AT384" s="2" t="s">
        <v>83</v>
      </c>
      <c r="AU384" s="2" t="s">
        <v>83</v>
      </c>
      <c r="AV384" s="3" t="s">
        <v>1360</v>
      </c>
      <c r="AW384" s="2" t="s">
        <v>89</v>
      </c>
      <c r="AX384" s="2" t="s">
        <v>89</v>
      </c>
      <c r="AY384" s="3" t="s">
        <v>1360</v>
      </c>
      <c r="AZ384" s="2" t="s">
        <v>83</v>
      </c>
      <c r="BA384" s="2" t="s">
        <v>83</v>
      </c>
      <c r="BB384" s="3" t="s">
        <v>1360</v>
      </c>
      <c r="BC384" s="2" t="s">
        <v>83</v>
      </c>
      <c r="BD384" s="2" t="s">
        <v>83</v>
      </c>
      <c r="BE384" s="3" t="s">
        <v>1360</v>
      </c>
      <c r="BF384" s="2" t="s">
        <v>83</v>
      </c>
      <c r="BG384" s="2" t="s">
        <v>83</v>
      </c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hidden="1" customHeight="1" x14ac:dyDescent="0.2">
      <c r="A385" s="3" t="s">
        <v>1361</v>
      </c>
      <c r="B385" s="3" t="s">
        <v>469</v>
      </c>
      <c r="C385" s="6" t="s">
        <v>558</v>
      </c>
      <c r="D385" s="3" t="s">
        <v>1362</v>
      </c>
      <c r="E385" s="7">
        <v>815</v>
      </c>
      <c r="F385" s="8">
        <v>397</v>
      </c>
      <c r="G385" s="9">
        <v>0.48711656441717793</v>
      </c>
      <c r="H385" s="3" t="s">
        <v>1362</v>
      </c>
      <c r="I385" s="7">
        <v>15</v>
      </c>
      <c r="J385" s="2">
        <v>15</v>
      </c>
      <c r="K385" s="3" t="s">
        <v>1362</v>
      </c>
      <c r="L385" s="10">
        <v>50</v>
      </c>
      <c r="M385" s="11">
        <v>61</v>
      </c>
      <c r="N385" s="3" t="s">
        <v>1362</v>
      </c>
      <c r="O385" s="3" t="s">
        <v>46</v>
      </c>
      <c r="P385" s="2" t="s">
        <v>40</v>
      </c>
      <c r="Q385" s="2" t="s">
        <v>34</v>
      </c>
      <c r="R385" s="3" t="s">
        <v>1362</v>
      </c>
      <c r="S385" s="2" t="s">
        <v>410</v>
      </c>
      <c r="T385" s="2" t="s">
        <v>1076</v>
      </c>
      <c r="U385" s="3" t="s">
        <v>1362</v>
      </c>
      <c r="V385" s="2" t="s">
        <v>359</v>
      </c>
      <c r="W385" s="2" t="s">
        <v>464</v>
      </c>
      <c r="X385" s="3" t="s">
        <v>1362</v>
      </c>
      <c r="Y385" s="3" t="s">
        <v>33</v>
      </c>
      <c r="Z385" s="2"/>
      <c r="AA385" s="2" t="s">
        <v>34</v>
      </c>
      <c r="AB385" s="3" t="s">
        <v>1362</v>
      </c>
      <c r="AC385" s="2" t="s">
        <v>632</v>
      </c>
      <c r="AD385" s="2" t="s">
        <v>1363</v>
      </c>
      <c r="AE385" s="3" t="s">
        <v>1362</v>
      </c>
      <c r="AF385" s="3" t="s">
        <v>37</v>
      </c>
      <c r="AG385" s="2">
        <v>3</v>
      </c>
      <c r="AH385" s="2" t="s">
        <v>66</v>
      </c>
      <c r="AI385" s="3" t="s">
        <v>1362</v>
      </c>
      <c r="AJ385" s="3" t="s">
        <v>39</v>
      </c>
      <c r="AK385" s="2" t="s">
        <v>40</v>
      </c>
      <c r="AL385" s="2" t="s">
        <v>34</v>
      </c>
      <c r="AM385" s="3" t="s">
        <v>1362</v>
      </c>
      <c r="AN385" s="2" t="s">
        <v>83</v>
      </c>
      <c r="AO385" s="2" t="s">
        <v>289</v>
      </c>
      <c r="AP385" s="3" t="s">
        <v>1362</v>
      </c>
      <c r="AQ385" s="2" t="s">
        <v>1364</v>
      </c>
      <c r="AR385" s="2" t="s">
        <v>1363</v>
      </c>
      <c r="AS385" s="3" t="s">
        <v>1362</v>
      </c>
      <c r="AT385" s="2" t="s">
        <v>681</v>
      </c>
      <c r="AU385" s="2" t="s">
        <v>1363</v>
      </c>
      <c r="AV385" s="3" t="s">
        <v>1362</v>
      </c>
      <c r="AW385" s="2" t="s">
        <v>54</v>
      </c>
      <c r="AX385" s="2" t="s">
        <v>35</v>
      </c>
      <c r="AY385" s="3" t="s">
        <v>1362</v>
      </c>
      <c r="AZ385" s="2" t="s">
        <v>755</v>
      </c>
      <c r="BA385" s="2" t="s">
        <v>1363</v>
      </c>
      <c r="BB385" s="3" t="s">
        <v>1362</v>
      </c>
      <c r="BC385" s="2" t="s">
        <v>1079</v>
      </c>
      <c r="BD385" s="2" t="s">
        <v>1363</v>
      </c>
      <c r="BE385" s="3" t="s">
        <v>1362</v>
      </c>
      <c r="BF385" s="2" t="s">
        <v>1365</v>
      </c>
      <c r="BG385" s="2" t="s">
        <v>1363</v>
      </c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hidden="1" customHeight="1" x14ac:dyDescent="0.2">
      <c r="A386" s="3" t="s">
        <v>1366</v>
      </c>
      <c r="B386" s="3" t="s">
        <v>469</v>
      </c>
      <c r="C386" s="6" t="s">
        <v>558</v>
      </c>
      <c r="D386" s="3" t="s">
        <v>1367</v>
      </c>
      <c r="E386" s="7">
        <v>682</v>
      </c>
      <c r="F386" s="8">
        <v>421</v>
      </c>
      <c r="G386" s="9">
        <v>0.61730205278592376</v>
      </c>
      <c r="H386" s="3" t="s">
        <v>1367</v>
      </c>
      <c r="I386" s="7">
        <v>14</v>
      </c>
      <c r="J386" s="2">
        <v>15</v>
      </c>
      <c r="K386" s="3" t="s">
        <v>1367</v>
      </c>
      <c r="L386" s="10">
        <v>48</v>
      </c>
      <c r="M386" s="11">
        <v>61</v>
      </c>
      <c r="N386" s="3" t="s">
        <v>1367</v>
      </c>
      <c r="O386" s="3" t="s">
        <v>46</v>
      </c>
      <c r="P386" s="2" t="s">
        <v>40</v>
      </c>
      <c r="Q386" s="2" t="s">
        <v>34</v>
      </c>
      <c r="R386" s="3" t="s">
        <v>1367</v>
      </c>
      <c r="S386" s="2" t="s">
        <v>768</v>
      </c>
      <c r="T386" s="2" t="s">
        <v>628</v>
      </c>
      <c r="U386" s="3" t="s">
        <v>1367</v>
      </c>
      <c r="V386" s="2" t="s">
        <v>1006</v>
      </c>
      <c r="W386" s="2" t="s">
        <v>226</v>
      </c>
      <c r="X386" s="3" t="s">
        <v>1367</v>
      </c>
      <c r="Y386" s="3" t="s">
        <v>33</v>
      </c>
      <c r="Z386" s="2"/>
      <c r="AA386" s="2" t="s">
        <v>34</v>
      </c>
      <c r="AB386" s="3" t="s">
        <v>1367</v>
      </c>
      <c r="AC386" s="2" t="s">
        <v>796</v>
      </c>
      <c r="AD386" s="2" t="s">
        <v>1064</v>
      </c>
      <c r="AE386" s="3" t="s">
        <v>1367</v>
      </c>
      <c r="AF386" s="3" t="s">
        <v>85</v>
      </c>
      <c r="AG386" s="2" t="s">
        <v>40</v>
      </c>
      <c r="AH386" s="2" t="s">
        <v>86</v>
      </c>
      <c r="AI386" s="3" t="s">
        <v>1367</v>
      </c>
      <c r="AJ386" s="3" t="s">
        <v>39</v>
      </c>
      <c r="AK386" s="2" t="s">
        <v>40</v>
      </c>
      <c r="AL386" s="2" t="s">
        <v>34</v>
      </c>
      <c r="AM386" s="3" t="s">
        <v>1367</v>
      </c>
      <c r="AN386" s="2" t="s">
        <v>288</v>
      </c>
      <c r="AO386" s="2" t="s">
        <v>105</v>
      </c>
      <c r="AP386" s="3" t="s">
        <v>1367</v>
      </c>
      <c r="AQ386" s="2" t="s">
        <v>1368</v>
      </c>
      <c r="AR386" s="2" t="s">
        <v>1064</v>
      </c>
      <c r="AS386" s="3" t="s">
        <v>1367</v>
      </c>
      <c r="AT386" s="2" t="s">
        <v>1285</v>
      </c>
      <c r="AU386" s="2" t="s">
        <v>1064</v>
      </c>
      <c r="AV386" s="3" t="s">
        <v>1367</v>
      </c>
      <c r="AW386" s="2" t="s">
        <v>875</v>
      </c>
      <c r="AX386" s="2" t="s">
        <v>876</v>
      </c>
      <c r="AY386" s="3" t="s">
        <v>1367</v>
      </c>
      <c r="AZ386" s="2" t="s">
        <v>786</v>
      </c>
      <c r="BA386" s="2" t="s">
        <v>1064</v>
      </c>
      <c r="BB386" s="3" t="s">
        <v>1367</v>
      </c>
      <c r="BC386" s="2" t="s">
        <v>1365</v>
      </c>
      <c r="BD386" s="2" t="s">
        <v>1064</v>
      </c>
      <c r="BE386" s="3" t="s">
        <v>1367</v>
      </c>
      <c r="BF386" s="2" t="s">
        <v>1183</v>
      </c>
      <c r="BG386" s="2" t="s">
        <v>1064</v>
      </c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2">
      <c r="A387" s="12"/>
      <c r="B387" s="1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2">
      <c r="A388" s="12"/>
      <c r="B388" s="1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2">
      <c r="A389" s="12"/>
      <c r="B389" s="1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2">
      <c r="A390" s="12"/>
      <c r="B390" s="1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2">
      <c r="A391" s="12"/>
      <c r="B391" s="1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2">
      <c r="A392" s="12"/>
      <c r="B392" s="1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2">
      <c r="A393" s="12"/>
      <c r="B393" s="1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2">
      <c r="A394" s="12"/>
      <c r="B394" s="1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2">
      <c r="A395" s="12"/>
      <c r="B395" s="1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2">
      <c r="A396" s="12"/>
      <c r="B396" s="1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2">
      <c r="A397" s="12"/>
      <c r="B397" s="1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2">
      <c r="A398" s="12"/>
      <c r="B398" s="1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2">
      <c r="A399" s="12"/>
      <c r="B399" s="1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2">
      <c r="A400" s="12"/>
      <c r="B400" s="1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2">
      <c r="A401" s="12"/>
      <c r="B401" s="1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2">
      <c r="A402" s="12"/>
      <c r="B402" s="1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2">
      <c r="A403" s="12"/>
      <c r="B403" s="1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2">
      <c r="A404" s="12"/>
      <c r="B404" s="1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2">
      <c r="A405" s="12"/>
      <c r="B405" s="1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2">
      <c r="A406" s="12"/>
      <c r="B406" s="1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2">
      <c r="A407" s="12"/>
      <c r="B407" s="1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2">
      <c r="A408" s="12"/>
      <c r="B408" s="1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2">
      <c r="A409" s="12"/>
      <c r="B409" s="1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2">
      <c r="A410" s="12"/>
      <c r="B410" s="1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2">
      <c r="A411" s="12"/>
      <c r="B411" s="1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2">
      <c r="A412" s="12"/>
      <c r="B412" s="1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2">
      <c r="A413" s="12"/>
      <c r="B413" s="1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2">
      <c r="A414" s="12"/>
      <c r="B414" s="1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2">
      <c r="A415" s="12"/>
      <c r="B415" s="1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2">
      <c r="A416" s="12"/>
      <c r="B416" s="1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2">
      <c r="A417" s="12"/>
      <c r="B417" s="1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2">
      <c r="A418" s="12"/>
      <c r="B418" s="1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2">
      <c r="A419" s="12"/>
      <c r="B419" s="1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2">
      <c r="A420" s="12"/>
      <c r="B420" s="1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2">
      <c r="A421" s="12"/>
      <c r="B421" s="1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2">
      <c r="A422" s="12"/>
      <c r="B422" s="1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2">
      <c r="A423" s="12"/>
      <c r="B423" s="1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2">
      <c r="A424" s="12"/>
      <c r="B424" s="1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2">
      <c r="A425" s="12"/>
      <c r="B425" s="1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2">
      <c r="A426" s="12"/>
      <c r="B426" s="1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2">
      <c r="A427" s="12"/>
      <c r="B427" s="1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2">
      <c r="A428" s="12"/>
      <c r="B428" s="1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2">
      <c r="A429" s="12"/>
      <c r="B429" s="1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2">
      <c r="A430" s="12"/>
      <c r="B430" s="1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2">
      <c r="A431" s="12"/>
      <c r="B431" s="1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2">
      <c r="A432" s="12"/>
      <c r="B432" s="1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2">
      <c r="A433" s="12"/>
      <c r="B433" s="1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2">
      <c r="A434" s="12"/>
      <c r="B434" s="1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2">
      <c r="A435" s="12"/>
      <c r="B435" s="1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2">
      <c r="A436" s="12"/>
      <c r="B436" s="1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2">
      <c r="A437" s="12"/>
      <c r="B437" s="1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2">
      <c r="A438" s="12"/>
      <c r="B438" s="1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2">
      <c r="A439" s="12"/>
      <c r="B439" s="1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2">
      <c r="A440" s="12"/>
      <c r="B440" s="1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2">
      <c r="A441" s="12"/>
      <c r="B441" s="1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2">
      <c r="A442" s="12"/>
      <c r="B442" s="1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2">
      <c r="A443" s="12"/>
      <c r="B443" s="1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2">
      <c r="A444" s="12"/>
      <c r="B444" s="1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2">
      <c r="A445" s="12"/>
      <c r="B445" s="1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2">
      <c r="A446" s="12"/>
      <c r="B446" s="1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2">
      <c r="A447" s="12"/>
      <c r="B447" s="1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2">
      <c r="A448" s="12"/>
      <c r="B448" s="1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2">
      <c r="A449" s="12"/>
      <c r="B449" s="1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2">
      <c r="A450" s="12"/>
      <c r="B450" s="1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2">
      <c r="A451" s="12"/>
      <c r="B451" s="1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2">
      <c r="A452" s="12"/>
      <c r="B452" s="1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2">
      <c r="A453" s="12"/>
      <c r="B453" s="1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2">
      <c r="A454" s="12"/>
      <c r="B454" s="1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2">
      <c r="A455" s="12"/>
      <c r="B455" s="1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2">
      <c r="A456" s="12"/>
      <c r="B456" s="1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2">
      <c r="A457" s="12"/>
      <c r="B457" s="1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2">
      <c r="A458" s="12"/>
      <c r="B458" s="1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2">
      <c r="A459" s="12"/>
      <c r="B459" s="1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2">
      <c r="A460" s="12"/>
      <c r="B460" s="1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2">
      <c r="A461" s="12"/>
      <c r="B461" s="1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2">
      <c r="A462" s="12"/>
      <c r="B462" s="1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2">
      <c r="A463" s="12"/>
      <c r="B463" s="1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2">
      <c r="A464" s="12"/>
      <c r="B464" s="1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2">
      <c r="A465" s="12"/>
      <c r="B465" s="1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2">
      <c r="A466" s="12"/>
      <c r="B466" s="1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2">
      <c r="A467" s="12"/>
      <c r="B467" s="1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2">
      <c r="A468" s="12"/>
      <c r="B468" s="1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2">
      <c r="A469" s="12"/>
      <c r="B469" s="1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2">
      <c r="A470" s="12"/>
      <c r="B470" s="1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2">
      <c r="A471" s="12"/>
      <c r="B471" s="1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2">
      <c r="A472" s="12"/>
      <c r="B472" s="1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2">
      <c r="A473" s="12"/>
      <c r="B473" s="1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2">
      <c r="A474" s="12"/>
      <c r="B474" s="1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2">
      <c r="A475" s="12"/>
      <c r="B475" s="1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2">
      <c r="A476" s="12"/>
      <c r="B476" s="1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2">
      <c r="A477" s="12"/>
      <c r="B477" s="1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2">
      <c r="A478" s="12"/>
      <c r="B478" s="1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2">
      <c r="A479" s="12"/>
      <c r="B479" s="1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2">
      <c r="A480" s="12"/>
      <c r="B480" s="1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2">
      <c r="A481" s="12"/>
      <c r="B481" s="1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2">
      <c r="A482" s="12"/>
      <c r="B482" s="1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2">
      <c r="A483" s="12"/>
      <c r="B483" s="1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2">
      <c r="A484" s="12"/>
      <c r="B484" s="1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2">
      <c r="A485" s="12"/>
      <c r="B485" s="1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2">
      <c r="A486" s="12"/>
      <c r="B486" s="1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2">
      <c r="A487" s="12"/>
      <c r="B487" s="1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2">
      <c r="A488" s="12"/>
      <c r="B488" s="1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2">
      <c r="A489" s="12"/>
      <c r="B489" s="1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2">
      <c r="A490" s="12"/>
      <c r="B490" s="1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2">
      <c r="A491" s="12"/>
      <c r="B491" s="1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2">
      <c r="A492" s="12"/>
      <c r="B492" s="1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2">
      <c r="A493" s="12"/>
      <c r="B493" s="1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2">
      <c r="A494" s="12"/>
      <c r="B494" s="1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2">
      <c r="A495" s="12"/>
      <c r="B495" s="1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2">
      <c r="A496" s="12"/>
      <c r="B496" s="1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2">
      <c r="A497" s="12"/>
      <c r="B497" s="1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2">
      <c r="A498" s="12"/>
      <c r="B498" s="1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2">
      <c r="A499" s="12"/>
      <c r="B499" s="1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2">
      <c r="A500" s="12"/>
      <c r="B500" s="1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2">
      <c r="A501" s="12"/>
      <c r="B501" s="1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2">
      <c r="A502" s="12"/>
      <c r="B502" s="1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2">
      <c r="A503" s="12"/>
      <c r="B503" s="1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2">
      <c r="A504" s="12"/>
      <c r="B504" s="1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2">
      <c r="A505" s="12"/>
      <c r="B505" s="1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2">
      <c r="A506" s="12"/>
      <c r="B506" s="1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2">
      <c r="A507" s="12"/>
      <c r="B507" s="1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2">
      <c r="A508" s="12"/>
      <c r="B508" s="1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2">
      <c r="A509" s="12"/>
      <c r="B509" s="1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2">
      <c r="A510" s="12"/>
      <c r="B510" s="1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2">
      <c r="A511" s="12"/>
      <c r="B511" s="1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2">
      <c r="A512" s="12"/>
      <c r="B512" s="1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2">
      <c r="A513" s="12"/>
      <c r="B513" s="1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2">
      <c r="A514" s="12"/>
      <c r="B514" s="1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2">
      <c r="A515" s="12"/>
      <c r="B515" s="1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2">
      <c r="A516" s="12"/>
      <c r="B516" s="1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2">
      <c r="A517" s="12"/>
      <c r="B517" s="1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2">
      <c r="A518" s="12"/>
      <c r="B518" s="1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2">
      <c r="A519" s="12"/>
      <c r="B519" s="1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2">
      <c r="A520" s="12"/>
      <c r="B520" s="1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2">
      <c r="A521" s="12"/>
      <c r="B521" s="1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2">
      <c r="A522" s="12"/>
      <c r="B522" s="1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2">
      <c r="A523" s="12"/>
      <c r="B523" s="1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2">
      <c r="A524" s="12"/>
      <c r="B524" s="1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2">
      <c r="A525" s="12"/>
      <c r="B525" s="1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2">
      <c r="A526" s="12"/>
      <c r="B526" s="1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2">
      <c r="A527" s="12"/>
      <c r="B527" s="1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2">
      <c r="A528" s="12"/>
      <c r="B528" s="1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2">
      <c r="A529" s="12"/>
      <c r="B529" s="1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2">
      <c r="A530" s="12"/>
      <c r="B530" s="1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2">
      <c r="A531" s="12"/>
      <c r="B531" s="1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2">
      <c r="A532" s="12"/>
      <c r="B532" s="1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2">
      <c r="A533" s="12"/>
      <c r="B533" s="1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2">
      <c r="A534" s="12"/>
      <c r="B534" s="1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2">
      <c r="A535" s="12"/>
      <c r="B535" s="1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2">
      <c r="A536" s="12"/>
      <c r="B536" s="1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2">
      <c r="A537" s="12"/>
      <c r="B537" s="1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2">
      <c r="A538" s="12"/>
      <c r="B538" s="1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2">
      <c r="A539" s="12"/>
      <c r="B539" s="1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2">
      <c r="A540" s="12"/>
      <c r="B540" s="1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2">
      <c r="A541" s="12"/>
      <c r="B541" s="1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2">
      <c r="A542" s="12"/>
      <c r="B542" s="1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2">
      <c r="A543" s="12"/>
      <c r="B543" s="1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2">
      <c r="A544" s="12"/>
      <c r="B544" s="1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2">
      <c r="A545" s="12"/>
      <c r="B545" s="1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2">
      <c r="A546" s="12"/>
      <c r="B546" s="1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2">
      <c r="A547" s="12"/>
      <c r="B547" s="1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2">
      <c r="A548" s="12"/>
      <c r="B548" s="1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2">
      <c r="A549" s="12"/>
      <c r="B549" s="1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2">
      <c r="A550" s="12"/>
      <c r="B550" s="1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2">
      <c r="A551" s="12"/>
      <c r="B551" s="1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2">
      <c r="A552" s="12"/>
      <c r="B552" s="1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2">
      <c r="A553" s="12"/>
      <c r="B553" s="1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2">
      <c r="A554" s="12"/>
      <c r="B554" s="1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2">
      <c r="A555" s="12"/>
      <c r="B555" s="1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2">
      <c r="A556" s="12"/>
      <c r="B556" s="1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2">
      <c r="A557" s="12"/>
      <c r="B557" s="1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2">
      <c r="A558" s="12"/>
      <c r="B558" s="1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2">
      <c r="A559" s="12"/>
      <c r="B559" s="1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2">
      <c r="A560" s="12"/>
      <c r="B560" s="1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2">
      <c r="A561" s="12"/>
      <c r="B561" s="1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2">
      <c r="A562" s="12"/>
      <c r="B562" s="1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2">
      <c r="A563" s="12"/>
      <c r="B563" s="1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2">
      <c r="A564" s="12"/>
      <c r="B564" s="1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2">
      <c r="A565" s="12"/>
      <c r="B565" s="1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2">
      <c r="A566" s="12"/>
      <c r="B566" s="1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2">
      <c r="A567" s="12"/>
      <c r="B567" s="1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2">
      <c r="A568" s="12"/>
      <c r="B568" s="1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2">
      <c r="A569" s="12"/>
      <c r="B569" s="1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2">
      <c r="A570" s="12"/>
      <c r="B570" s="1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2">
      <c r="A571" s="12"/>
      <c r="B571" s="1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2">
      <c r="A572" s="12"/>
      <c r="B572" s="1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2">
      <c r="A573" s="12"/>
      <c r="B573" s="1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2">
      <c r="A574" s="12"/>
      <c r="B574" s="1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2">
      <c r="A575" s="12"/>
      <c r="B575" s="1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2">
      <c r="A576" s="12"/>
      <c r="B576" s="1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2">
      <c r="A577" s="12"/>
      <c r="B577" s="1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2">
      <c r="A578" s="12"/>
      <c r="B578" s="1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2">
      <c r="A579" s="12"/>
      <c r="B579" s="1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2">
      <c r="A580" s="12"/>
      <c r="B580" s="1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2">
      <c r="A581" s="12"/>
      <c r="B581" s="1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2">
      <c r="A582" s="12"/>
      <c r="B582" s="1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2">
      <c r="A583" s="12"/>
      <c r="B583" s="1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2">
      <c r="A584" s="12"/>
      <c r="B584" s="1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2">
      <c r="A585" s="12"/>
      <c r="B585" s="1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2">
      <c r="A586" s="12"/>
      <c r="B586" s="1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</sheetData>
  <autoFilter ref="A1:BZ386">
    <filterColumn colId="1">
      <filters>
        <filter val="Яровое г."/>
      </filters>
    </filterColumn>
  </autoFilter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workbookViewId="0">
      <selection activeCell="A68" sqref="A68:E26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3" t="s">
        <v>1369</v>
      </c>
      <c r="B1" s="14" t="s">
        <v>1370</v>
      </c>
      <c r="C1" s="14" t="s">
        <v>1371</v>
      </c>
      <c r="D1" s="14" t="s">
        <v>1372</v>
      </c>
      <c r="E1" s="14" t="s">
        <v>1373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</row>
    <row r="2" spans="1:26" ht="12.75" hidden="1" customHeight="1" x14ac:dyDescent="0.2">
      <c r="A2" s="15" t="s">
        <v>1374</v>
      </c>
      <c r="B2" s="16">
        <v>30</v>
      </c>
      <c r="C2" s="16">
        <v>30</v>
      </c>
      <c r="D2" s="16">
        <v>40</v>
      </c>
      <c r="E2" s="17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2"/>
    </row>
    <row r="3" spans="1:26" ht="12.75" hidden="1" customHeight="1" x14ac:dyDescent="0.2">
      <c r="A3" s="3" t="str">
        <f>'Данные для ввода на bus.gov.ru'!D2</f>
        <v>МАДОУ "Д/с № 32 "Счастливое детство"</v>
      </c>
      <c r="B3" s="18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6">
        <f>'Данные для ввода на bus.gov.ru'!Q2*0.3</f>
        <v>27</v>
      </c>
      <c r="D3" s="18">
        <f>((('Данные для ввода на bus.gov.ru'!S2+'Данные для ввода на bus.gov.ru'!V2)/('Данные для ввода на bus.gov.ru'!T2+'Данные для ввода на bus.gov.ru'!W2))*100)*0.4</f>
        <v>39.605911330049267</v>
      </c>
      <c r="E3" s="19">
        <f t="shared" ref="E3:E387" si="0">B3+C3+D3</f>
        <v>96.605911330049267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"/>
    </row>
    <row r="4" spans="1:26" ht="12.75" hidden="1" customHeight="1" x14ac:dyDescent="0.2">
      <c r="A4" s="3" t="str">
        <f>'Данные для ввода на bus.gov.ru'!D3</f>
        <v>МАДОУ "ЦРР д/с № 1 "Жар-птица"</v>
      </c>
      <c r="B4" s="18">
        <f>IFERROR(((('Данные для ввода на bus.gov.ru'!I3+'Данные для ввода на bus.gov.ru'!L3)/('Данные для ввода на bus.gov.ru'!J3+'Данные для ввода на bus.gov.ru'!M3))*100)*0.3,"")</f>
        <v>30</v>
      </c>
      <c r="C4" s="16">
        <f>'Данные для ввода на bus.gov.ru'!Q3*0.3</f>
        <v>30</v>
      </c>
      <c r="D4" s="18">
        <f>((('Данные для ввода на bus.gov.ru'!S3+'Данные для ввода на bus.gov.ru'!V3)/('Данные для ввода на bus.gov.ru'!T3+'Данные для ввода на bus.gov.ru'!W3))*100)*0.4</f>
        <v>40</v>
      </c>
      <c r="E4" s="19">
        <f t="shared" si="0"/>
        <v>100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2"/>
    </row>
    <row r="5" spans="1:26" ht="12.75" hidden="1" customHeight="1" x14ac:dyDescent="0.2">
      <c r="A5" s="3" t="str">
        <f>'Данные для ввода на bus.gov.ru'!D4</f>
        <v>МАДОУ "ЦРР-детский сад №7 "Ярославна"</v>
      </c>
      <c r="B5" s="18">
        <f>IFERROR(((('Данные для ввода на bus.gov.ru'!I4+'Данные для ввода на bus.gov.ru'!L4)/('Данные для ввода на bus.gov.ru'!J4+'Данные для ввода на bus.gov.ru'!M4))*100)*0.3,"")</f>
        <v>30</v>
      </c>
      <c r="C5" s="16">
        <f>'Данные для ввода на bus.gov.ru'!Q4*0.3</f>
        <v>27</v>
      </c>
      <c r="D5" s="18">
        <f>((('Данные для ввода на bus.gov.ru'!S4+'Данные для ввода на bus.gov.ru'!V4)/('Данные для ввода на bus.gov.ru'!T4+'Данные для ввода на bus.gov.ru'!W4))*100)*0.4</f>
        <v>39.906759906759909</v>
      </c>
      <c r="E5" s="19">
        <f t="shared" si="0"/>
        <v>96.906759906759902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2"/>
    </row>
    <row r="6" spans="1:26" ht="12.75" customHeight="1" x14ac:dyDescent="0.2">
      <c r="A6" s="3" t="str">
        <f>'Данные для ввода на bus.gov.ru'!D5</f>
        <v>МБДОУ - д/с № 29 Яровое</v>
      </c>
      <c r="B6" s="18">
        <f>IFERROR(((('Данные для ввода на bus.gov.ru'!I5+'Данные для ввода на bus.gov.ru'!L5)/('Данные для ввода на bus.gov.ru'!J5+'Данные для ввода на bus.gov.ru'!M5))*100)*0.3,"")</f>
        <v>30</v>
      </c>
      <c r="C6" s="16">
        <f>'Данные для ввода на bus.gov.ru'!Q5*0.3</f>
        <v>30</v>
      </c>
      <c r="D6" s="18">
        <f>((('Данные для ввода на bus.gov.ru'!S5+'Данные для ввода на bus.gov.ru'!V5)/('Данные для ввода на bus.gov.ru'!T5+'Данные для ввода на bus.gov.ru'!W5))*100)*0.4</f>
        <v>40</v>
      </c>
      <c r="E6" s="19">
        <f t="shared" si="0"/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"/>
    </row>
    <row r="7" spans="1:26" ht="12.75" hidden="1" customHeight="1" x14ac:dyDescent="0.2">
      <c r="A7" s="3" t="str">
        <f>'Данные для ввода на bus.gov.ru'!D6</f>
        <v>МБДОУ "Веселоярский детский сад "Сказка"</v>
      </c>
      <c r="B7" s="18">
        <f>IFERROR(((('Данные для ввода на bus.gov.ru'!I6+'Данные для ввода на bus.gov.ru'!L6)/('Данные для ввода на bus.gov.ru'!J6+'Данные для ввода на bus.gov.ru'!M6))*100)*0.3,"")</f>
        <v>30</v>
      </c>
      <c r="C7" s="16">
        <f>'Данные для ввода на bus.gov.ru'!Q6*0.3</f>
        <v>30</v>
      </c>
      <c r="D7" s="18">
        <f>((('Данные для ввода на bus.gov.ru'!S6+'Данные для ввода на bus.gov.ru'!V6)/('Данные для ввода на bus.gov.ru'!T6+'Данные для ввода на bus.gov.ru'!W6))*100)*0.4</f>
        <v>40</v>
      </c>
      <c r="E7" s="19">
        <f t="shared" si="0"/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2"/>
    </row>
    <row r="8" spans="1:26" ht="12.75" hidden="1" customHeight="1" x14ac:dyDescent="0.2">
      <c r="A8" s="3" t="str">
        <f>'Данные для ввода на bus.gov.ru'!D7</f>
        <v>МБДОУ "Детский сад "Алёнушка"</v>
      </c>
      <c r="B8" s="18">
        <f>IFERROR(((('Данные для ввода на bus.gov.ru'!I7+'Данные для ввода на bus.gov.ru'!L7)/('Данные для ввода на bus.gov.ru'!J7+'Данные для ввода на bus.gov.ru'!M7))*100)*0.3,"")</f>
        <v>30</v>
      </c>
      <c r="C8" s="16">
        <f>'Данные для ввода на bus.gov.ru'!Q7*0.3</f>
        <v>30</v>
      </c>
      <c r="D8" s="18">
        <f>((('Данные для ввода на bus.gov.ru'!S7+'Данные для ввода на bus.gov.ru'!V7)/('Данные для ввода на bus.gov.ru'!T7+'Данные для ввода на bus.gov.ru'!W7))*100)*0.4</f>
        <v>40</v>
      </c>
      <c r="E8" s="19">
        <f t="shared" si="0"/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</row>
    <row r="9" spans="1:26" ht="12.75" hidden="1" customHeight="1" x14ac:dyDescent="0.2">
      <c r="A9" s="3" t="str">
        <f>'Данные для ввода на bus.gov.ru'!D8</f>
        <v>МБДОУ "Детский сад "Незабудка"</v>
      </c>
      <c r="B9" s="18">
        <f>IFERROR(((('Данные для ввода на bus.gov.ru'!I8+'Данные для ввода на bus.gov.ru'!L8)/('Данные для ввода на bus.gov.ru'!J8+'Данные для ввода на bus.gov.ru'!M8))*100)*0.3,"")</f>
        <v>28.235294117647054</v>
      </c>
      <c r="C9" s="16">
        <f>'Данные для ввода на bus.gov.ru'!Q8*0.3</f>
        <v>18</v>
      </c>
      <c r="D9" s="18">
        <f>((('Данные для ввода на bus.gov.ru'!S8+'Данные для ввода на bus.gov.ru'!V8)/('Данные для ввода на bus.gov.ru'!T8+'Данные для ввода на bus.gov.ru'!W8))*100)*0.4</f>
        <v>40</v>
      </c>
      <c r="E9" s="19">
        <f t="shared" si="0"/>
        <v>86.235294117647058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</row>
    <row r="10" spans="1:26" ht="12.75" hidden="1" customHeight="1" x14ac:dyDescent="0.2">
      <c r="A10" s="3" t="str">
        <f>'Данные для ввода на bus.gov.ru'!D9</f>
        <v>МБДОУ "Детский сад "Петушок"</v>
      </c>
      <c r="B10" s="18">
        <f>IFERROR(((('Данные для ввода на bus.gov.ru'!I9+'Данные для ввода на bus.gov.ru'!L9)/('Данные для ввода на bus.gov.ru'!J9+'Данные для ввода на bus.gov.ru'!M9))*100)*0.3,"")</f>
        <v>29.117647058823529</v>
      </c>
      <c r="C10" s="16">
        <f>'Данные для ввода на bus.gov.ru'!Q9*0.3</f>
        <v>30</v>
      </c>
      <c r="D10" s="18">
        <f>((('Данные для ввода на bus.gov.ru'!S9+'Данные для ввода на bus.gov.ru'!V9)/('Данные для ввода на bus.gov.ru'!T9+'Данные для ввода на bus.gov.ru'!W9))*100)*0.4</f>
        <v>39.616613418530356</v>
      </c>
      <c r="E10" s="19">
        <f t="shared" si="0"/>
        <v>98.734260477353885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2"/>
    </row>
    <row r="11" spans="1:26" ht="12.75" hidden="1" customHeight="1" x14ac:dyDescent="0.2">
      <c r="A11" s="3" t="str">
        <f>'Данные для ввода на bus.gov.ru'!D10</f>
        <v>МБДОУ "Детский сад "Сказка"</v>
      </c>
      <c r="B11" s="18">
        <f>IFERROR(((('Данные для ввода на bus.gov.ru'!I10+'Данные для ввода на bus.gov.ru'!L10)/('Данные для ввода на bus.gov.ru'!J10+'Данные для ввода на bus.gov.ru'!M10))*100)*0.3,"")</f>
        <v>29.558823529411764</v>
      </c>
      <c r="C11" s="16">
        <f>'Данные для ввода на bus.gov.ru'!Q10*0.3</f>
        <v>30</v>
      </c>
      <c r="D11" s="18">
        <f>((('Данные для ввода на bus.gov.ru'!S10+'Данные для ввода на bus.gov.ru'!V10)/('Данные для ввода на bus.gov.ru'!T10+'Данные для ввода на bus.gov.ru'!W10))*100)*0.4</f>
        <v>39.298245614035089</v>
      </c>
      <c r="E11" s="19">
        <f t="shared" si="0"/>
        <v>98.857069143446864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2"/>
    </row>
    <row r="12" spans="1:26" ht="12.75" hidden="1" customHeight="1" x14ac:dyDescent="0.2">
      <c r="A12" s="3" t="str">
        <f>'Данные для ввода на bus.gov.ru'!D11</f>
        <v>МБДОУ "Детский сад "Солнышко"</v>
      </c>
      <c r="B12" s="18">
        <f>IFERROR(((('Данные для ввода на bus.gov.ru'!I11+'Данные для ввода на bus.gov.ru'!L11)/('Данные для ввода на bus.gov.ru'!J11+'Данные для ввода на bus.gov.ru'!M11))*100)*0.3,"")</f>
        <v>24.264705882352942</v>
      </c>
      <c r="C12" s="16">
        <f>'Данные для ввода на bus.gov.ru'!Q11*0.3</f>
        <v>30</v>
      </c>
      <c r="D12" s="18">
        <f>((('Данные для ввода на bus.gov.ru'!S11+'Данные для ввода на bus.gov.ru'!V11)/('Данные для ввода на bus.gov.ru'!T11+'Данные для ввода на bus.gov.ru'!W11))*100)*0.4</f>
        <v>37.8494623655914</v>
      </c>
      <c r="E12" s="19">
        <f t="shared" si="0"/>
        <v>92.114168247944349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2"/>
    </row>
    <row r="13" spans="1:26" ht="12.75" hidden="1" customHeight="1" x14ac:dyDescent="0.2">
      <c r="A13" s="3" t="str">
        <f>'Данные для ввода на bus.gov.ru'!D12</f>
        <v>МБДОУ "Детский сад "Чайка"</v>
      </c>
      <c r="B13" s="18">
        <f>IFERROR(((('Данные для ввода на bus.gov.ru'!I12+'Данные для ввода на bus.gov.ru'!L12)/('Данные для ввода на bus.gov.ru'!J12+'Данные для ввода на bus.gov.ru'!M12))*100)*0.3,"")</f>
        <v>29.558823529411764</v>
      </c>
      <c r="C13" s="16">
        <f>'Данные для ввода на bus.gov.ru'!Q12*0.3</f>
        <v>30</v>
      </c>
      <c r="D13" s="18">
        <f>((('Данные для ввода на bus.gov.ru'!S12+'Данные для ввода на bus.gov.ru'!V12)/('Данные для ввода на bus.gov.ru'!T12+'Данные для ввода на bus.gov.ru'!W12))*100)*0.4</f>
        <v>38.899082568807344</v>
      </c>
      <c r="E13" s="19">
        <f t="shared" si="0"/>
        <v>98.457906098219112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</row>
    <row r="14" spans="1:26" ht="12.75" hidden="1" customHeight="1" x14ac:dyDescent="0.2">
      <c r="A14" s="3" t="str">
        <f>'Данные для ввода на bus.gov.ru'!D13</f>
        <v>МБДОУ "Детский сад комбинированного вида №41 "Золотая рыбка"</v>
      </c>
      <c r="B14" s="18">
        <f>IFERROR(((('Данные для ввода на bus.gov.ru'!I13+'Данные для ввода на bus.gov.ru'!L13)/('Данные для ввода на bus.gov.ru'!J13+'Данные для ввода на bus.gov.ru'!M13))*100)*0.3,"")</f>
        <v>27.352941176470587</v>
      </c>
      <c r="C14" s="16">
        <f>'Данные для ввода на bus.gov.ru'!Q13*0.3</f>
        <v>30</v>
      </c>
      <c r="D14" s="18">
        <f>((('Данные для ввода на bus.gov.ru'!S13+'Данные для ввода на bus.gov.ru'!V13)/('Данные для ввода на bus.gov.ru'!T13+'Данные для ввода на bus.gov.ru'!W13))*100)*0.4</f>
        <v>39.642857142857146</v>
      </c>
      <c r="E14" s="19">
        <f t="shared" si="0"/>
        <v>96.995798319327733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2"/>
    </row>
    <row r="15" spans="1:26" ht="12.75" hidden="1" customHeight="1" x14ac:dyDescent="0.2">
      <c r="A15" s="3" t="str">
        <f>'Данные для ввода на bus.gov.ru'!D14</f>
        <v>МБДОУ "Детский сад присмотра и оздоровления № 46 "Светлячок" г.Рубцовска</v>
      </c>
      <c r="B15" s="18">
        <f>IFERROR(((('Данные для ввода на bus.gov.ru'!I14+'Данные для ввода на bus.gov.ru'!L14)/('Данные для ввода на bus.gov.ru'!J14+'Данные для ввода на bus.gov.ru'!M14))*100)*0.3,"")</f>
        <v>30</v>
      </c>
      <c r="C15" s="16">
        <f>'Данные для ввода на bus.gov.ru'!Q14*0.3</f>
        <v>27</v>
      </c>
      <c r="D15" s="18">
        <f>((('Данные для ввода на bus.gov.ru'!S14+'Данные для ввода на bus.gov.ru'!V14)/('Данные для ввода на bus.gov.ru'!T14+'Данные для ввода на bus.gov.ru'!W14))*100)*0.4</f>
        <v>39.699248120300751</v>
      </c>
      <c r="E15" s="19">
        <f t="shared" si="0"/>
        <v>96.699248120300751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"/>
    </row>
    <row r="16" spans="1:26" ht="12.75" hidden="1" customHeight="1" x14ac:dyDescent="0.2">
      <c r="A16" s="3" t="str">
        <f>'Данные для ввода на bus.gov.ru'!D15</f>
        <v>МБДОУ "Детский сад № 12 "Журавлик"</v>
      </c>
      <c r="B16" s="18">
        <f>IFERROR(((('Данные для ввода на bus.gov.ru'!I15+'Данные для ввода на bus.gov.ru'!L15)/('Данные для ввода на bus.gov.ru'!J15+'Данные для ввода на bus.gov.ru'!M15))*100)*0.3,"")</f>
        <v>30</v>
      </c>
      <c r="C16" s="16">
        <f>'Данные для ввода на bus.gov.ru'!Q15*0.3</f>
        <v>30</v>
      </c>
      <c r="D16" s="18">
        <f>((('Данные для ввода на bus.gov.ru'!S15+'Данные для ввода на bus.gov.ru'!V15)/('Данные для ввода на bus.gov.ru'!T15+'Данные для ввода на bus.gov.ru'!W15))*100)*0.4</f>
        <v>38.113207547169814</v>
      </c>
      <c r="E16" s="19">
        <f t="shared" si="0"/>
        <v>98.113207547169822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2"/>
    </row>
    <row r="17" spans="1:26" ht="12.75" hidden="1" customHeight="1" x14ac:dyDescent="0.2">
      <c r="A17" s="3" t="str">
        <f>'Данные для ввода на bus.gov.ru'!D16</f>
        <v>МБДОУ "Детский сад № 14 "Василёк"</v>
      </c>
      <c r="B17" s="18">
        <f>IFERROR(((('Данные для ввода на bus.gov.ru'!I16+'Данные для ввода на bus.gov.ru'!L16)/('Данные для ввода на bus.gov.ru'!J16+'Данные для ввода на bus.gov.ru'!M16))*100)*0.3,"")</f>
        <v>30</v>
      </c>
      <c r="C17" s="16">
        <f>'Данные для ввода на bus.gov.ru'!Q16*0.3</f>
        <v>30</v>
      </c>
      <c r="D17" s="18">
        <f>((('Данные для ввода на bus.gov.ru'!S16+'Данные для ввода на bus.gov.ru'!V16)/('Данные для ввода на bus.gov.ru'!T16+'Данные для ввода на bus.gov.ru'!W16))*100)*0.4</f>
        <v>40</v>
      </c>
      <c r="E17" s="19">
        <f t="shared" si="0"/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"/>
    </row>
    <row r="18" spans="1:26" ht="12.75" hidden="1" customHeight="1" x14ac:dyDescent="0.2">
      <c r="A18" s="3" t="str">
        <f>'Данные для ввода на bus.gov.ru'!D17</f>
        <v>МБДОУ "Детский сад № 19 "Рябинка"</v>
      </c>
      <c r="B18" s="18">
        <f>IFERROR(((('Данные для ввода на bus.gov.ru'!I17+'Данные для ввода на bus.gov.ru'!L17)/('Данные для ввода на bus.gov.ru'!J17+'Данные для ввода на bus.gov.ru'!M17))*100)*0.3,"")</f>
        <v>30</v>
      </c>
      <c r="C18" s="16">
        <f>'Данные для ввода на bus.gov.ru'!Q17*0.3</f>
        <v>30</v>
      </c>
      <c r="D18" s="18">
        <f>((('Данные для ввода на bus.gov.ru'!S17+'Данные для ввода на bus.gov.ru'!V17)/('Данные для ввода на bus.gov.ru'!T17+'Данные для ввода на bus.gov.ru'!W17))*100)*0.4</f>
        <v>40</v>
      </c>
      <c r="E18" s="19">
        <f t="shared" si="0"/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"/>
    </row>
    <row r="19" spans="1:26" ht="12.75" hidden="1" customHeight="1" x14ac:dyDescent="0.2">
      <c r="A19" s="3" t="str">
        <f>'Данные для ввода на bus.gov.ru'!D18</f>
        <v>МБДОУ "Детский сад № 23 "Малышок"</v>
      </c>
      <c r="B19" s="18">
        <f>IFERROR(((('Данные для ввода на bus.gov.ru'!I18+'Данные для ввода на bus.gov.ru'!L18)/('Данные для ввода на bus.gov.ru'!J18+'Данные для ввода на bus.gov.ru'!M18))*100)*0.3,"")</f>
        <v>30</v>
      </c>
      <c r="C19" s="16">
        <f>'Данные для ввода на bus.gov.ru'!Q18*0.3</f>
        <v>30</v>
      </c>
      <c r="D19" s="18">
        <f>((('Данные для ввода на bus.gov.ru'!S18+'Данные для ввода на bus.gov.ru'!V18)/('Данные для ввода на bus.gov.ru'!T18+'Данные для ввода на bus.gov.ru'!W18))*100)*0.4</f>
        <v>39.76331360946746</v>
      </c>
      <c r="E19" s="19">
        <f t="shared" si="0"/>
        <v>99.76331360946746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2"/>
    </row>
    <row r="20" spans="1:26" ht="12.75" hidden="1" customHeight="1" x14ac:dyDescent="0.2">
      <c r="A20" s="3" t="str">
        <f>'Данные для ввода на bus.gov.ru'!D19</f>
        <v>МБДОУ "Детский сад № 36 "Колокольчик"</v>
      </c>
      <c r="B20" s="18">
        <f>IFERROR(((('Данные для ввода на bus.gov.ru'!I19+'Данные для ввода на bus.gov.ru'!L19)/('Данные для ввода на bus.gov.ru'!J19+'Данные для ввода на bus.gov.ru'!M19))*100)*0.3,"")</f>
        <v>30</v>
      </c>
      <c r="C20" s="16">
        <f>'Данные для ввода на bus.gov.ru'!Q19*0.3</f>
        <v>30</v>
      </c>
      <c r="D20" s="18">
        <f>((('Данные для ввода на bus.gov.ru'!S19+'Данные для ввода на bus.gov.ru'!V19)/('Данные для ввода на bus.gov.ru'!T19+'Данные для ввода на bus.gov.ru'!W19))*100)*0.4</f>
        <v>39.495798319327733</v>
      </c>
      <c r="E20" s="19">
        <f t="shared" si="0"/>
        <v>99.495798319327733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"/>
    </row>
    <row r="21" spans="1:26" ht="12.75" hidden="1" customHeight="1" x14ac:dyDescent="0.2">
      <c r="A21" s="3" t="str">
        <f>'Данные для ввода на bus.gov.ru'!D20</f>
        <v>МБДОУ "Детский сад № 37 "Веснянка"</v>
      </c>
      <c r="B21" s="18">
        <f>IFERROR(((('Данные для ввода на bus.gov.ru'!I20+'Данные для ввода на bus.gov.ru'!L20)/('Данные для ввода на bus.gov.ru'!J20+'Данные для ввода на bus.gov.ru'!M20))*100)*0.3,"")</f>
        <v>30</v>
      </c>
      <c r="C21" s="16">
        <f>'Данные для ввода на bus.gov.ru'!Q20*0.3</f>
        <v>30</v>
      </c>
      <c r="D21" s="18">
        <f>((('Данные для ввода на bus.gov.ru'!S20+'Данные для ввода на bus.gov.ru'!V20)/('Данные для ввода на bus.gov.ru'!T20+'Данные для ввода на bus.gov.ru'!W20))*100)*0.4</f>
        <v>36.809815950920246</v>
      </c>
      <c r="E21" s="19">
        <f t="shared" si="0"/>
        <v>96.809815950920239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2"/>
    </row>
    <row r="22" spans="1:26" ht="12.75" hidden="1" customHeight="1" x14ac:dyDescent="0.2">
      <c r="A22" s="3" t="str">
        <f>'Данные для ввода на bus.gov.ru'!D21</f>
        <v>МБДОУ "Детский сад № 43"</v>
      </c>
      <c r="B22" s="18">
        <f>IFERROR(((('Данные для ввода на bus.gov.ru'!I21+'Данные для ввода на bus.gov.ru'!L21)/('Данные для ввода на bus.gov.ru'!J21+'Данные для ввода на bus.gov.ru'!M21))*100)*0.3,"")</f>
        <v>30</v>
      </c>
      <c r="C22" s="16">
        <f>'Данные для ввода на bus.gov.ru'!Q21*0.3</f>
        <v>27</v>
      </c>
      <c r="D22" s="18">
        <f>((('Данные для ввода на bus.gov.ru'!S21+'Данные для ввода на bus.gov.ru'!V21)/('Данные для ввода на bus.gov.ru'!T21+'Данные для ввода на bus.gov.ru'!W21))*100)*0.4</f>
        <v>38.657513348588864</v>
      </c>
      <c r="E22" s="19">
        <f t="shared" si="0"/>
        <v>95.657513348588864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2"/>
    </row>
    <row r="23" spans="1:26" ht="12.75" hidden="1" customHeight="1" x14ac:dyDescent="0.2">
      <c r="A23" s="3" t="str">
        <f>'Данные для ввода на bus.gov.ru'!D22</f>
        <v>МБДОУ "Детский сад № 45 "Солнышко"</v>
      </c>
      <c r="B23" s="18">
        <f>IFERROR(((('Данные для ввода на bus.gov.ru'!I22+'Данные для ввода на bus.gov.ru'!L22)/('Данные для ввода на bus.gov.ru'!J22+'Данные для ввода на bus.gov.ru'!M22))*100)*0.3,"")</f>
        <v>29.558823529411764</v>
      </c>
      <c r="C23" s="16">
        <f>'Данные для ввода на bus.gov.ru'!Q22*0.3</f>
        <v>30</v>
      </c>
      <c r="D23" s="18">
        <f>((('Данные для ввода на bus.gov.ru'!S22+'Данные для ввода на bus.gov.ru'!V22)/('Данные для ввода на bus.gov.ru'!T22+'Данные для ввода на bus.gov.ru'!W22))*100)*0.4</f>
        <v>39.63963963963964</v>
      </c>
      <c r="E23" s="19">
        <f t="shared" si="0"/>
        <v>99.198463169051408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2"/>
    </row>
    <row r="24" spans="1:26" ht="12.75" hidden="1" customHeight="1" x14ac:dyDescent="0.2">
      <c r="A24" s="3" t="str">
        <f>'Данные для ввода на bus.gov.ru'!D23</f>
        <v>МБДОУ "Детский сад № 47 "Ёлочка"</v>
      </c>
      <c r="B24" s="18">
        <f>IFERROR(((('Данные для ввода на bus.gov.ru'!I23+'Данные для ввода на bus.gov.ru'!L23)/('Данные для ввода на bus.gov.ru'!J23+'Данные для ввода на bus.gov.ru'!M23))*100)*0.3,"")</f>
        <v>30</v>
      </c>
      <c r="C24" s="16">
        <f>'Данные для ввода на bus.gov.ru'!Q23*0.3</f>
        <v>30</v>
      </c>
      <c r="D24" s="18">
        <f>((('Данные для ввода на bus.gov.ru'!S23+'Данные для ввода на bus.gov.ru'!V23)/('Данные для ввода на bus.gov.ru'!T23+'Данные для ввода на bus.gov.ru'!W23))*100)*0.4</f>
        <v>39.411764705882355</v>
      </c>
      <c r="E24" s="19">
        <f t="shared" si="0"/>
        <v>99.411764705882348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2"/>
    </row>
    <row r="25" spans="1:26" ht="12.75" hidden="1" customHeight="1" x14ac:dyDescent="0.2">
      <c r="A25" s="3" t="str">
        <f>'Данные для ввода на bus.gov.ru'!D24</f>
        <v>МБДОУ "Детский сад № 48 "Ручеек"</v>
      </c>
      <c r="B25" s="18">
        <f>IFERROR(((('Данные для ввода на bus.gov.ru'!I24+'Данные для ввода на bus.gov.ru'!L24)/('Данные для ввода на bus.gov.ru'!J24+'Данные для ввода на bus.gov.ru'!M24))*100)*0.3,"")</f>
        <v>30</v>
      </c>
      <c r="C25" s="16">
        <f>'Данные для ввода на bus.gov.ru'!Q24*0.3</f>
        <v>30</v>
      </c>
      <c r="D25" s="18">
        <f>((('Данные для ввода на bus.gov.ru'!S24+'Данные для ввода на bus.gov.ru'!V24)/('Данные для ввода на bus.gov.ru'!T24+'Данные для ввода на bus.gov.ru'!W24))*100)*0.4</f>
        <v>39.051383399209492</v>
      </c>
      <c r="E25" s="19">
        <f t="shared" si="0"/>
        <v>99.051383399209499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2"/>
    </row>
    <row r="26" spans="1:26" ht="12.75" hidden="1" customHeight="1" x14ac:dyDescent="0.2">
      <c r="A26" s="3" t="str">
        <f>'Данные для ввода на bus.gov.ru'!D25</f>
        <v>МБДОУ "Детский сад № 50 "Росточек"</v>
      </c>
      <c r="B26" s="18">
        <f>IFERROR(((('Данные для ввода на bus.gov.ru'!I25+'Данные для ввода на bus.gov.ru'!L25)/('Данные для ввода на bus.gov.ru'!J25+'Данные для ввода на bus.gov.ru'!M25))*100)*0.3,"")</f>
        <v>30</v>
      </c>
      <c r="C26" s="16">
        <f>'Данные для ввода на bus.gov.ru'!Q25*0.3</f>
        <v>30</v>
      </c>
      <c r="D26" s="18">
        <f>((('Данные для ввода на bus.gov.ru'!S25+'Данные для ввода на bus.gov.ru'!V25)/('Данные для ввода на bus.gov.ru'!T25+'Данные для ввода на bus.gov.ru'!W25))*100)*0.4</f>
        <v>39.480519480519483</v>
      </c>
      <c r="E26" s="19">
        <f t="shared" si="0"/>
        <v>99.48051948051949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</row>
    <row r="27" spans="1:26" ht="12.75" hidden="1" customHeight="1" x14ac:dyDescent="0.2">
      <c r="A27" s="3" t="str">
        <f>'Данные для ввода на bus.gov.ru'!D26</f>
        <v>МБДОУ "Детский сад № 53 "Топтыжка"</v>
      </c>
      <c r="B27" s="18">
        <f>IFERROR(((('Данные для ввода на bus.gov.ru'!I26+'Данные для ввода на bus.gov.ru'!L26)/('Данные для ввода на bus.gov.ru'!J26+'Данные для ввода на bus.gov.ru'!M26))*100)*0.3,"")</f>
        <v>30</v>
      </c>
      <c r="C27" s="16">
        <f>'Данные для ввода на bus.gov.ru'!Q26*0.3</f>
        <v>30</v>
      </c>
      <c r="D27" s="18">
        <f>((('Данные для ввода на bus.gov.ru'!S26+'Данные для ввода на bus.gov.ru'!V26)/('Данные для ввода на bus.gov.ru'!T26+'Данные для ввода на bus.gov.ru'!W26))*100)*0.4</f>
        <v>39.691119691119695</v>
      </c>
      <c r="E27" s="19">
        <f t="shared" si="0"/>
        <v>99.691119691119695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2"/>
    </row>
    <row r="28" spans="1:26" ht="12.75" hidden="1" customHeight="1" x14ac:dyDescent="0.2">
      <c r="A28" s="3" t="str">
        <f>'Данные для ввода на bus.gov.ru'!D27</f>
        <v>МБДОУ "Детский сад № 55 "Истоки"</v>
      </c>
      <c r="B28" s="18">
        <f>IFERROR(((('Данные для ввода на bus.gov.ru'!I27+'Данные для ввода на bus.gov.ru'!L27)/('Данные для ввода на bus.gov.ru'!J27+'Данные для ввода на bus.gov.ru'!M27))*100)*0.3,"")</f>
        <v>30</v>
      </c>
      <c r="C28" s="16">
        <f>'Данные для ввода на bus.gov.ru'!Q27*0.3</f>
        <v>30</v>
      </c>
      <c r="D28" s="18">
        <f>((('Данные для ввода на bus.gov.ru'!S27+'Данные для ввода на bus.gov.ru'!V27)/('Данные для ввода на bus.gov.ru'!T27+'Данные для ввода на bus.gov.ru'!W27))*100)*0.4</f>
        <v>40</v>
      </c>
      <c r="E28" s="19">
        <f t="shared" si="0"/>
        <v>100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2"/>
    </row>
    <row r="29" spans="1:26" ht="12.75" hidden="1" customHeight="1" x14ac:dyDescent="0.2">
      <c r="A29" s="3" t="str">
        <f>'Данные для ввода на bus.gov.ru'!D28</f>
        <v>МБДОУ "Детский сад № 57 "Аленушка"</v>
      </c>
      <c r="B29" s="18">
        <f>IFERROR(((('Данные для ввода на bus.gov.ru'!I28+'Данные для ввода на bus.gov.ru'!L28)/('Данные для ввода на bus.gov.ru'!J28+'Данные для ввода на bus.gov.ru'!M28))*100)*0.3,"")</f>
        <v>30</v>
      </c>
      <c r="C29" s="16">
        <f>'Данные для ввода на bus.gov.ru'!Q28*0.3</f>
        <v>30</v>
      </c>
      <c r="D29" s="18">
        <f>((('Данные для ввода на bus.gov.ru'!S28+'Данные для ввода на bus.gov.ru'!V28)/('Данные для ввода на bus.gov.ru'!T28+'Данные для ввода на bus.gov.ru'!W28))*100)*0.4</f>
        <v>40</v>
      </c>
      <c r="E29" s="19">
        <f t="shared" si="0"/>
        <v>100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2"/>
    </row>
    <row r="30" spans="1:26" ht="12.75" hidden="1" customHeight="1" x14ac:dyDescent="0.2">
      <c r="A30" s="3" t="str">
        <f>'Данные для ввода на bus.gov.ru'!D29</f>
        <v>МБДОУ "Детский сад № 74 "Пчёлка"</v>
      </c>
      <c r="B30" s="18">
        <f>IFERROR(((('Данные для ввода на bus.gov.ru'!I29+'Данные для ввода на bus.gov.ru'!L29)/('Данные для ввода на bus.gov.ru'!J29+'Данные для ввода на bus.gov.ru'!M29))*100)*0.3,"")</f>
        <v>30</v>
      </c>
      <c r="C30" s="16">
        <f>'Данные для ввода на bus.gov.ru'!Q29*0.3</f>
        <v>27</v>
      </c>
      <c r="D30" s="18">
        <f>((('Данные для ввода на bus.gov.ru'!S29+'Данные для ввода на bus.gov.ru'!V29)/('Данные для ввода на bus.gov.ru'!T29+'Данные для ввода на bus.gov.ru'!W29))*100)*0.4</f>
        <v>40</v>
      </c>
      <c r="E30" s="19">
        <f t="shared" si="0"/>
        <v>97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2"/>
    </row>
    <row r="31" spans="1:26" ht="12.75" hidden="1" customHeight="1" x14ac:dyDescent="0.2">
      <c r="A31" s="3" t="str">
        <f>'Данные для ввода на bus.gov.ru'!D30</f>
        <v>МБДОУ "Детский сад №10 "Гнездышко"</v>
      </c>
      <c r="B31" s="18">
        <f>IFERROR(((('Данные для ввода на bus.gov.ru'!I30+'Данные для ввода на bus.gov.ru'!L30)/('Данные для ввода на bus.gov.ru'!J30+'Данные для ввода на bus.gov.ru'!M30))*100)*0.3,"")</f>
        <v>30</v>
      </c>
      <c r="C31" s="16">
        <f>'Данные для ввода на bus.gov.ru'!Q30*0.3</f>
        <v>27</v>
      </c>
      <c r="D31" s="18">
        <f>((('Данные для ввода на bus.gov.ru'!S30+'Данные для ввода на bus.gov.ru'!V30)/('Данные для ввода на bus.gov.ru'!T30+'Данные для ввода на bus.gov.ru'!W30))*100)*0.4</f>
        <v>39.555555555555557</v>
      </c>
      <c r="E31" s="19">
        <f t="shared" si="0"/>
        <v>96.555555555555557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2"/>
    </row>
    <row r="32" spans="1:26" ht="12.75" hidden="1" customHeight="1" x14ac:dyDescent="0.2">
      <c r="A32" s="3" t="str">
        <f>'Данные для ввода на bus.gov.ru'!D31</f>
        <v>МБДОУ "Детский сад №16 "Родничок"</v>
      </c>
      <c r="B32" s="18">
        <f>IFERROR(((('Данные для ввода на bus.gov.ru'!I31+'Данные для ввода на bus.gov.ru'!L31)/('Данные для ввода на bus.gov.ru'!J31+'Данные для ввода на bus.gov.ru'!M31))*100)*0.3,"")</f>
        <v>30</v>
      </c>
      <c r="C32" s="16">
        <f>'Данные для ввода на bus.gov.ru'!Q31*0.3</f>
        <v>30</v>
      </c>
      <c r="D32" s="18">
        <f>((('Данные для ввода на bus.gov.ru'!S31+'Данные для ввода на bus.gov.ru'!V31)/('Данные для ввода на bus.gov.ru'!T31+'Данные для ввода на bus.gov.ru'!W31))*100)*0.4</f>
        <v>40</v>
      </c>
      <c r="E32" s="19">
        <f t="shared" si="0"/>
        <v>100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2"/>
    </row>
    <row r="33" spans="1:26" ht="12.75" hidden="1" customHeight="1" x14ac:dyDescent="0.2">
      <c r="A33" s="3" t="str">
        <f>'Данные для ввода на bus.gov.ru'!D32</f>
        <v>МБДОУ "Детский сад №2 "Лучик"</v>
      </c>
      <c r="B33" s="18">
        <f>IFERROR(((('Данные для ввода на bus.gov.ru'!I32+'Данные для ввода на bus.gov.ru'!L32)/('Данные для ввода на bus.gov.ru'!J32+'Данные для ввода на bus.gov.ru'!M32))*100)*0.3,"")</f>
        <v>30</v>
      </c>
      <c r="C33" s="16">
        <f>'Данные для ввода на bus.gov.ru'!Q32*0.3</f>
        <v>30</v>
      </c>
      <c r="D33" s="18">
        <f>((('Данные для ввода на bus.gov.ru'!S32+'Данные для ввода на bus.gov.ru'!V32)/('Данные для ввода на bus.gov.ru'!T32+'Данные для ввода на bus.gov.ru'!W32))*100)*0.4</f>
        <v>40</v>
      </c>
      <c r="E33" s="19">
        <f t="shared" si="0"/>
        <v>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2"/>
    </row>
    <row r="34" spans="1:26" ht="12.75" hidden="1" customHeight="1" x14ac:dyDescent="0.2">
      <c r="A34" s="3" t="str">
        <f>'Данные для ввода на bus.gov.ru'!D33</f>
        <v>МБДОУ "Детский сад №24 "Солнышко"</v>
      </c>
      <c r="B34" s="18">
        <f>IFERROR(((('Данные для ввода на bus.gov.ru'!I33+'Данные для ввода на bus.gov.ru'!L33)/('Данные для ввода на bus.gov.ru'!J33+'Данные для ввода на bus.gov.ru'!M33))*100)*0.3,"")</f>
        <v>30</v>
      </c>
      <c r="C34" s="16">
        <f>'Данные для ввода на bus.gov.ru'!Q33*0.3</f>
        <v>30</v>
      </c>
      <c r="D34" s="18">
        <f>((('Данные для ввода на bus.gov.ru'!S33+'Данные для ввода на bus.gov.ru'!V33)/('Данные для ввода на bus.gov.ru'!T33+'Данные для ввода на bus.gov.ru'!W33))*100)*0.4</f>
        <v>39.245283018867923</v>
      </c>
      <c r="E34" s="19">
        <f t="shared" si="0"/>
        <v>99.245283018867923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2"/>
    </row>
    <row r="35" spans="1:26" ht="12.75" hidden="1" customHeight="1" x14ac:dyDescent="0.2">
      <c r="A35" s="3" t="str">
        <f>'Данные для ввода на bus.gov.ru'!D34</f>
        <v>МБДОУ "Детский сад №30 "Незабудка"</v>
      </c>
      <c r="B35" s="18">
        <f>IFERROR(((('Данные для ввода на bus.gov.ru'!I34+'Данные для ввода на bus.gov.ru'!L34)/('Данные для ввода на bus.gov.ru'!J34+'Данные для ввода на bus.gov.ru'!M34))*100)*0.3,"")</f>
        <v>30</v>
      </c>
      <c r="C35" s="16">
        <f>'Данные для ввода на bus.gov.ru'!Q34*0.3</f>
        <v>30</v>
      </c>
      <c r="D35" s="18">
        <f>((('Данные для ввода на bus.gov.ru'!S34+'Данные для ввода на bus.gov.ru'!V34)/('Данные для ввода на bus.gov.ru'!T34+'Данные для ввода на bus.gov.ru'!W34))*100)*0.4</f>
        <v>37.058823529411768</v>
      </c>
      <c r="E35" s="19">
        <f t="shared" si="0"/>
        <v>97.058823529411768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2"/>
    </row>
    <row r="36" spans="1:26" ht="12.75" hidden="1" customHeight="1" x14ac:dyDescent="0.2">
      <c r="A36" s="3" t="str">
        <f>'Данные для ввода на bus.gov.ru'!D35</f>
        <v>МБДОУ "Детский сад №38 "Росинка"</v>
      </c>
      <c r="B36" s="18">
        <f>IFERROR(((('Данные для ввода на bus.gov.ru'!I35+'Данные для ввода на bus.gov.ru'!L35)/('Данные для ввода на bus.gov.ru'!J35+'Данные для ввода на bus.gov.ru'!M35))*100)*0.3,"")</f>
        <v>29.558823529411764</v>
      </c>
      <c r="C36" s="16">
        <f>'Данные для ввода на bus.gov.ru'!Q35*0.3</f>
        <v>30</v>
      </c>
      <c r="D36" s="18">
        <f>((('Данные для ввода на bus.gov.ru'!S35+'Данные для ввода на bus.gov.ru'!V35)/('Данные для ввода на bus.gov.ru'!T35+'Данные для ввода на bus.gov.ru'!W35))*100)*0.4</f>
        <v>39.629629629629633</v>
      </c>
      <c r="E36" s="19">
        <f t="shared" si="0"/>
        <v>99.188453159041401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2"/>
    </row>
    <row r="37" spans="1:26" ht="12.75" hidden="1" customHeight="1" x14ac:dyDescent="0.2">
      <c r="A37" s="3" t="str">
        <f>'Данные для ввода на bus.gov.ru'!D36</f>
        <v>МБДОУ "Детский сад №4 "Радуга"</v>
      </c>
      <c r="B37" s="18">
        <f>IFERROR(((('Данные для ввода на bus.gov.ru'!I36+'Данные для ввода на bus.gov.ru'!L36)/('Данные для ввода на bus.gov.ru'!J36+'Данные для ввода на bus.gov.ru'!M36))*100)*0.3,"")</f>
        <v>30</v>
      </c>
      <c r="C37" s="16">
        <f>'Данные для ввода на bus.gov.ru'!Q36*0.3</f>
        <v>30</v>
      </c>
      <c r="D37" s="18">
        <f>((('Данные для ввода на bus.gov.ru'!S36+'Данные для ввода на bus.gov.ru'!V36)/('Данные для ввода на bus.gov.ru'!T36+'Данные для ввода на bus.gov.ru'!W36))*100)*0.4</f>
        <v>39.891598915989164</v>
      </c>
      <c r="E37" s="19">
        <f t="shared" si="0"/>
        <v>99.891598915989164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2"/>
    </row>
    <row r="38" spans="1:26" ht="12.75" hidden="1" customHeight="1" x14ac:dyDescent="0.2">
      <c r="A38" s="3" t="str">
        <f>'Данные для ввода на bus.gov.ru'!D37</f>
        <v>МБДОУ "Детский сад №49 "Улыбка"</v>
      </c>
      <c r="B38" s="18">
        <f>IFERROR(((('Данные для ввода на bus.gov.ru'!I37+'Данные для ввода на bus.gov.ru'!L37)/('Данные для ввода на bus.gov.ru'!J37+'Данные для ввода на bus.gov.ru'!M37))*100)*0.3,"")</f>
        <v>30</v>
      </c>
      <c r="C38" s="16">
        <f>'Данные для ввода на bus.gov.ru'!Q37*0.3</f>
        <v>27</v>
      </c>
      <c r="D38" s="18">
        <f>((('Данные для ввода на bus.gov.ru'!S37+'Данные для ввода на bus.gov.ru'!V37)/('Данные для ввода на bus.gov.ru'!T37+'Данные для ввода на bus.gov.ru'!W37))*100)*0.4</f>
        <v>39.44055944055944</v>
      </c>
      <c r="E38" s="19">
        <f t="shared" si="0"/>
        <v>96.44055944055944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2"/>
    </row>
    <row r="39" spans="1:26" ht="12.75" hidden="1" customHeight="1" x14ac:dyDescent="0.2">
      <c r="A39" s="3" t="str">
        <f>'Данные для ввода на bus.gov.ru'!D38</f>
        <v>МБДОУ "Романовский детский сад №1"</v>
      </c>
      <c r="B39" s="18">
        <f>IFERROR(((('Данные для ввода на bus.gov.ru'!I38+'Данные для ввода на bus.gov.ru'!L38)/('Данные для ввода на bus.gov.ru'!J38+'Данные для ввода на bus.gov.ru'!M38))*100)*0.3,"")</f>
        <v>30</v>
      </c>
      <c r="C39" s="16">
        <f>'Данные для ввода на bus.gov.ru'!Q38*0.3</f>
        <v>30</v>
      </c>
      <c r="D39" s="18">
        <f>((('Данные для ввода на bus.gov.ru'!S38+'Данные для ввода на bus.gov.ru'!V38)/('Данные для ввода на bus.gov.ru'!T38+'Данные для ввода на bus.gov.ru'!W38))*100)*0.4</f>
        <v>38.372093023255815</v>
      </c>
      <c r="E39" s="19">
        <f t="shared" si="0"/>
        <v>98.372093023255815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</row>
    <row r="40" spans="1:26" ht="12.75" hidden="1" customHeight="1" x14ac:dyDescent="0.2">
      <c r="A40" s="3" t="str">
        <f>'Данные для ввода на bus.gov.ru'!D39</f>
        <v>МБДОУ "Сидоровский детский сад"</v>
      </c>
      <c r="B40" s="18">
        <f>IFERROR(((('Данные для ввода на bus.gov.ru'!I39+'Данные для ввода на bus.gov.ru'!L39)/('Данные для ввода на bus.gov.ru'!J39+'Данные для ввода на bus.gov.ru'!M39))*100)*0.3,"")</f>
        <v>30</v>
      </c>
      <c r="C40" s="16">
        <f>'Данные для ввода на bus.gov.ru'!Q39*0.3</f>
        <v>30</v>
      </c>
      <c r="D40" s="18">
        <f>((('Данные для ввода на bus.gov.ru'!S39+'Данные для ввода на bus.gov.ru'!V39)/('Данные для ввода на bus.gov.ru'!T39+'Данные для ввода на bus.gov.ru'!W39))*100)*0.4</f>
        <v>38.260869565217398</v>
      </c>
      <c r="E40" s="19">
        <f t="shared" si="0"/>
        <v>98.260869565217405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2"/>
    </row>
    <row r="41" spans="1:26" ht="12.75" hidden="1" customHeight="1" x14ac:dyDescent="0.2">
      <c r="A41" s="3" t="str">
        <f>'Данные для ввода на bus.gov.ru'!D40</f>
        <v>МБДОУ "Табунский детский сад "Огонек"</v>
      </c>
      <c r="B41" s="18">
        <f>IFERROR(((('Данные для ввода на bus.gov.ru'!I40+'Данные для ввода на bus.gov.ru'!L40)/('Данные для ввода на bus.gov.ru'!J40+'Данные для ввода на bus.gov.ru'!M40))*100)*0.3,"")</f>
        <v>27.352941176470587</v>
      </c>
      <c r="C41" s="16">
        <f>'Данные для ввода на bus.gov.ru'!Q40*0.3</f>
        <v>30</v>
      </c>
      <c r="D41" s="18">
        <f>((('Данные для ввода на bus.gov.ru'!S40+'Данные для ввода на bus.gov.ru'!V40)/('Данные для ввода на bus.gov.ru'!T40+'Данные для ввода на bus.gov.ru'!W40))*100)*0.4</f>
        <v>39.285714285714285</v>
      </c>
      <c r="E41" s="19">
        <f t="shared" si="0"/>
        <v>96.638655462184872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2"/>
    </row>
    <row r="42" spans="1:26" ht="12.75" hidden="1" customHeight="1" x14ac:dyDescent="0.2">
      <c r="A42" s="3" t="str">
        <f>'Данные для ввода на bus.gov.ru'!D41</f>
        <v>МБДОУ "Тамбовский детский сад"</v>
      </c>
      <c r="B42" s="18">
        <f>IFERROR(((('Данные для ввода на bus.gov.ru'!I41+'Данные для ввода на bus.gov.ru'!L41)/('Данные для ввода на bus.gov.ru'!J41+'Данные для ввода на bus.gov.ru'!M41))*100)*0.3,"")</f>
        <v>29.558823529411764</v>
      </c>
      <c r="C42" s="16">
        <f>'Данные для ввода на bus.gov.ru'!Q41*0.3</f>
        <v>30</v>
      </c>
      <c r="D42" s="18">
        <f>((('Данные для ввода на bus.gov.ru'!S41+'Данные для ввода на bus.gov.ru'!V41)/('Данные для ввода на bus.gov.ru'!T41+'Данные для ввода на bus.gov.ru'!W41))*100)*0.4</f>
        <v>40</v>
      </c>
      <c r="E42" s="19">
        <f t="shared" si="0"/>
        <v>99.558823529411768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2"/>
    </row>
    <row r="43" spans="1:26" ht="12.75" hidden="1" customHeight="1" x14ac:dyDescent="0.2">
      <c r="A43" s="3" t="str">
        <f>'Данные для ввода на bus.gov.ru'!D42</f>
        <v>МБДОУ "Троицкий детский сад № 1 "Родничок"</v>
      </c>
      <c r="B43" s="18">
        <f>IFERROR(((('Данные для ввода на bus.gov.ru'!I42+'Данные для ввода на bus.gov.ru'!L42)/('Данные для ввода на bus.gov.ru'!J42+'Данные для ввода на bus.gov.ru'!M42))*100)*0.3,"")</f>
        <v>29.558823529411764</v>
      </c>
      <c r="C43" s="16">
        <f>'Данные для ввода на bus.gov.ru'!Q42*0.3</f>
        <v>30</v>
      </c>
      <c r="D43" s="18">
        <f>((('Данные для ввода на bus.gov.ru'!S42+'Данные для ввода на bus.gov.ru'!V42)/('Данные для ввода на bus.gov.ru'!T42+'Данные для ввода на bus.gov.ru'!W42))*100)*0.4</f>
        <v>39.292035398230091</v>
      </c>
      <c r="E43" s="19">
        <f t="shared" si="0"/>
        <v>98.850858927641866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2"/>
    </row>
    <row r="44" spans="1:26" ht="12.75" hidden="1" customHeight="1" x14ac:dyDescent="0.2">
      <c r="A44" s="3" t="str">
        <f>'Данные для ввода на bus.gov.ru'!D43</f>
        <v>МБДОУ "Целинный детский сад "Светлячок"</v>
      </c>
      <c r="B44" s="18">
        <f>IFERROR(((('Данные для ввода на bus.gov.ru'!I43+'Данные для ввода на bus.gov.ru'!L43)/('Данные для ввода на bus.gov.ru'!J43+'Данные для ввода на bus.gov.ru'!M43))*100)*0.3,"")</f>
        <v>22.941176470588236</v>
      </c>
      <c r="C44" s="16">
        <f>'Данные для ввода на bus.gov.ru'!Q43*0.3</f>
        <v>30</v>
      </c>
      <c r="D44" s="18">
        <f>((('Данные для ввода на bus.gov.ru'!S43+'Данные для ввода на bus.gov.ru'!V43)/('Данные для ввода на bus.gov.ru'!T43+'Данные для ввода на bus.gov.ru'!W43))*100)*0.4</f>
        <v>39.452054794520549</v>
      </c>
      <c r="E44" s="19">
        <f t="shared" si="0"/>
        <v>92.393231265108781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2"/>
    </row>
    <row r="45" spans="1:26" ht="12.75" hidden="1" customHeight="1" x14ac:dyDescent="0.2">
      <c r="A45" s="3" t="str">
        <f>'Данные для ввода на bus.gov.ru'!D44</f>
        <v>МБДОУ "Целинный детский сад "Теремок"</v>
      </c>
      <c r="B45" s="18">
        <f>IFERROR(((('Данные для ввода на bus.gov.ru'!I44+'Данные для ввода на bus.gov.ru'!L44)/('Данные для ввода на bus.gov.ru'!J44+'Данные для ввода на bus.gov.ru'!M44))*100)*0.3,"")</f>
        <v>24.705882352941174</v>
      </c>
      <c r="C45" s="16">
        <f>'Данные для ввода на bus.gov.ru'!Q44*0.3</f>
        <v>30</v>
      </c>
      <c r="D45" s="18">
        <f>((('Данные для ввода на bus.gov.ru'!S44+'Данные для ввода на bus.gov.ru'!V44)/('Данные для ввода на bus.gov.ru'!T44+'Данные для ввода на bus.gov.ru'!W44))*100)*0.4</f>
        <v>40</v>
      </c>
      <c r="E45" s="19">
        <f t="shared" si="0"/>
        <v>94.705882352941174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2"/>
    </row>
    <row r="46" spans="1:26" ht="12.75" hidden="1" customHeight="1" x14ac:dyDescent="0.2">
      <c r="A46" s="3" t="str">
        <f>'Данные для ввода на bus.gov.ru'!D45</f>
        <v>МБДОУ "ЦРР - детский сад № 54"</v>
      </c>
      <c r="B46" s="18">
        <f>IFERROR(((('Данные для ввода на bus.gov.ru'!I45+'Данные для ввода на bus.gov.ru'!L45)/('Данные для ввода на bus.gov.ru'!J45+'Данные для ввода на bus.gov.ru'!M45))*100)*0.3,"")</f>
        <v>29.558823529411764</v>
      </c>
      <c r="C46" s="16">
        <f>'Данные для ввода на bus.gov.ru'!Q45*0.3</f>
        <v>27</v>
      </c>
      <c r="D46" s="18">
        <f>((('Данные для ввода на bus.gov.ru'!S45+'Данные для ввода на bus.gov.ru'!V45)/('Данные для ввода на bus.gov.ru'!T45+'Данные для ввода на bus.gov.ru'!W45))*100)*0.4</f>
        <v>38.773006134969329</v>
      </c>
      <c r="E46" s="19">
        <f t="shared" si="0"/>
        <v>95.331829664381104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2"/>
    </row>
    <row r="47" spans="1:26" ht="12.75" hidden="1" customHeight="1" x14ac:dyDescent="0.2">
      <c r="A47" s="3" t="str">
        <f>'Данные для ввода на bus.gov.ru'!D46</f>
        <v>МБДОУ "ЦРР - детский сад № 56 "Ромашка" города Рубцовска</v>
      </c>
      <c r="B47" s="18">
        <f>IFERROR(((('Данные для ввода на bus.gov.ru'!I46+'Данные для ввода на bus.gov.ru'!L46)/('Данные для ввода на bus.gov.ru'!J46+'Данные для ввода на bus.gov.ru'!M46))*100)*0.3,"")</f>
        <v>30</v>
      </c>
      <c r="C47" s="16">
        <f>'Данные для ввода на bus.gov.ru'!Q46*0.3</f>
        <v>30</v>
      </c>
      <c r="D47" s="18">
        <f>((('Данные для ввода на bus.gov.ru'!S46+'Данные для ввода на bus.gov.ru'!V46)/('Данные для ввода на bus.gov.ru'!T46+'Данные для ввода на bus.gov.ru'!W46))*100)*0.4</f>
        <v>40</v>
      </c>
      <c r="E47" s="19">
        <f t="shared" si="0"/>
        <v>100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2"/>
    </row>
    <row r="48" spans="1:26" ht="12.75" hidden="1" customHeight="1" x14ac:dyDescent="0.2">
      <c r="A48" s="3" t="str">
        <f>'Данные для ввода на bus.gov.ru'!D47</f>
        <v>МБДОУ "Шелаболихинский детский сад "Золотая рыбка"</v>
      </c>
      <c r="B48" s="18">
        <f>IFERROR(((('Данные для ввода на bus.gov.ru'!I47+'Данные для ввода на bus.gov.ru'!L47)/('Данные для ввода на bus.gov.ru'!J47+'Данные для ввода на bus.gov.ru'!M47))*100)*0.3,"")</f>
        <v>26.470588235294116</v>
      </c>
      <c r="C48" s="16">
        <f>'Данные для ввода на bus.gov.ru'!Q47*0.3</f>
        <v>27</v>
      </c>
      <c r="D48" s="18">
        <f>((('Данные для ввода на bus.gov.ru'!S47+'Данные для ввода на bus.gov.ru'!V47)/('Данные для ввода на bus.gov.ru'!T47+'Данные для ввода на bus.gov.ru'!W47))*100)*0.4</f>
        <v>40</v>
      </c>
      <c r="E48" s="19">
        <f t="shared" si="0"/>
        <v>93.470588235294116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2"/>
    </row>
    <row r="49" spans="1:26" ht="12.75" hidden="1" customHeight="1" x14ac:dyDescent="0.2">
      <c r="A49" s="3" t="str">
        <f>'Данные для ввода на bus.gov.ru'!D48</f>
        <v>МБДОУ Д/с "Солнышко"</v>
      </c>
      <c r="B49" s="18">
        <f>IFERROR(((('Данные для ввода на bus.gov.ru'!I48+'Данные для ввода на bus.gov.ru'!L48)/('Данные для ввода на bus.gov.ru'!J48+'Данные для ввода на bus.gov.ru'!M48))*100)*0.3,"")</f>
        <v>30</v>
      </c>
      <c r="C49" s="16">
        <f>'Данные для ввода на bus.gov.ru'!Q48*0.3</f>
        <v>30</v>
      </c>
      <c r="D49" s="18">
        <f>((('Данные для ввода на bus.gov.ru'!S48+'Данные для ввода на bus.gov.ru'!V48)/('Данные для ввода на bus.gov.ru'!T48+'Данные для ввода на bus.gov.ru'!W48))*100)*0.4</f>
        <v>40</v>
      </c>
      <c r="E49" s="19">
        <f t="shared" si="0"/>
        <v>100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2"/>
    </row>
    <row r="50" spans="1:26" ht="12.75" hidden="1" customHeight="1" x14ac:dyDescent="0.2">
      <c r="A50" s="3" t="str">
        <f>'Данные для ввода на bus.gov.ru'!D49</f>
        <v>МБДОУ детский сад "Березка"</v>
      </c>
      <c r="B50" s="18">
        <f>IFERROR(((('Данные для ввода на bus.gov.ru'!I49+'Данные для ввода на bus.gov.ru'!L49)/('Данные для ввода на bus.gov.ru'!J49+'Данные для ввода на bus.gov.ru'!M49))*100)*0.3,"")</f>
        <v>23.382352941176467</v>
      </c>
      <c r="C50" s="16">
        <f>'Данные для ввода на bus.gov.ru'!Q49*0.3</f>
        <v>30</v>
      </c>
      <c r="D50" s="18">
        <f>((('Данные для ввода на bus.gov.ru'!S49+'Данные для ввода на bus.gov.ru'!V49)/('Данные для ввода на bus.gov.ru'!T49+'Данные для ввода на bus.gov.ru'!W49))*100)*0.4</f>
        <v>39.33701657458564</v>
      </c>
      <c r="E50" s="19">
        <f t="shared" si="0"/>
        <v>92.719369515762111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2"/>
    </row>
    <row r="51" spans="1:26" ht="12.75" hidden="1" customHeight="1" x14ac:dyDescent="0.2">
      <c r="A51" s="3" t="str">
        <f>'Данные для ввода на bus.gov.ru'!D50</f>
        <v>МБДОУ детский сад "Елочка"</v>
      </c>
      <c r="B51" s="18">
        <f>IFERROR(((('Данные для ввода на bus.gov.ru'!I50+'Данные для ввода на bus.gov.ru'!L50)/('Данные для ввода на bus.gov.ru'!J50+'Данные для ввода на bus.gov.ru'!M50))*100)*0.3,"")</f>
        <v>29.117647058823529</v>
      </c>
      <c r="C51" s="16">
        <f>'Данные для ввода на bus.gov.ru'!Q50*0.3</f>
        <v>30</v>
      </c>
      <c r="D51" s="18">
        <f>((('Данные для ввода на bus.gov.ru'!S50+'Данные для ввода на bus.gov.ru'!V50)/('Данные для ввода на bus.gov.ru'!T50+'Данные для ввода на bus.gov.ru'!W50))*100)*0.4</f>
        <v>35.662650602409641</v>
      </c>
      <c r="E51" s="19">
        <f t="shared" si="0"/>
        <v>94.780297661233163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2"/>
    </row>
    <row r="52" spans="1:26" ht="12.75" hidden="1" customHeight="1" x14ac:dyDescent="0.2">
      <c r="A52" s="3" t="str">
        <f>'Данные для ввода на bus.gov.ru'!D51</f>
        <v>МБДОУ детский сад "Ладушки"</v>
      </c>
      <c r="B52" s="18">
        <f>IFERROR(((('Данные для ввода на bus.gov.ru'!I51+'Данные для ввода на bus.gov.ru'!L51)/('Данные для ввода на bus.gov.ru'!J51+'Данные для ввода на bus.gov.ru'!M51))*100)*0.3,"")</f>
        <v>30</v>
      </c>
      <c r="C52" s="16">
        <f>'Данные для ввода на bus.gov.ru'!Q51*0.3</f>
        <v>30</v>
      </c>
      <c r="D52" s="18">
        <f>((('Данные для ввода на bus.gov.ru'!S51+'Данные для ввода на bus.gov.ru'!V51)/('Данные для ввода на bus.gov.ru'!T51+'Данные для ввода на bus.gov.ru'!W51))*100)*0.4</f>
        <v>39.238095238095241</v>
      </c>
      <c r="E52" s="19">
        <f t="shared" si="0"/>
        <v>99.238095238095241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2"/>
    </row>
    <row r="53" spans="1:26" ht="12.75" hidden="1" customHeight="1" x14ac:dyDescent="0.2">
      <c r="A53" s="3" t="str">
        <f>'Данные для ввода на bus.gov.ru'!D52</f>
        <v>МБДОУ детский сад "Малинка" с. Кытманово</v>
      </c>
      <c r="B53" s="18">
        <f>IFERROR(((('Данные для ввода на bus.gov.ru'!I52+'Данные для ввода на bus.gov.ru'!L52)/('Данные для ввода на bus.gov.ru'!J52+'Данные для ввода на bus.gov.ru'!M52))*100)*0.3,"")</f>
        <v>30</v>
      </c>
      <c r="C53" s="16">
        <f>'Данные для ввода на bus.gov.ru'!Q52*0.3</f>
        <v>30</v>
      </c>
      <c r="D53" s="18">
        <f>((('Данные для ввода на bus.gov.ru'!S52+'Данные для ввода на bus.gov.ru'!V52)/('Данные для ввода на bus.gov.ru'!T52+'Данные для ввода на bus.gov.ru'!W52))*100)*0.4</f>
        <v>38.518518518518519</v>
      </c>
      <c r="E53" s="19">
        <f t="shared" si="0"/>
        <v>98.518518518518519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2"/>
    </row>
    <row r="54" spans="1:26" ht="12.75" hidden="1" customHeight="1" x14ac:dyDescent="0.2">
      <c r="A54" s="3" t="str">
        <f>'Данные для ввода на bus.gov.ru'!D53</f>
        <v>МБДОУ детский сад "Орленок"</v>
      </c>
      <c r="B54" s="18">
        <f>IFERROR(((('Данные для ввода на bus.gov.ru'!I53+'Данные для ввода на bus.gov.ru'!L53)/('Данные для ввода на bus.gov.ru'!J53+'Данные для ввода на bus.gov.ru'!M53))*100)*0.3,"")</f>
        <v>28.676470588235293</v>
      </c>
      <c r="C54" s="16">
        <f>'Данные для ввода на bus.gov.ru'!Q53*0.3</f>
        <v>30</v>
      </c>
      <c r="D54" s="18">
        <f>((('Данные для ввода на bus.gov.ru'!S53+'Данные для ввода на bus.gov.ru'!V53)/('Данные для ввода на bus.gov.ru'!T53+'Данные для ввода на bus.gov.ru'!W53))*100)*0.4</f>
        <v>39.352226720647771</v>
      </c>
      <c r="E54" s="19">
        <f t="shared" si="0"/>
        <v>98.028697308883068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2"/>
    </row>
    <row r="55" spans="1:26" ht="12.75" hidden="1" customHeight="1" x14ac:dyDescent="0.2">
      <c r="A55" s="3" t="str">
        <f>'Данные для ввода на bus.gov.ru'!D54</f>
        <v>МБДОУ детский сад "Ракета"</v>
      </c>
      <c r="B55" s="18">
        <f>IFERROR(((('Данные для ввода на bus.gov.ru'!I54+'Данные для ввода на bus.gov.ru'!L54)/('Данные для ввода на bus.gov.ru'!J54+'Данные для ввода на bus.gov.ru'!M54))*100)*0.3,"")</f>
        <v>30</v>
      </c>
      <c r="C55" s="16">
        <f>'Данные для ввода на bus.gov.ru'!Q54*0.3</f>
        <v>30</v>
      </c>
      <c r="D55" s="18">
        <f>((('Данные для ввода на bus.gov.ru'!S54+'Данные для ввода на bus.gov.ru'!V54)/('Данные для ввода на bus.gov.ru'!T54+'Данные для ввода на bus.gov.ru'!W54))*100)*0.4</f>
        <v>38.857142857142861</v>
      </c>
      <c r="E55" s="19">
        <f t="shared" si="0"/>
        <v>98.857142857142861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2"/>
    </row>
    <row r="56" spans="1:26" ht="12.75" hidden="1" customHeight="1" x14ac:dyDescent="0.2">
      <c r="A56" s="3" t="str">
        <f>'Данные для ввода на bus.gov.ru'!D55</f>
        <v>МБДОУ детский сад "Родничок" с. Хабары</v>
      </c>
      <c r="B56" s="18">
        <f>IFERROR(((('Данные для ввода на bus.gov.ru'!I55+'Данные для ввода на bus.gov.ru'!L55)/('Данные для ввода на bus.gov.ru'!J55+'Данные для ввода на bus.gov.ru'!M55))*100)*0.3,"")</f>
        <v>26.470588235294116</v>
      </c>
      <c r="C56" s="16">
        <f>'Данные для ввода на bus.gov.ru'!Q55*0.3</f>
        <v>27</v>
      </c>
      <c r="D56" s="18">
        <f>((('Данные для ввода на bus.gov.ru'!S55+'Данные для ввода на bus.gov.ru'!V55)/('Данные для ввода на bus.gov.ru'!T55+'Данные для ввода на bus.gov.ru'!W55))*100)*0.4</f>
        <v>38.235294117647065</v>
      </c>
      <c r="E56" s="19">
        <f t="shared" si="0"/>
        <v>91.705882352941188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2"/>
    </row>
    <row r="57" spans="1:26" ht="12.75" hidden="1" customHeight="1" x14ac:dyDescent="0.2">
      <c r="A57" s="3" t="str">
        <f>'Данные для ввода на bus.gov.ru'!D56</f>
        <v>МБДОУ детский сад "Ручеек"</v>
      </c>
      <c r="B57" s="18">
        <f>IFERROR(((('Данные для ввода на bus.gov.ru'!I56+'Данные для ввода на bus.gov.ru'!L56)/('Данные для ввода на bus.gov.ru'!J56+'Данные для ввода на bus.gov.ru'!M56))*100)*0.3,"")</f>
        <v>25.588235294117649</v>
      </c>
      <c r="C57" s="16">
        <f>'Данные для ввода на bus.gov.ru'!Q56*0.3</f>
        <v>27</v>
      </c>
      <c r="D57" s="18">
        <f>((('Данные для ввода на bus.gov.ru'!S56+'Данные для ввода на bus.gov.ru'!V56)/('Данные для ввода на bus.gov.ru'!T56+'Данные для ввода на bus.gov.ru'!W56))*100)*0.4</f>
        <v>40</v>
      </c>
      <c r="E57" s="19">
        <f t="shared" si="0"/>
        <v>92.588235294117652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2"/>
    </row>
    <row r="58" spans="1:26" ht="12.75" hidden="1" customHeight="1" x14ac:dyDescent="0.2">
      <c r="A58" s="3" t="str">
        <f>'Данные для ввода на bus.gov.ru'!D57</f>
        <v>МБДОУ детский сад "Теремок"</v>
      </c>
      <c r="B58" s="18">
        <f>IFERROR(((('Данные для ввода на bus.gov.ru'!I57+'Данные для ввода на bus.gov.ru'!L57)/('Данные для ввода на bus.gov.ru'!J57+'Данные для ввода на bus.gov.ru'!M57))*100)*0.3,"")</f>
        <v>30</v>
      </c>
      <c r="C58" s="16">
        <f>'Данные для ввода на bus.gov.ru'!Q57*0.3</f>
        <v>30</v>
      </c>
      <c r="D58" s="18">
        <f>((('Данные для ввода на bus.gov.ru'!S57+'Данные для ввода на bus.gov.ru'!V57)/('Данные для ввода на bus.gov.ru'!T57+'Данные для ввода на bus.gov.ru'!W57))*100)*0.4</f>
        <v>40</v>
      </c>
      <c r="E58" s="19">
        <f t="shared" si="0"/>
        <v>100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2"/>
    </row>
    <row r="59" spans="1:26" ht="12.75" hidden="1" customHeight="1" x14ac:dyDescent="0.2">
      <c r="A59" s="3" t="str">
        <f>'Данные для ввода на bus.gov.ru'!D58</f>
        <v>МБДОУ детский сад № 11 "Рябинка" города Новоалтайска Алтайского края</v>
      </c>
      <c r="B59" s="18">
        <f>IFERROR(((('Данные для ввода на bus.gov.ru'!I58+'Данные для ввода на bus.gov.ru'!L58)/('Данные для ввода на bus.gov.ru'!J58+'Данные для ввода на bus.gov.ru'!M58))*100)*0.3,"")</f>
        <v>29.558823529411764</v>
      </c>
      <c r="C59" s="16">
        <f>'Данные для ввода на bus.gov.ru'!Q58*0.3</f>
        <v>30</v>
      </c>
      <c r="D59" s="18">
        <f>((('Данные для ввода на bus.gov.ru'!S58+'Данные для ввода на bus.gov.ru'!V58)/('Данные для ввода на bus.gov.ru'!T58+'Данные для ввода на bus.gov.ru'!W58))*100)*0.4</f>
        <v>37.692307692307693</v>
      </c>
      <c r="E59" s="19">
        <f t="shared" si="0"/>
        <v>97.251131221719461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2"/>
    </row>
    <row r="60" spans="1:26" ht="12.75" hidden="1" customHeight="1" x14ac:dyDescent="0.2">
      <c r="A60" s="3" t="str">
        <f>'Данные для ввода на bus.gov.ru'!D59</f>
        <v>МБДОУ детский сад № 13 "Дюймовочка" города Новоалтайска Алтайского края</v>
      </c>
      <c r="B60" s="18">
        <f>IFERROR(((('Данные для ввода на bus.gov.ru'!I59+'Данные для ввода на bus.gov.ru'!L59)/('Данные для ввода на bus.gov.ru'!J59+'Данные для ввода на bus.gov.ru'!M59))*100)*0.3,"")</f>
        <v>30</v>
      </c>
      <c r="C60" s="16">
        <f>'Данные для ввода на bus.gov.ru'!Q59*0.3</f>
        <v>30</v>
      </c>
      <c r="D60" s="18">
        <f>((('Данные для ввода на bus.gov.ru'!S59+'Данные для ввода на bus.gov.ru'!V59)/('Данные для ввода на bus.gov.ru'!T59+'Данные для ввода на bus.gov.ru'!W59))*100)*0.4</f>
        <v>39.375</v>
      </c>
      <c r="E60" s="19">
        <f t="shared" si="0"/>
        <v>99.375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2"/>
    </row>
    <row r="61" spans="1:26" ht="12.75" hidden="1" customHeight="1" x14ac:dyDescent="0.2">
      <c r="A61" s="3" t="str">
        <f>'Данные для ввода на bus.gov.ru'!D60</f>
        <v>МБДОУ детский сад № 17 "Ладушки" города Новоалтайска Алтайского края</v>
      </c>
      <c r="B61" s="18">
        <f>IFERROR(((('Данные для ввода на bus.gov.ru'!I60+'Данные для ввода на bus.gov.ru'!L60)/('Данные для ввода на bus.gov.ru'!J60+'Данные для ввода на bus.gov.ru'!M60))*100)*0.3,"")</f>
        <v>30</v>
      </c>
      <c r="C61" s="16">
        <f>'Данные для ввода на bus.gov.ru'!Q60*0.3</f>
        <v>30</v>
      </c>
      <c r="D61" s="18">
        <f>((('Данные для ввода на bus.gov.ru'!S60+'Данные для ввода на bus.gov.ru'!V60)/('Данные для ввода на bus.gov.ru'!T60+'Данные для ввода на bus.gov.ru'!W60))*100)*0.4</f>
        <v>39.565217391304344</v>
      </c>
      <c r="E61" s="19">
        <f t="shared" si="0"/>
        <v>99.565217391304344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2"/>
    </row>
    <row r="62" spans="1:26" ht="12.75" hidden="1" customHeight="1" x14ac:dyDescent="0.2">
      <c r="A62" s="3" t="str">
        <f>'Данные для ввода на bus.gov.ru'!D61</f>
        <v>МБДОУ Детский сад № 2 "Ландыш"</v>
      </c>
      <c r="B62" s="18">
        <f>IFERROR(((('Данные для ввода на bus.gov.ru'!I61+'Данные для ввода на bus.gov.ru'!L61)/('Данные для ввода на bus.gov.ru'!J61+'Данные для ввода на bus.gov.ru'!M61))*100)*0.3,"")</f>
        <v>25.147058823529413</v>
      </c>
      <c r="C62" s="16">
        <f>'Данные для ввода на bus.gov.ru'!Q61*0.3</f>
        <v>30</v>
      </c>
      <c r="D62" s="18">
        <f>((('Данные для ввода на bus.gov.ru'!S61+'Данные для ввода на bus.gov.ru'!V61)/('Данные для ввода на bus.gov.ru'!T61+'Данные для ввода на bus.gov.ru'!W61))*100)*0.4</f>
        <v>39.006211180124225</v>
      </c>
      <c r="E62" s="19">
        <f t="shared" si="0"/>
        <v>94.153270003653631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2"/>
    </row>
    <row r="63" spans="1:26" ht="12.75" hidden="1" customHeight="1" x14ac:dyDescent="0.2">
      <c r="A63" s="3" t="str">
        <f>'Данные для ввода на bus.gov.ru'!D62</f>
        <v>МБДОУ детский сад № 6 "Колобок" города Новоалтайска Алтайского края</v>
      </c>
      <c r="B63" s="18">
        <f>IFERROR(((('Данные для ввода на bus.gov.ru'!I62+'Данные для ввода на bus.gov.ru'!L62)/('Данные для ввода на bus.gov.ru'!J62+'Данные для ввода на bus.gov.ru'!M62))*100)*0.3,"")</f>
        <v>29.558823529411764</v>
      </c>
      <c r="C63" s="16">
        <f>'Данные для ввода на bus.gov.ru'!Q62*0.3</f>
        <v>30</v>
      </c>
      <c r="D63" s="18">
        <f>((('Данные для ввода на bus.gov.ru'!S62+'Данные для ввода на bus.gov.ru'!V62)/('Данные для ввода на bus.gov.ru'!T62+'Данные для ввода на bus.gov.ru'!W62))*100)*0.4</f>
        <v>40</v>
      </c>
      <c r="E63" s="19">
        <f t="shared" si="0"/>
        <v>99.558823529411768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2"/>
    </row>
    <row r="64" spans="1:26" ht="12.75" hidden="1" customHeight="1" x14ac:dyDescent="0.2">
      <c r="A64" s="3" t="str">
        <f>'Данные для ввода на bus.gov.ru'!D63</f>
        <v>МБДОУ детский сад № 8 "Солнышко" города Новоалтайска Алтайского края</v>
      </c>
      <c r="B64" s="18">
        <f>IFERROR(((('Данные для ввода на bus.gov.ru'!I63+'Данные для ввода на bus.gov.ru'!L63)/('Данные для ввода на bus.gov.ru'!J63+'Данные для ввода на bus.gov.ru'!M63))*100)*0.3,"")</f>
        <v>30</v>
      </c>
      <c r="C64" s="16">
        <f>'Данные для ввода на bus.gov.ru'!Q63*0.3</f>
        <v>30</v>
      </c>
      <c r="D64" s="18">
        <f>((('Данные для ввода на bus.gov.ru'!S63+'Данные для ввода на bus.gov.ru'!V63)/('Данные для ввода на bus.gov.ru'!T63+'Данные для ввода на bus.gov.ru'!W63))*100)*0.4</f>
        <v>39.281437125748504</v>
      </c>
      <c r="E64" s="19">
        <f t="shared" si="0"/>
        <v>99.281437125748511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2"/>
    </row>
    <row r="65" spans="1:26" ht="12.75" hidden="1" customHeight="1" x14ac:dyDescent="0.2">
      <c r="A65" s="3" t="str">
        <f>'Данные для ввода на bus.gov.ru'!D64</f>
        <v>МБДОУ детский сад № 9 "Полянка" города Новоалтайска Алтайского края</v>
      </c>
      <c r="B65" s="18">
        <f>IFERROR(((('Данные для ввода на bus.gov.ru'!I64+'Данные для ввода на bus.gov.ru'!L64)/('Данные для ввода на bus.gov.ru'!J64+'Данные для ввода на bus.gov.ru'!M64))*100)*0.3,"")</f>
        <v>29.558823529411764</v>
      </c>
      <c r="C65" s="16">
        <f>'Данные для ввода на bus.gov.ru'!Q64*0.3</f>
        <v>27</v>
      </c>
      <c r="D65" s="18">
        <f>((('Данные для ввода на bus.gov.ru'!S64+'Данные для ввода на bus.gov.ru'!V64)/('Данные для ввода на bus.gov.ru'!T64+'Данные для ввода на bus.gov.ru'!W64))*100)*0.4</f>
        <v>39.61538461538462</v>
      </c>
      <c r="E65" s="19">
        <f t="shared" si="0"/>
        <v>96.174208144796381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2"/>
    </row>
    <row r="66" spans="1:26" ht="12.75" hidden="1" customHeight="1" x14ac:dyDescent="0.2">
      <c r="A66" s="3" t="str">
        <f>'Данные для ввода на bus.gov.ru'!D65</f>
        <v>МБДОУ Тюменцевский детский сад "Родничок"</v>
      </c>
      <c r="B66" s="18">
        <f>IFERROR(((('Данные для ввода на bus.gov.ru'!I65+'Данные для ввода на bus.gov.ru'!L65)/('Данные для ввода на bus.gov.ru'!J65+'Данные для ввода на bus.gov.ru'!M65))*100)*0.3,"")</f>
        <v>26.470588235294116</v>
      </c>
      <c r="C66" s="16">
        <f>'Данные для ввода на bus.gov.ru'!Q65*0.3</f>
        <v>18</v>
      </c>
      <c r="D66" s="18">
        <f>((('Данные для ввода на bus.gov.ru'!S65+'Данные для ввода на bus.gov.ru'!V65)/('Данные для ввода на bus.gov.ru'!T65+'Данные для ввода на bus.gov.ru'!W65))*100)*0.4</f>
        <v>36.363636363636367</v>
      </c>
      <c r="E66" s="19">
        <f t="shared" si="0"/>
        <v>80.83422459893049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2"/>
    </row>
    <row r="67" spans="1:26" ht="12.75" hidden="1" customHeight="1" x14ac:dyDescent="0.2">
      <c r="A67" s="3" t="str">
        <f>'Данные для ввода на bus.gov.ru'!D66</f>
        <v>МБДОУ ЦРР - "Детский сад ЗАТО Сибирский"</v>
      </c>
      <c r="B67" s="18">
        <f>IFERROR(((('Данные для ввода на bus.gov.ru'!I66+'Данные для ввода на bus.gov.ru'!L66)/('Данные для ввода на bus.gov.ru'!J66+'Данные для ввода на bus.gov.ru'!M66))*100)*0.3,"")</f>
        <v>30</v>
      </c>
      <c r="C67" s="16">
        <f>'Данные для ввода на bus.gov.ru'!Q66*0.3</f>
        <v>30</v>
      </c>
      <c r="D67" s="18">
        <f>((('Данные для ввода на bus.gov.ru'!S66+'Данные для ввода на bus.gov.ru'!V66)/('Данные для ввода на bus.gov.ru'!T66+'Данные для ввода на bus.gov.ru'!W66))*100)*0.4</f>
        <v>39.381443298969081</v>
      </c>
      <c r="E67" s="19">
        <f t="shared" si="0"/>
        <v>99.381443298969089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2"/>
    </row>
    <row r="68" spans="1:26" ht="12.75" customHeight="1" x14ac:dyDescent="0.2">
      <c r="A68" s="3"/>
      <c r="B68" s="18"/>
      <c r="C68" s="16"/>
      <c r="D68" s="18"/>
      <c r="E68" s="1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2"/>
    </row>
    <row r="69" spans="1:26" ht="12.75" customHeight="1" x14ac:dyDescent="0.2">
      <c r="A69" s="3"/>
      <c r="B69" s="18"/>
      <c r="C69" s="16"/>
      <c r="D69" s="18"/>
      <c r="E69" s="19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2"/>
    </row>
    <row r="70" spans="1:26" ht="12.75" hidden="1" customHeight="1" x14ac:dyDescent="0.2">
      <c r="A70" s="3" t="str">
        <f>'Данные для ввода на bus.gov.ru'!D69</f>
        <v>МБДОУ ЦРР - детский сад № 1 "Колокольчик" города Новоалтайска Алтайского края</v>
      </c>
      <c r="B70" s="18">
        <f>IFERROR(((('Данные для ввода на bus.gov.ru'!I69+'Данные для ввода на bus.gov.ru'!L69)/('Данные для ввода на bus.gov.ru'!J69+'Данные для ввода на bus.gov.ru'!M69))*100)*0.3,"")</f>
        <v>30</v>
      </c>
      <c r="C70" s="16">
        <f>'Данные для ввода на bus.gov.ru'!Q69*0.3</f>
        <v>30</v>
      </c>
      <c r="D70" s="18">
        <f>((('Данные для ввода на bus.gov.ru'!S69+'Данные для ввода на bus.gov.ru'!V69)/('Данные для ввода на bus.gov.ru'!T69+'Данные для ввода на bus.gov.ru'!W69))*100)*0.4</f>
        <v>37.882352941176471</v>
      </c>
      <c r="E70" s="19">
        <f t="shared" si="0"/>
        <v>97.882352941176464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2"/>
    </row>
    <row r="71" spans="1:26" ht="12.75" hidden="1" customHeight="1" x14ac:dyDescent="0.2">
      <c r="A71" s="3" t="str">
        <f>'Данные для ввода на bus.gov.ru'!D70</f>
        <v>МБДОУ ЦРР - детский сад № 10 "Радуга" города Новоалтайска Алтайского края</v>
      </c>
      <c r="B71" s="18">
        <f>IFERROR(((('Данные для ввода на bus.gov.ru'!I70+'Данные для ввода на bus.gov.ru'!L70)/('Данные для ввода на bus.gov.ru'!J70+'Данные для ввода на bus.gov.ru'!M70))*100)*0.3,"")</f>
        <v>30</v>
      </c>
      <c r="C71" s="16">
        <f>'Данные для ввода на bus.gov.ru'!Q70*0.3</f>
        <v>30</v>
      </c>
      <c r="D71" s="18">
        <f>((('Данные для ввода на bus.gov.ru'!S70+'Данные для ввода на bus.gov.ru'!V70)/('Данные для ввода на bus.gov.ru'!T70+'Данные для ввода на bus.gov.ru'!W70))*100)*0.4</f>
        <v>37.493188010899182</v>
      </c>
      <c r="E71" s="19">
        <f t="shared" si="0"/>
        <v>97.493188010899189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2"/>
    </row>
    <row r="72" spans="1:26" ht="12.75" hidden="1" customHeight="1" x14ac:dyDescent="0.2">
      <c r="A72" s="3" t="str">
        <f>'Данные для ввода на bus.gov.ru'!D71</f>
        <v>МБДОУ ЦРР - детский сад № 12 "Звездочка" города Новоалтайска Алтайского края</v>
      </c>
      <c r="B72" s="18">
        <f>IFERROR(((('Данные для ввода на bus.gov.ru'!I71+'Данные для ввода на bus.gov.ru'!L71)/('Данные для ввода на bus.gov.ru'!J71+'Данные для ввода на bus.gov.ru'!M71))*100)*0.3,"")</f>
        <v>30</v>
      </c>
      <c r="C72" s="16">
        <f>'Данные для ввода на bus.gov.ru'!Q71*0.3</f>
        <v>30</v>
      </c>
      <c r="D72" s="18">
        <f>((('Данные для ввода на bus.gov.ru'!S71+'Данные для ввода на bus.gov.ru'!V71)/('Данные для ввода на bus.gov.ru'!T71+'Данные для ввода на bus.gov.ru'!W71))*100)*0.4</f>
        <v>38.571428571428577</v>
      </c>
      <c r="E72" s="19">
        <f t="shared" si="0"/>
        <v>98.571428571428584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2"/>
    </row>
    <row r="73" spans="1:26" ht="12.75" hidden="1" customHeight="1" x14ac:dyDescent="0.2">
      <c r="A73" s="3" t="str">
        <f>'Данные для ввода на bus.gov.ru'!D72</f>
        <v>МБДОУ ЦРР - детский сад № 15 "Парус" города Новоалтайска Алтайского края</v>
      </c>
      <c r="B73" s="18">
        <f>IFERROR(((('Данные для ввода на bus.gov.ru'!I72+'Данные для ввода на bus.gov.ru'!L72)/('Данные для ввода на bus.gov.ru'!J72+'Данные для ввода на bus.gov.ru'!M72))*100)*0.3,"")</f>
        <v>29.558823529411764</v>
      </c>
      <c r="C73" s="16">
        <f>'Данные для ввода на bus.gov.ru'!Q72*0.3</f>
        <v>30</v>
      </c>
      <c r="D73" s="18">
        <f>((('Данные для ввода на bus.gov.ru'!S72+'Данные для ввода на bus.gov.ru'!V72)/('Данные для ввода на bus.gov.ru'!T72+'Данные для ввода на bus.gov.ru'!W72))*100)*0.4</f>
        <v>38.111587982832617</v>
      </c>
      <c r="E73" s="19">
        <f t="shared" si="0"/>
        <v>97.670411512244385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2"/>
    </row>
    <row r="74" spans="1:26" ht="12.75" hidden="1" customHeight="1" x14ac:dyDescent="0.2">
      <c r="A74" s="3" t="str">
        <f>'Данные для ввода на bus.gov.ru'!D73</f>
        <v>МБДОУ ЦРР - детский сад № 20 "Золотой ключик" города Новоалтайска Алтайского края</v>
      </c>
      <c r="B74" s="18">
        <f>IFERROR(((('Данные для ввода на bus.gov.ru'!I73+'Данные для ввода на bus.gov.ru'!L73)/('Данные для ввода на bus.gov.ru'!J73+'Данные для ввода на bus.gov.ru'!M73))*100)*0.3,"")</f>
        <v>29.558823529411764</v>
      </c>
      <c r="C74" s="16">
        <f>'Данные для ввода на bus.gov.ru'!Q73*0.3</f>
        <v>30</v>
      </c>
      <c r="D74" s="18">
        <f>((('Данные для ввода на bus.gov.ru'!S73+'Данные для ввода на bus.gov.ru'!V73)/('Данные для ввода на bus.gov.ru'!T73+'Данные для ввода на bus.gov.ru'!W73))*100)*0.4</f>
        <v>39.432624113475178</v>
      </c>
      <c r="E74" s="19">
        <f t="shared" si="0"/>
        <v>98.991447642886953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2"/>
    </row>
    <row r="75" spans="1:26" ht="12.75" hidden="1" customHeight="1" x14ac:dyDescent="0.2">
      <c r="A75" s="3" t="str">
        <f>'Данные для ввода на bus.gov.ru'!D74</f>
        <v>МБДОУ ЦРР - детский сад № 21 "Малышок" города Новоалтайска Алтайского края</v>
      </c>
      <c r="B75" s="18">
        <f>IFERROR(((('Данные для ввода на bus.gov.ru'!I74+'Данные для ввода на bus.gov.ru'!L74)/('Данные для ввода на bus.gov.ru'!J74+'Данные для ввода на bus.gov.ru'!M74))*100)*0.3,"")</f>
        <v>30</v>
      </c>
      <c r="C75" s="16">
        <f>'Данные для ввода на bus.gov.ru'!Q74*0.3</f>
        <v>30</v>
      </c>
      <c r="D75" s="18">
        <f>((('Данные для ввода на bus.gov.ru'!S74+'Данные для ввода на bus.gov.ru'!V74)/('Данные для ввода на bus.gov.ru'!T74+'Данные для ввода на bus.gov.ru'!W74))*100)*0.4</f>
        <v>39.76047904191617</v>
      </c>
      <c r="E75" s="19">
        <f t="shared" si="0"/>
        <v>99.76047904191617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2"/>
    </row>
    <row r="76" spans="1:26" ht="12.75" customHeight="1" x14ac:dyDescent="0.2">
      <c r="A76" s="3"/>
      <c r="B76" s="18"/>
      <c r="C76" s="16"/>
      <c r="D76" s="18"/>
      <c r="E76" s="19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2"/>
    </row>
    <row r="77" spans="1:26" ht="12.75" hidden="1" customHeight="1" x14ac:dyDescent="0.2">
      <c r="A77" s="3" t="str">
        <f>'Данные для ввода на bus.gov.ru'!D76</f>
        <v>МБДОУ ЦРР - детский сад № 5 "Теремок" города Новоалтайска Алтайского края</v>
      </c>
      <c r="B77" s="18">
        <f>IFERROR(((('Данные для ввода на bus.gov.ru'!I76+'Данные для ввода на bus.gov.ru'!L76)/('Данные для ввода на bus.gov.ru'!J76+'Данные для ввода на bus.gov.ru'!M76))*100)*0.3,"")</f>
        <v>29.558823529411764</v>
      </c>
      <c r="C77" s="16">
        <f>'Данные для ввода на bus.gov.ru'!Q76*0.3</f>
        <v>30</v>
      </c>
      <c r="D77" s="18">
        <f>((('Данные для ввода на bus.gov.ru'!S76+'Данные для ввода на bus.gov.ru'!V76)/('Данные для ввода на bus.gov.ru'!T76+'Данные для ввода на bus.gov.ru'!W76))*100)*0.4</f>
        <v>39.420289855072468</v>
      </c>
      <c r="E77" s="19">
        <f t="shared" si="0"/>
        <v>98.979113384484236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2"/>
    </row>
    <row r="78" spans="1:26" ht="12.75" hidden="1" customHeight="1" x14ac:dyDescent="0.2">
      <c r="A78" s="3" t="str">
        <f>'Данные для ввода на bus.gov.ru'!D77</f>
        <v>МБДОУ ЦРР - детский сад № 7 "Ромашка" города Новоалтайска Алтайского края</v>
      </c>
      <c r="B78" s="18">
        <f>IFERROR(((('Данные для ввода на bus.gov.ru'!I77+'Данные для ввода на bus.gov.ru'!L77)/('Данные для ввода на bus.gov.ru'!J77+'Данные для ввода на bus.gov.ru'!M77))*100)*0.3,"")</f>
        <v>30</v>
      </c>
      <c r="C78" s="16">
        <f>'Данные для ввода на bus.gov.ru'!Q77*0.3</f>
        <v>30</v>
      </c>
      <c r="D78" s="18">
        <f>((('Данные для ввода на bus.gov.ru'!S77+'Данные для ввода на bus.gov.ru'!V77)/('Данные для ввода на bus.gov.ru'!T77+'Данные для ввода на bus.gov.ru'!W77))*100)*0.4</f>
        <v>39.024390243902445</v>
      </c>
      <c r="E78" s="19">
        <f t="shared" si="0"/>
        <v>99.024390243902445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2"/>
    </row>
    <row r="79" spans="1:26" ht="12.75" hidden="1" customHeight="1" x14ac:dyDescent="0.2">
      <c r="A79" s="3" t="str">
        <f>'Данные для ввода на bus.gov.ru'!D78</f>
        <v>МБДОУ ЦРР детский сад № 4 "Одуванчик" города Новоалтайска Алтайского края</v>
      </c>
      <c r="B79" s="18">
        <f>IFERROR(((('Данные для ввода на bus.gov.ru'!I78+'Данные для ввода на bus.gov.ru'!L78)/('Данные для ввода на bus.gov.ru'!J78+'Данные для ввода на bus.gov.ru'!M78))*100)*0.3,"")</f>
        <v>29.558823529411764</v>
      </c>
      <c r="C79" s="16">
        <f>'Данные для ввода на bus.gov.ru'!Q78*0.3</f>
        <v>30</v>
      </c>
      <c r="D79" s="18">
        <f>((('Данные для ввода на bus.gov.ru'!S78+'Данные для ввода на bus.gov.ru'!V78)/('Данные для ввода на bus.gov.ru'!T78+'Данные для ввода на bus.gov.ru'!W78))*100)*0.4</f>
        <v>39.26739926739927</v>
      </c>
      <c r="E79" s="19">
        <f t="shared" si="0"/>
        <v>98.826222796811038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2"/>
    </row>
    <row r="80" spans="1:26" ht="12.75" hidden="1" customHeight="1" x14ac:dyDescent="0.2">
      <c r="A80" s="3" t="str">
        <f>'Данные для ввода на bus.gov.ru'!D79</f>
        <v>МБДОУ ЦРР детский сад №2 "Карусель" города Новоалтайска Алтайского края</v>
      </c>
      <c r="B80" s="18">
        <f>IFERROR(((('Данные для ввода на bus.gov.ru'!I79+'Данные для ввода на bus.gov.ru'!L79)/('Данные для ввода на bus.gov.ru'!J79+'Данные для ввода на bus.gov.ru'!M79))*100)*0.3,"")</f>
        <v>30</v>
      </c>
      <c r="C80" s="16">
        <f>'Данные для ввода на bus.gov.ru'!Q79*0.3</f>
        <v>30</v>
      </c>
      <c r="D80" s="18">
        <f>((('Данные для ввода на bus.gov.ru'!S79+'Данные для ввода на bus.gov.ru'!V79)/('Данные для ввода на bus.gov.ru'!T79+'Данные для ввода на bus.gov.ru'!W79))*100)*0.4</f>
        <v>38.784194528875389</v>
      </c>
      <c r="E80" s="19">
        <f t="shared" si="0"/>
        <v>98.784194528875389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2"/>
    </row>
    <row r="81" spans="1:26" ht="12.75" hidden="1" customHeight="1" x14ac:dyDescent="0.2">
      <c r="A81" s="3" t="str">
        <f>'Данные для ввода на bus.gov.ru'!D80</f>
        <v>МБДОУ ЦРР № 19 "Ласточка" города Новоалтайска Алтайского края</v>
      </c>
      <c r="B81" s="18">
        <f>IFERROR(((('Данные для ввода на bus.gov.ru'!I80+'Данные для ввода на bus.gov.ru'!L80)/('Данные для ввода на bus.gov.ru'!J80+'Данные для ввода на bus.gov.ru'!M80))*100)*0.3,"")</f>
        <v>30</v>
      </c>
      <c r="C81" s="16">
        <f>'Данные для ввода на bus.gov.ru'!Q80*0.3</f>
        <v>30</v>
      </c>
      <c r="D81" s="18">
        <f>((('Данные для ввода на bus.gov.ru'!S80+'Данные для ввода на bus.gov.ru'!V80)/('Данные для ввода на bus.gov.ru'!T80+'Данные для ввода на bus.gov.ru'!W80))*100)*0.4</f>
        <v>38.073394495412849</v>
      </c>
      <c r="E81" s="19">
        <f t="shared" si="0"/>
        <v>98.073394495412856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2"/>
    </row>
    <row r="82" spans="1:26" ht="12.75" hidden="1" customHeight="1" x14ac:dyDescent="0.2">
      <c r="A82" s="3" t="str">
        <f>'Данные для ввода на bus.gov.ru'!D81</f>
        <v>МКДОУ "Детский сад "Гнёздышко"</v>
      </c>
      <c r="B82" s="18">
        <f>IFERROR(((('Данные для ввода на bus.gov.ru'!I81+'Данные для ввода на bus.gov.ru'!L81)/('Данные для ввода на bus.gov.ru'!J81+'Данные для ввода на bus.gov.ru'!M81))*100)*0.3,"")</f>
        <v>28.235294117647054</v>
      </c>
      <c r="C82" s="16">
        <f>'Данные для ввода на bus.gov.ru'!Q81*0.3</f>
        <v>30</v>
      </c>
      <c r="D82" s="18">
        <f>((('Данные для ввода на bus.gov.ru'!S81+'Данные для ввода на bus.gov.ru'!V81)/('Данные для ввода на bus.gov.ru'!T81+'Данные для ввода на bus.gov.ru'!W81))*100)*0.4</f>
        <v>40</v>
      </c>
      <c r="E82" s="19">
        <f t="shared" si="0"/>
        <v>98.235294117647058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2"/>
    </row>
    <row r="83" spans="1:26" ht="12.75" hidden="1" customHeight="1" x14ac:dyDescent="0.2">
      <c r="A83" s="3" t="str">
        <f>'Данные для ввода на bus.gov.ru'!D82</f>
        <v>МКДОУ "Детский сад №3 "Рябинушка"</v>
      </c>
      <c r="B83" s="18">
        <f>IFERROR(((('Данные для ввода на bus.gov.ru'!I82+'Данные для ввода на bus.gov.ru'!L82)/('Данные для ввода на bus.gov.ru'!J82+'Данные для ввода на bus.gov.ru'!M82))*100)*0.3,"")</f>
        <v>30</v>
      </c>
      <c r="C83" s="16">
        <f>'Данные для ввода на bus.gov.ru'!Q82*0.3</f>
        <v>30</v>
      </c>
      <c r="D83" s="18">
        <f>((('Данные для ввода на bus.gov.ru'!S82+'Данные для ввода на bus.gov.ru'!V82)/('Данные для ввода на bus.gov.ru'!T82+'Данные для ввода на bus.gov.ru'!W82))*100)*0.4</f>
        <v>39.742765273311903</v>
      </c>
      <c r="E83" s="19">
        <f t="shared" si="0"/>
        <v>99.742765273311903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2"/>
    </row>
    <row r="84" spans="1:26" ht="12.75" hidden="1" customHeight="1" x14ac:dyDescent="0.2">
      <c r="A84" s="3" t="str">
        <f>'Данные для ввода на bus.gov.ru'!D83</f>
        <v>МКДОУ "Новоозёрский д/с"</v>
      </c>
      <c r="B84" s="18">
        <f>IFERROR(((('Данные для ввода на bus.gov.ru'!I83+'Данные для ввода на bus.gov.ru'!L83)/('Данные для ввода на bus.gov.ru'!J83+'Данные для ввода на bus.gov.ru'!M83))*100)*0.3,"")</f>
        <v>26.470588235294116</v>
      </c>
      <c r="C84" s="16">
        <f>'Данные для ввода на bus.gov.ru'!Q83*0.3</f>
        <v>30</v>
      </c>
      <c r="D84" s="18">
        <f>((('Данные для ввода на bus.gov.ru'!S83+'Данные для ввода на bus.gov.ru'!V83)/('Данные для ввода на bus.gov.ru'!T83+'Данные для ввода на bus.gov.ru'!W83))*100)*0.4</f>
        <v>39.058823529411768</v>
      </c>
      <c r="E84" s="19">
        <f t="shared" si="0"/>
        <v>95.529411764705884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2"/>
    </row>
    <row r="85" spans="1:26" ht="12.75" hidden="1" customHeight="1" x14ac:dyDescent="0.2">
      <c r="A85" s="3" t="str">
        <f>'Данные для ввода на bus.gov.ru'!D84</f>
        <v>МКДОУ "Озерский д/с"</v>
      </c>
      <c r="B85" s="18">
        <f>IFERROR(((('Данные для ввода на bus.gov.ru'!I84+'Данные для ввода на bus.gov.ru'!L84)/('Данные для ввода на bus.gov.ru'!J84+'Данные для ввода на bus.gov.ru'!M84))*100)*0.3,"")</f>
        <v>23.823529411764703</v>
      </c>
      <c r="C85" s="16">
        <f>'Данные для ввода на bus.gov.ru'!Q84*0.3</f>
        <v>30</v>
      </c>
      <c r="D85" s="18">
        <f>((('Данные для ввода на bus.gov.ru'!S84+'Данные для ввода на bus.gov.ru'!V84)/('Данные для ввода на bus.gov.ru'!T84+'Данные для ввода на bus.gov.ru'!W84))*100)*0.4</f>
        <v>38.695652173913047</v>
      </c>
      <c r="E85" s="19">
        <f t="shared" si="0"/>
        <v>92.519181585677757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2"/>
    </row>
    <row r="86" spans="1:26" ht="12.75" hidden="1" customHeight="1" x14ac:dyDescent="0.2">
      <c r="A86" s="3" t="str">
        <f>'Данные для ввода на bus.gov.ru'!D85</f>
        <v>МКДОУ "Тальменский д/с №9"</v>
      </c>
      <c r="B86" s="18">
        <f>IFERROR(((('Данные для ввода на bus.gov.ru'!I85+'Данные для ввода на bus.gov.ru'!L85)/('Данные для ввода на bus.gov.ru'!J85+'Данные для ввода на bus.gov.ru'!M85))*100)*0.3,"")</f>
        <v>28.676470588235293</v>
      </c>
      <c r="C86" s="16">
        <f>'Данные для ввода на bus.gov.ru'!Q85*0.3</f>
        <v>30</v>
      </c>
      <c r="D86" s="18">
        <f>((('Данные для ввода на bus.gov.ru'!S85+'Данные для ввода на bus.gov.ru'!V85)/('Данные для ввода на bus.gov.ru'!T85+'Данные для ввода на bus.gov.ru'!W85))*100)*0.4</f>
        <v>39.714285714285722</v>
      </c>
      <c r="E86" s="19">
        <f t="shared" si="0"/>
        <v>98.390756302521012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2"/>
    </row>
    <row r="87" spans="1:26" ht="12.75" hidden="1" customHeight="1" x14ac:dyDescent="0.2">
      <c r="A87" s="3" t="str">
        <f>'Данные для ввода на bus.gov.ru'!D86</f>
        <v>МКДОУ детский сад "Берёзка"</v>
      </c>
      <c r="B87" s="18">
        <f>IFERROR(((('Данные для ввода на bus.gov.ru'!I86+'Данные для ввода на bus.gov.ru'!L86)/('Данные для ввода на bus.gov.ru'!J86+'Данные для ввода на bus.gov.ru'!M86))*100)*0.3,"")</f>
        <v>30</v>
      </c>
      <c r="C87" s="16">
        <f>'Данные для ввода на bus.gov.ru'!Q86*0.3</f>
        <v>30</v>
      </c>
      <c r="D87" s="18">
        <f>((('Данные для ввода на bus.gov.ru'!S86+'Данные для ввода на bus.gov.ru'!V86)/('Данные для ввода на bus.gov.ru'!T86+'Данные для ввода на bus.gov.ru'!W86))*100)*0.4</f>
        <v>39.591836734693885</v>
      </c>
      <c r="E87" s="19">
        <f t="shared" si="0"/>
        <v>99.591836734693885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2"/>
    </row>
    <row r="88" spans="1:26" ht="15.75" hidden="1" customHeight="1" x14ac:dyDescent="0.2">
      <c r="A88" s="3" t="str">
        <f>'Данные для ввода на bus.gov.ru'!D87</f>
        <v>МКДОУ детский сад "Березка" с.Фунтики</v>
      </c>
      <c r="B88" s="18">
        <f>IFERROR(((('Данные для ввода на bus.gov.ru'!I87+'Данные для ввода на bus.gov.ru'!L87)/('Данные для ввода на bus.gov.ru'!J87+'Данные для ввода на bus.gov.ru'!M87))*100)*0.3,"")</f>
        <v>27.352941176470587</v>
      </c>
      <c r="C88" s="16">
        <f>'Данные для ввода на bus.gov.ru'!Q87*0.3</f>
        <v>30</v>
      </c>
      <c r="D88" s="18">
        <f>((('Данные для ввода на bus.gov.ru'!S87+'Данные для ввода на bus.gov.ru'!V87)/('Данные для ввода на bus.gov.ru'!T87+'Данные для ввода на bus.gov.ru'!W87))*100)*0.4</f>
        <v>38.75</v>
      </c>
      <c r="E88" s="19">
        <f t="shared" si="0"/>
        <v>96.10294117647058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2"/>
    </row>
    <row r="89" spans="1:26" ht="15.75" hidden="1" customHeight="1" x14ac:dyDescent="0.2">
      <c r="A89" s="3" t="str">
        <f>'Данные для ввода на bus.gov.ru'!D88</f>
        <v>МКДОУ детский сад "Колокольчик"</v>
      </c>
      <c r="B89" s="18">
        <f>IFERROR(((('Данные для ввода на bus.gov.ru'!I88+'Данные для ввода на bus.gov.ru'!L88)/('Данные для ввода на bus.gov.ru'!J88+'Данные для ввода на bus.gov.ru'!M88))*100)*0.3,"")</f>
        <v>29.558823529411764</v>
      </c>
      <c r="C89" s="16">
        <f>'Данные для ввода на bus.gov.ru'!Q88*0.3</f>
        <v>30</v>
      </c>
      <c r="D89" s="18">
        <f>((('Данные для ввода на bus.gov.ru'!S88+'Данные для ввода на bus.gov.ru'!V88)/('Данные для ввода на bus.gov.ru'!T88+'Данные для ввода на bus.gov.ru'!W88))*100)*0.4</f>
        <v>40</v>
      </c>
      <c r="E89" s="19">
        <f t="shared" si="0"/>
        <v>99.558823529411768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2"/>
    </row>
    <row r="90" spans="1:26" ht="15.75" hidden="1" customHeight="1" x14ac:dyDescent="0.2">
      <c r="A90" s="3" t="str">
        <f>'Данные для ввода на bus.gov.ru'!D89</f>
        <v>МКДОУ детский сад "Ласточка"</v>
      </c>
      <c r="B90" s="18">
        <f>IFERROR(((('Данные для ввода на bus.gov.ru'!I89+'Данные для ввода на bus.gov.ru'!L89)/('Данные для ввода на bus.gov.ru'!J89+'Данные для ввода на bus.gov.ru'!M89))*100)*0.3,"")</f>
        <v>29.558823529411764</v>
      </c>
      <c r="C90" s="16">
        <f>'Данные для ввода на bus.gov.ru'!Q89*0.3</f>
        <v>30</v>
      </c>
      <c r="D90" s="18">
        <f>((('Данные для ввода на bus.gov.ru'!S89+'Данные для ввода на bus.gov.ru'!V89)/('Данные для ввода на bus.gov.ru'!T89+'Данные для ввода на bus.gov.ru'!W89))*100)*0.4</f>
        <v>38.75</v>
      </c>
      <c r="E90" s="19">
        <f t="shared" si="0"/>
        <v>98.308823529411768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2"/>
    </row>
    <row r="91" spans="1:26" ht="15.75" hidden="1" customHeight="1" x14ac:dyDescent="0.2">
      <c r="A91" s="3" t="str">
        <f>'Данные для ввода на bus.gov.ru'!D90</f>
        <v>МКДОУ Детский сад "Снежинка"</v>
      </c>
      <c r="B91" s="18">
        <f>IFERROR(((('Данные для ввода на bus.gov.ru'!I90+'Данные для ввода на bus.gov.ru'!L90)/('Данные для ввода на bus.gov.ru'!J90+'Данные для ввода на bus.gov.ru'!M90))*100)*0.3,"")</f>
        <v>28.235294117647054</v>
      </c>
      <c r="C91" s="16">
        <f>'Данные для ввода на bus.gov.ru'!Q90*0.3</f>
        <v>27</v>
      </c>
      <c r="D91" s="18">
        <f>((('Данные для ввода на bus.gov.ru'!S90+'Данные для ввода на bus.gov.ru'!V90)/('Данные для ввода на bus.gov.ru'!T90+'Данные для ввода на bus.gov.ru'!W90))*100)*0.4</f>
        <v>39.720279720279727</v>
      </c>
      <c r="E91" s="19">
        <f t="shared" si="0"/>
        <v>94.955573837926778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2"/>
    </row>
    <row r="92" spans="1:26" ht="15.75" hidden="1" customHeight="1" x14ac:dyDescent="0.2">
      <c r="A92" s="3" t="str">
        <f>'Данные для ввода на bus.gov.ru'!D91</f>
        <v>МКДОУ Детский сад "Солнышко" с.Топчиха</v>
      </c>
      <c r="B92" s="18">
        <f>IFERROR(((('Данные для ввода на bus.gov.ru'!I91+'Данные для ввода на bus.gov.ru'!L91)/('Данные для ввода на bus.gov.ru'!J91+'Данные для ввода на bus.gov.ru'!M91))*100)*0.3,"")</f>
        <v>28.676470588235293</v>
      </c>
      <c r="C92" s="16">
        <f>'Данные для ввода на bus.gov.ru'!Q91*0.3</f>
        <v>27</v>
      </c>
      <c r="D92" s="18">
        <f>((('Данные для ввода на bus.gov.ru'!S91+'Данные для ввода на bus.gov.ru'!V91)/('Данные для ввода на bus.gov.ru'!T91+'Данные для ввода на bus.gov.ru'!W91))*100)*0.4</f>
        <v>38.415841584158414</v>
      </c>
      <c r="E92" s="19">
        <f t="shared" si="0"/>
        <v>94.092312172393704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2"/>
    </row>
    <row r="93" spans="1:26" ht="15.75" hidden="1" customHeight="1" x14ac:dyDescent="0.2">
      <c r="A93" s="3" t="str">
        <f>'Данные для ввода на bus.gov.ru'!D92</f>
        <v>МКДОУ детский сад "Теремок"</v>
      </c>
      <c r="B93" s="18">
        <f>IFERROR(((('Данные для ввода на bus.gov.ru'!I92+'Данные для ввода на bus.gov.ru'!L92)/('Данные для ввода на bus.gov.ru'!J92+'Данные для ввода на bus.gov.ru'!M92))*100)*0.3,"")</f>
        <v>29.558823529411764</v>
      </c>
      <c r="C93" s="16">
        <f>'Данные для ввода на bus.gov.ru'!Q92*0.3</f>
        <v>30</v>
      </c>
      <c r="D93" s="18">
        <f>((('Данные для ввода на bus.gov.ru'!S92+'Данные для ввода на bus.gov.ru'!V92)/('Данные для ввода на bus.gov.ru'!T92+'Данные для ввода на bus.gov.ru'!W92))*100)*0.4</f>
        <v>40</v>
      </c>
      <c r="E93" s="19">
        <f t="shared" si="0"/>
        <v>99.558823529411768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2"/>
    </row>
    <row r="94" spans="1:26" ht="15.75" hidden="1" customHeight="1" x14ac:dyDescent="0.2">
      <c r="A94" s="3" t="str">
        <f>'Данные для ввода на bus.gov.ru'!D93</f>
        <v>МКДОУ Панкрушихинский детский сад "Улыбка"</v>
      </c>
      <c r="B94" s="18">
        <f>IFERROR(((('Данные для ввода на bus.gov.ru'!I93+'Данные для ввода на bus.gov.ru'!L93)/('Данные для ввода на bus.gov.ru'!J93+'Данные для ввода на bus.gov.ru'!M93))*100)*0.3,"")</f>
        <v>30</v>
      </c>
      <c r="C94" s="16">
        <f>'Данные для ввода на bus.gov.ru'!Q93*0.3</f>
        <v>30</v>
      </c>
      <c r="D94" s="18">
        <f>((('Данные для ввода на bus.gov.ru'!S93+'Данные для ввода на bus.gov.ru'!V93)/('Данные для ввода на bus.gov.ru'!T93+'Данные для ввода на bus.gov.ru'!W93))*100)*0.4</f>
        <v>38.095238095238095</v>
      </c>
      <c r="E94" s="19">
        <f t="shared" si="0"/>
        <v>98.095238095238102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2"/>
    </row>
    <row r="95" spans="1:26" ht="15.75" hidden="1" customHeight="1" x14ac:dyDescent="0.2">
      <c r="A95" s="3" t="str">
        <f>'Данные для ввода на bus.gov.ru'!D94</f>
        <v>МКДОУ Ребрихинский детский сад "Ласточка"</v>
      </c>
      <c r="B95" s="18">
        <f>IFERROR(((('Данные для ввода на bus.gov.ru'!I94+'Данные для ввода на bus.gov.ru'!L94)/('Данные для ввода на bus.gov.ru'!J94+'Данные для ввода на bus.gov.ru'!M94))*100)*0.3,"")</f>
        <v>30</v>
      </c>
      <c r="C95" s="16">
        <f>'Данные для ввода на bus.gov.ru'!Q94*0.3</f>
        <v>30</v>
      </c>
      <c r="D95" s="18">
        <f>((('Данные для ввода на bus.gov.ru'!S94+'Данные для ввода на bus.gov.ru'!V94)/('Данные для ввода на bus.gov.ru'!T94+'Данные для ввода на bus.gov.ru'!W94))*100)*0.4</f>
        <v>39.669421487603309</v>
      </c>
      <c r="E95" s="19">
        <f t="shared" si="0"/>
        <v>99.669421487603302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2"/>
    </row>
    <row r="96" spans="1:26" ht="15.75" hidden="1" customHeight="1" x14ac:dyDescent="0.2">
      <c r="A96" s="3" t="str">
        <f>'Данные для ввода на bus.gov.ru'!D95</f>
        <v>МКДОУ Ребрихинский детский сад "Улыбка"</v>
      </c>
      <c r="B96" s="18">
        <f>IFERROR(((('Данные для ввода на bus.gov.ru'!I95+'Данные для ввода на bus.gov.ru'!L95)/('Данные для ввода на bus.gov.ru'!J95+'Данные для ввода на bus.gov.ru'!M95))*100)*0.3,"")</f>
        <v>30</v>
      </c>
      <c r="C96" s="16">
        <f>'Данные для ввода на bus.gov.ru'!Q95*0.3</f>
        <v>30</v>
      </c>
      <c r="D96" s="18">
        <f>((('Данные для ввода на bus.gov.ru'!S95+'Данные для ввода на bus.gov.ru'!V95)/('Данные для ввода на bus.gov.ru'!T95+'Данные для ввода на bus.gov.ru'!W95))*100)*0.4</f>
        <v>39.805825242718448</v>
      </c>
      <c r="E96" s="19">
        <f t="shared" si="0"/>
        <v>99.805825242718441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2"/>
    </row>
    <row r="97" spans="1:26" ht="15.75" hidden="1" customHeight="1" x14ac:dyDescent="0.2">
      <c r="A97" s="3" t="str">
        <f>'Данные для ввода на bus.gov.ru'!D96</f>
        <v>Алейская общеобразовательная школа-интернат</v>
      </c>
      <c r="B97" s="18">
        <f>IFERROR(((('Данные для ввода на bus.gov.ru'!I96+'Данные для ввода на bus.gov.ru'!L96)/('Данные для ввода на bus.gov.ru'!J96+'Данные для ввода на bus.gov.ru'!M96))*100)*0.3,"")</f>
        <v>30</v>
      </c>
      <c r="C97" s="16">
        <f>'Данные для ввода на bus.gov.ru'!Q96*0.3</f>
        <v>30</v>
      </c>
      <c r="D97" s="18">
        <f>((('Данные для ввода на bus.gov.ru'!S96+'Данные для ввода на bus.gov.ru'!V96)/('Данные для ввода на bus.gov.ru'!T96+'Данные для ввода на bus.gov.ru'!W96))*100)*0.4</f>
        <v>40</v>
      </c>
      <c r="E97" s="19">
        <f t="shared" si="0"/>
        <v>100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2"/>
    </row>
    <row r="98" spans="1:26" ht="15.75" hidden="1" customHeight="1" x14ac:dyDescent="0.2">
      <c r="A98" s="3" t="str">
        <f>'Данные для ввода на bus.gov.ru'!D97</f>
        <v>Алтайская общеобразовательная школа № 1</v>
      </c>
      <c r="B98" s="18">
        <f>IFERROR(((('Данные для ввода на bus.gov.ru'!I97+'Данные для ввода на bus.gov.ru'!L97)/('Данные для ввода на bus.gov.ru'!J97+'Данные для ввода на bus.gov.ru'!M97))*100)*0.3,"")</f>
        <v>30</v>
      </c>
      <c r="C98" s="16">
        <f>'Данные для ввода на bus.gov.ru'!Q97*0.3</f>
        <v>30</v>
      </c>
      <c r="D98" s="18">
        <f>((('Данные для ввода на bus.gov.ru'!S97+'Данные для ввода на bus.gov.ru'!V97)/('Данные для ввода на bus.gov.ru'!T97+'Данные для ввода на bus.gov.ru'!W97))*100)*0.4</f>
        <v>38.675496688741731</v>
      </c>
      <c r="E98" s="19">
        <f t="shared" si="0"/>
        <v>98.675496688741731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2"/>
    </row>
    <row r="99" spans="1:26" ht="15.75" hidden="1" customHeight="1" x14ac:dyDescent="0.2">
      <c r="A99" s="3" t="str">
        <f>'Данные для ввода на bus.gov.ru'!D98</f>
        <v>Алтайская общеобразовательная школа № 2</v>
      </c>
      <c r="B99" s="18">
        <f>IFERROR(((('Данные для ввода на bus.gov.ru'!I98+'Данные для ввода на bus.gov.ru'!L98)/('Данные для ввода на bus.gov.ru'!J98+'Данные для ввода на bus.gov.ru'!M98))*100)*0.3,"")</f>
        <v>29.605263157894733</v>
      </c>
      <c r="C99" s="16">
        <f>'Данные для ввода на bus.gov.ru'!Q98*0.3</f>
        <v>30</v>
      </c>
      <c r="D99" s="18">
        <f>((('Данные для ввода на bus.gov.ru'!S98+'Данные для ввода на bus.gov.ru'!V98)/('Данные для ввода на bus.gov.ru'!T98+'Данные для ввода на bus.gov.ru'!W98))*100)*0.4</f>
        <v>38.787878787878789</v>
      </c>
      <c r="E99" s="19">
        <f t="shared" si="0"/>
        <v>98.393141945773522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2"/>
    </row>
    <row r="100" spans="1:26" ht="15.75" hidden="1" customHeight="1" x14ac:dyDescent="0.2">
      <c r="A100" s="3" t="str">
        <f>'Данные для ввода на bus.gov.ru'!D99</f>
        <v>Алтайская общеобразовательная школа-интернат</v>
      </c>
      <c r="B100" s="18">
        <f>IFERROR(((('Данные для ввода на bus.gov.ru'!I99+'Данные для ввода на bus.gov.ru'!L99)/('Данные для ввода на bus.gov.ru'!J99+'Данные для ввода на bus.gov.ru'!M99))*100)*0.3,"")</f>
        <v>30</v>
      </c>
      <c r="C100" s="16">
        <f>'Данные для ввода на bus.gov.ru'!Q99*0.3</f>
        <v>30</v>
      </c>
      <c r="D100" s="18">
        <f>((('Данные для ввода на bus.gov.ru'!S99+'Данные для ввода на bus.gov.ru'!V99)/('Данные для ввода на bus.gov.ru'!T99+'Данные для ввода на bus.gov.ru'!W99))*100)*0.4</f>
        <v>37.974683544303801</v>
      </c>
      <c r="E100" s="19">
        <f t="shared" si="0"/>
        <v>97.974683544303801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2"/>
    </row>
    <row r="101" spans="1:26" ht="15.75" hidden="1" customHeight="1" x14ac:dyDescent="0.2">
      <c r="A101" s="3" t="str">
        <f>'Данные для ввода на bus.gov.ru'!D100</f>
        <v>Барнаульская общеобразовательная школа № 2</v>
      </c>
      <c r="B101" s="18">
        <f>IFERROR(((('Данные для ввода на bus.gov.ru'!I100+'Данные для ввода на bus.gov.ru'!L100)/('Данные для ввода на bus.gov.ru'!J100+'Данные для ввода на bus.gov.ru'!M100))*100)*0.3,"")</f>
        <v>30</v>
      </c>
      <c r="C101" s="16">
        <f>'Данные для ввода на bus.gov.ru'!Q100*0.3</f>
        <v>30</v>
      </c>
      <c r="D101" s="18">
        <f>((('Данные для ввода на bus.gov.ru'!S100+'Данные для ввода на bus.gov.ru'!V100)/('Данные для ввода на bus.gov.ru'!T100+'Данные для ввода на bus.gov.ru'!W100))*100)*0.4</f>
        <v>39.27272727272728</v>
      </c>
      <c r="E101" s="19">
        <f t="shared" si="0"/>
        <v>99.27272727272728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2"/>
    </row>
    <row r="102" spans="1:26" ht="15.75" hidden="1" customHeight="1" x14ac:dyDescent="0.2">
      <c r="A102" s="3" t="str">
        <f>'Данные для ввода на bus.gov.ru'!D101</f>
        <v>Барнаульская общеобразовательная школа-интернат № 1</v>
      </c>
      <c r="B102" s="18">
        <f>IFERROR(((('Данные для ввода на bus.gov.ru'!I101+'Данные для ввода на bus.gov.ru'!L101)/('Данные для ввода на bus.gov.ru'!J101+'Данные для ввода на bus.gov.ru'!M101))*100)*0.3,"")</f>
        <v>29.605263157894733</v>
      </c>
      <c r="C102" s="16">
        <f>'Данные для ввода на bus.gov.ru'!Q101*0.3</f>
        <v>30</v>
      </c>
      <c r="D102" s="18">
        <f>((('Данные для ввода на bus.gov.ru'!S101+'Данные для ввода на bus.gov.ru'!V101)/('Данные для ввода на bus.gov.ru'!T101+'Данные для ввода на bus.gov.ru'!W101))*100)*0.4</f>
        <v>40</v>
      </c>
      <c r="E102" s="19">
        <f t="shared" si="0"/>
        <v>99.60526315789474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2"/>
    </row>
    <row r="103" spans="1:26" ht="15.75" hidden="1" customHeight="1" x14ac:dyDescent="0.2">
      <c r="A103" s="3" t="str">
        <f>'Данные для ввода на bus.gov.ru'!D102</f>
        <v>Барнаульская общеобразовательная школа-интернат № 3</v>
      </c>
      <c r="B103" s="18">
        <f>IFERROR(((('Данные для ввода на bus.gov.ru'!I102+'Данные для ввода на bus.gov.ru'!L102)/('Данные для ввода на bus.gov.ru'!J102+'Данные для ввода на bus.gov.ru'!M102))*100)*0.3,"")</f>
        <v>30</v>
      </c>
      <c r="C103" s="16">
        <f>'Данные для ввода на bus.gov.ru'!Q102*0.3</f>
        <v>30</v>
      </c>
      <c r="D103" s="18">
        <f>((('Данные для ввода на bus.gov.ru'!S102+'Данные для ввода на bus.gov.ru'!V102)/('Данные для ввода на bus.gov.ru'!T102+'Данные для ввода на bus.gov.ru'!W102))*100)*0.4</f>
        <v>40</v>
      </c>
      <c r="E103" s="19">
        <f t="shared" si="0"/>
        <v>100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2"/>
    </row>
    <row r="104" spans="1:26" ht="15.75" hidden="1" customHeight="1" x14ac:dyDescent="0.2">
      <c r="A104" s="3" t="str">
        <f>'Данные для ввода на bus.gov.ru'!D103</f>
        <v>Барнаульская общеобразовательная школа-интернат № 4</v>
      </c>
      <c r="B104" s="18">
        <f>IFERROR(((('Данные для ввода на bus.gov.ru'!I103+'Данные для ввода на bus.gov.ru'!L103)/('Данные для ввода на bus.gov.ru'!J103+'Данные для ввода на bus.gov.ru'!M103))*100)*0.3,"")</f>
        <v>30</v>
      </c>
      <c r="C104" s="16">
        <f>'Данные для ввода на bus.gov.ru'!Q103*0.3</f>
        <v>30</v>
      </c>
      <c r="D104" s="18">
        <f>((('Данные для ввода на bus.gov.ru'!S103+'Данные для ввода на bus.gov.ru'!V103)/('Данные для ввода на bus.gov.ru'!T103+'Данные для ввода на bus.gov.ru'!W103))*100)*0.4</f>
        <v>39.733333333333334</v>
      </c>
      <c r="E104" s="19">
        <f t="shared" si="0"/>
        <v>99.733333333333334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2"/>
    </row>
    <row r="105" spans="1:26" ht="15.75" hidden="1" customHeight="1" x14ac:dyDescent="0.2">
      <c r="A105" s="3" t="str">
        <f>'Данные для ввода на bus.gov.ru'!D104</f>
        <v>Барнаульская общеобразовательная школа-интернат № 5</v>
      </c>
      <c r="B105" s="18">
        <f>IFERROR(((('Данные для ввода на bus.gov.ru'!I104+'Данные для ввода на bus.gov.ru'!L104)/('Данные для ввода на bus.gov.ru'!J104+'Данные для ввода на bus.gov.ru'!M104))*100)*0.3,"")</f>
        <v>30</v>
      </c>
      <c r="C105" s="16">
        <f>'Данные для ввода на bus.gov.ru'!Q104*0.3</f>
        <v>30</v>
      </c>
      <c r="D105" s="18">
        <f>((('Данные для ввода на bus.gov.ru'!S104+'Данные для ввода на bus.gov.ru'!V104)/('Данные для ввода на bus.gov.ru'!T104+'Данные для ввода на bus.gov.ru'!W104))*100)*0.4</f>
        <v>37.988826815642462</v>
      </c>
      <c r="E105" s="19">
        <f t="shared" si="0"/>
        <v>97.988826815642454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2"/>
    </row>
    <row r="106" spans="1:26" ht="15.75" hidden="1" customHeight="1" x14ac:dyDescent="0.2">
      <c r="A106" s="3" t="str">
        <f>'Данные для ввода на bus.gov.ru'!D105</f>
        <v>Барнаульская общеобразовательная школа-интернат № 6</v>
      </c>
      <c r="B106" s="18">
        <f>IFERROR(((('Данные для ввода на bus.gov.ru'!I105+'Данные для ввода на bus.gov.ru'!L105)/('Данные для ввода на bus.gov.ru'!J105+'Данные для ввода на bus.gov.ru'!M105))*100)*0.3,"")</f>
        <v>30</v>
      </c>
      <c r="C106" s="16">
        <f>'Данные для ввода на bus.gov.ru'!Q105*0.3</f>
        <v>30</v>
      </c>
      <c r="D106" s="18">
        <f>((('Данные для ввода на bus.gov.ru'!S105+'Данные для ввода на bus.gov.ru'!V105)/('Данные для ввода на bus.gov.ru'!T105+'Данные для ввода на bus.gov.ru'!W105))*100)*0.4</f>
        <v>39.407407407407412</v>
      </c>
      <c r="E106" s="19">
        <f t="shared" si="0"/>
        <v>99.407407407407419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2"/>
    </row>
    <row r="107" spans="1:26" ht="15.75" hidden="1" customHeight="1" x14ac:dyDescent="0.2">
      <c r="A107" s="3" t="str">
        <f>'Данные для ввода на bus.gov.ru'!D106</f>
        <v>Бийская общеобразовательная школа-интернат № 1</v>
      </c>
      <c r="B107" s="18">
        <f>IFERROR(((('Данные для ввода на bus.gov.ru'!I106+'Данные для ввода на bus.gov.ru'!L106)/('Данные для ввода на bus.gov.ru'!J106+'Данные для ввода на bus.gov.ru'!M106))*100)*0.3,"")</f>
        <v>29.605263157894733</v>
      </c>
      <c r="C107" s="16">
        <f>'Данные для ввода на bus.gov.ru'!Q106*0.3</f>
        <v>30</v>
      </c>
      <c r="D107" s="18">
        <f>((('Данные для ввода на bus.gov.ru'!S106+'Данные для ввода на bus.gov.ru'!V106)/('Данные для ввода на bus.gov.ru'!T106+'Данные для ввода на bus.gov.ru'!W106))*100)*0.4</f>
        <v>39.375</v>
      </c>
      <c r="E107" s="19">
        <f t="shared" si="0"/>
        <v>98.98026315789474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2"/>
    </row>
    <row r="108" spans="1:26" ht="15.75" hidden="1" customHeight="1" x14ac:dyDescent="0.2">
      <c r="A108" s="3" t="str">
        <f>'Данные для ввода на bus.gov.ru'!D107</f>
        <v>Бийская общеобразовательная школа-интернат № 2</v>
      </c>
      <c r="B108" s="18">
        <f>IFERROR(((('Данные для ввода на bus.gov.ru'!I107+'Данные для ввода на bus.gov.ru'!L107)/('Данные для ввода на bus.gov.ru'!J107+'Данные для ввода на bus.gov.ru'!M107))*100)*0.3,"")</f>
        <v>30</v>
      </c>
      <c r="C108" s="16">
        <f>'Данные для ввода на bus.gov.ru'!Q107*0.3</f>
        <v>30</v>
      </c>
      <c r="D108" s="18">
        <f>((('Данные для ввода на bus.gov.ru'!S107+'Данные для ввода на bus.gov.ru'!V107)/('Данные для ввода на bus.gov.ru'!T107+'Данные для ввода на bus.gov.ru'!W107))*100)*0.4</f>
        <v>40</v>
      </c>
      <c r="E108" s="19">
        <f t="shared" si="0"/>
        <v>100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2"/>
    </row>
    <row r="109" spans="1:26" ht="15.75" hidden="1" customHeight="1" x14ac:dyDescent="0.2">
      <c r="A109" s="3" t="str">
        <f>'Данные для ввода на bus.gov.ru'!D108</f>
        <v>Бийская общеобразовательная школа-интернат № 3</v>
      </c>
      <c r="B109" s="18">
        <f>IFERROR(((('Данные для ввода на bus.gov.ru'!I108+'Данные для ввода на bus.gov.ru'!L108)/('Данные для ввода на bus.gov.ru'!J108+'Данные для ввода на bus.gov.ru'!M108))*100)*0.3,"")</f>
        <v>30</v>
      </c>
      <c r="C109" s="16">
        <f>'Данные для ввода на bus.gov.ru'!Q108*0.3</f>
        <v>30</v>
      </c>
      <c r="D109" s="18">
        <f>((('Данные для ввода на bus.gov.ru'!S108+'Данные для ввода на bus.gov.ru'!V108)/('Данные для ввода на bus.gov.ru'!T108+'Данные для ввода на bus.gov.ru'!W108))*100)*0.4</f>
        <v>39.71223021582734</v>
      </c>
      <c r="E109" s="19">
        <f t="shared" si="0"/>
        <v>99.712230215827333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2"/>
    </row>
    <row r="110" spans="1:26" ht="15.75" hidden="1" customHeight="1" x14ac:dyDescent="0.2">
      <c r="A110" s="3" t="str">
        <f>'Данные для ввода на bus.gov.ru'!D109</f>
        <v>Благовещенская общеобразовательная школа-интернат</v>
      </c>
      <c r="B110" s="18">
        <f>IFERROR(((('Данные для ввода на bus.gov.ru'!I109+'Данные для ввода на bus.gov.ru'!L109)/('Данные для ввода на bus.gov.ru'!J109+'Данные для ввода на bus.gov.ru'!M109))*100)*0.3,"")</f>
        <v>30</v>
      </c>
      <c r="C110" s="16">
        <f>'Данные для ввода на bus.gov.ru'!Q109*0.3</f>
        <v>30</v>
      </c>
      <c r="D110" s="18">
        <f>((('Данные для ввода на bus.gov.ru'!S109+'Данные для ввода на bus.gov.ru'!V109)/('Данные для ввода на bus.gov.ru'!T109+'Данные для ввода на bus.gov.ru'!W109))*100)*0.4</f>
        <v>40</v>
      </c>
      <c r="E110" s="19">
        <f t="shared" si="0"/>
        <v>100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2"/>
    </row>
    <row r="111" spans="1:26" ht="15.75" hidden="1" customHeight="1" x14ac:dyDescent="0.2">
      <c r="A111" s="3" t="str">
        <f>'Данные для ввода на bus.gov.ru'!D110</f>
        <v>Воеводская общеобразовательная школа-интернат</v>
      </c>
      <c r="B111" s="18">
        <f>IFERROR(((('Данные для ввода на bus.gov.ru'!I110+'Данные для ввода на bus.gov.ru'!L110)/('Данные для ввода на bus.gov.ru'!J110+'Данные для ввода на bus.gov.ru'!M110))*100)*0.3,"")</f>
        <v>30</v>
      </c>
      <c r="C111" s="16">
        <f>'Данные для ввода на bus.gov.ru'!Q110*0.3</f>
        <v>30</v>
      </c>
      <c r="D111" s="18">
        <f>((('Данные для ввода на bus.gov.ru'!S110+'Данные для ввода на bus.gov.ru'!V110)/('Данные для ввода на bus.gov.ru'!T110+'Данные для ввода на bus.gov.ru'!W110))*100)*0.4</f>
        <v>40</v>
      </c>
      <c r="E111" s="19">
        <f t="shared" si="0"/>
        <v>100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2"/>
    </row>
    <row r="112" spans="1:26" ht="15.75" hidden="1" customHeight="1" x14ac:dyDescent="0.2">
      <c r="A112" s="3" t="str">
        <f>'Данные для ввода на bus.gov.ru'!D111</f>
        <v>Завьяловская общеобразовательная школа-интернат</v>
      </c>
      <c r="B112" s="18">
        <f>IFERROR(((('Данные для ввода на bus.gov.ru'!I111+'Данные для ввода на bus.gov.ru'!L111)/('Данные для ввода на bus.gov.ru'!J111+'Данные для ввода на bus.gov.ru'!M111))*100)*0.3,"")</f>
        <v>30</v>
      </c>
      <c r="C112" s="16">
        <f>'Данные для ввода на bus.gov.ru'!Q111*0.3</f>
        <v>30</v>
      </c>
      <c r="D112" s="18">
        <f>((('Данные для ввода на bus.gov.ru'!S111+'Данные для ввода на bus.gov.ru'!V111)/('Данные для ввода на bus.gov.ru'!T111+'Данные для ввода на bus.gov.ru'!W111))*100)*0.4</f>
        <v>40</v>
      </c>
      <c r="E112" s="19">
        <f t="shared" si="0"/>
        <v>100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2"/>
    </row>
    <row r="113" spans="1:26" ht="15.75" hidden="1" customHeight="1" x14ac:dyDescent="0.2">
      <c r="A113" s="3" t="str">
        <f>'Данные для ввода на bus.gov.ru'!D112</f>
        <v>Заринская общеобразовательная школа-интернат</v>
      </c>
      <c r="B113" s="18">
        <f>IFERROR(((('Данные для ввода на bus.gov.ru'!I112+'Данные для ввода на bus.gov.ru'!L112)/('Данные для ввода на bus.gov.ru'!J112+'Данные для ввода на bus.gov.ru'!M112))*100)*0.3,"")</f>
        <v>30</v>
      </c>
      <c r="C113" s="16">
        <f>'Данные для ввода на bus.gov.ru'!Q112*0.3</f>
        <v>30</v>
      </c>
      <c r="D113" s="18">
        <f>((('Данные для ввода на bus.gov.ru'!S112+'Данные для ввода на bus.gov.ru'!V112)/('Данные для ввода на bus.gov.ru'!T112+'Данные для ввода на bus.gov.ru'!W112))*100)*0.4</f>
        <v>40</v>
      </c>
      <c r="E113" s="19">
        <f t="shared" si="0"/>
        <v>100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2"/>
    </row>
    <row r="114" spans="1:26" ht="15.75" hidden="1" customHeight="1" x14ac:dyDescent="0.2">
      <c r="A114" s="3" t="str">
        <f>'Данные для ввода на bus.gov.ru'!D113</f>
        <v>Змеиногорская общеобразовательная школа-интернат</v>
      </c>
      <c r="B114" s="18">
        <f>IFERROR(((('Данные для ввода на bus.gov.ru'!I113+'Данные для ввода на bus.gov.ru'!L113)/('Данные для ввода на bus.gov.ru'!J113+'Данные для ввода на bus.gov.ru'!M113))*100)*0.3,"")</f>
        <v>30</v>
      </c>
      <c r="C114" s="16">
        <f>'Данные для ввода на bus.gov.ru'!Q113*0.3</f>
        <v>30</v>
      </c>
      <c r="D114" s="18">
        <f>((('Данные для ввода на bus.gov.ru'!S113+'Данные для ввода на bus.gov.ru'!V113)/('Данные для ввода на bus.gov.ru'!T113+'Данные для ввода на bus.gov.ru'!W113))*100)*0.4</f>
        <v>40</v>
      </c>
      <c r="E114" s="19">
        <f t="shared" si="0"/>
        <v>100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"/>
    </row>
    <row r="115" spans="1:26" ht="15.75" hidden="1" customHeight="1" x14ac:dyDescent="0.2">
      <c r="A115" s="3" t="str">
        <f>'Данные для ввода на bus.gov.ru'!D114</f>
        <v>Ключевская общеобразовательная школа-интернат</v>
      </c>
      <c r="B115" s="18">
        <f>IFERROR(((('Данные для ввода на bus.gov.ru'!I114+'Данные для ввода на bus.gov.ru'!L114)/('Данные для ввода на bus.gov.ru'!J114+'Данные для ввода на bus.gov.ru'!M114))*100)*0.3,"")</f>
        <v>30</v>
      </c>
      <c r="C115" s="16">
        <f>'Данные для ввода на bus.gov.ru'!Q114*0.3</f>
        <v>30</v>
      </c>
      <c r="D115" s="18">
        <f>((('Данные для ввода на bus.gov.ru'!S114+'Данные для ввода на bus.gov.ru'!V114)/('Данные для ввода на bus.gov.ru'!T114+'Данные для ввода на bus.gov.ru'!W114))*100)*0.4</f>
        <v>40</v>
      </c>
      <c r="E115" s="19">
        <f t="shared" si="0"/>
        <v>100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2"/>
    </row>
    <row r="116" spans="1:26" ht="15.75" hidden="1" customHeight="1" x14ac:dyDescent="0.2">
      <c r="A116" s="3" t="str">
        <f>'Данные для ввода на bus.gov.ru'!D115</f>
        <v>Кокшинская общеобразовательная школа-интернат</v>
      </c>
      <c r="B116" s="18">
        <f>IFERROR(((('Данные для ввода на bus.gov.ru'!I115+'Данные для ввода на bus.gov.ru'!L115)/('Данные для ввода на bus.gov.ru'!J115+'Данные для ввода на bus.gov.ru'!M115))*100)*0.3,"")</f>
        <v>30</v>
      </c>
      <c r="C116" s="16">
        <f>'Данные для ввода на bus.gov.ru'!Q115*0.3</f>
        <v>30</v>
      </c>
      <c r="D116" s="18">
        <f>((('Данные для ввода на bus.gov.ru'!S115+'Данные для ввода на bus.gov.ru'!V115)/('Данные для ввода на bus.gov.ru'!T115+'Данные для ввода на bus.gov.ru'!W115))*100)*0.4</f>
        <v>40</v>
      </c>
      <c r="E116" s="19">
        <f t="shared" si="0"/>
        <v>100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2"/>
    </row>
    <row r="117" spans="1:26" ht="15.75" hidden="1" customHeight="1" x14ac:dyDescent="0.2">
      <c r="A117" s="3" t="str">
        <f>'Данные для ввода на bus.gov.ru'!D116</f>
        <v>Маралихинская общеобразовательная школа-интернат</v>
      </c>
      <c r="B117" s="18">
        <f>IFERROR(((('Данные для ввода на bus.gov.ru'!I116+'Данные для ввода на bus.gov.ru'!L116)/('Данные для ввода на bus.gov.ru'!J116+'Данные для ввода на bus.gov.ru'!M116))*100)*0.3,"")</f>
        <v>30</v>
      </c>
      <c r="C117" s="16">
        <f>'Данные для ввода на bus.gov.ru'!Q116*0.3</f>
        <v>30</v>
      </c>
      <c r="D117" s="18">
        <f>((('Данные для ввода на bus.gov.ru'!S116+'Данные для ввода на bus.gov.ru'!V116)/('Данные для ввода на bus.gov.ru'!T116+'Данные для ввода на bus.gov.ru'!W116))*100)*0.4</f>
        <v>40</v>
      </c>
      <c r="E117" s="19">
        <f t="shared" si="0"/>
        <v>100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2"/>
    </row>
    <row r="118" spans="1:26" ht="15.75" hidden="1" customHeight="1" x14ac:dyDescent="0.2">
      <c r="A118" s="3" t="str">
        <f>'Данные для ввода на bus.gov.ru'!D117</f>
        <v>Михайловская общеобразовательная школа-интернат</v>
      </c>
      <c r="B118" s="18">
        <f>IFERROR(((('Данные для ввода на bus.gov.ru'!I117+'Данные для ввода на bus.gov.ru'!L117)/('Данные для ввода на bus.gov.ru'!J117+'Данные для ввода на bus.gov.ru'!M117))*100)*0.3,"")</f>
        <v>30</v>
      </c>
      <c r="C118" s="16">
        <f>'Данные для ввода на bus.gov.ru'!Q117*0.3</f>
        <v>30</v>
      </c>
      <c r="D118" s="18">
        <f>((('Данные для ввода на bus.gov.ru'!S117+'Данные для ввода на bus.gov.ru'!V117)/('Данные для ввода на bus.gov.ru'!T117+'Данные для ввода на bus.gov.ru'!W117))*100)*0.4</f>
        <v>38.87323943661972</v>
      </c>
      <c r="E118" s="19">
        <f t="shared" si="0"/>
        <v>98.873239436619713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2"/>
    </row>
    <row r="119" spans="1:26" ht="15.75" hidden="1" customHeight="1" x14ac:dyDescent="0.2">
      <c r="A119" s="3" t="str">
        <f>'Данные для ввода на bus.gov.ru'!D118</f>
        <v>Новоалтайская общеобразовательная школа-интернат</v>
      </c>
      <c r="B119" s="18">
        <f>IFERROR(((('Данные для ввода на bus.gov.ru'!I118+'Данные для ввода на bus.gov.ru'!L118)/('Данные для ввода на bus.gov.ru'!J118+'Данные для ввода на bus.gov.ru'!M118))*100)*0.3,"")</f>
        <v>30</v>
      </c>
      <c r="C119" s="16">
        <f>'Данные для ввода на bus.gov.ru'!Q118*0.3</f>
        <v>30</v>
      </c>
      <c r="D119" s="18">
        <f>((('Данные для ввода на bus.gov.ru'!S118+'Данные для ввода на bus.gov.ru'!V118)/('Данные для ввода на bus.gov.ru'!T118+'Данные для ввода на bus.gov.ru'!W118))*100)*0.4</f>
        <v>40</v>
      </c>
      <c r="E119" s="19">
        <f t="shared" si="0"/>
        <v>100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2"/>
    </row>
    <row r="120" spans="1:26" ht="15.75" hidden="1" customHeight="1" x14ac:dyDescent="0.2">
      <c r="A120" s="3" t="str">
        <f>'Данные для ввода на bus.gov.ru'!D119</f>
        <v>Озерская общеобразовательная школа-интернат</v>
      </c>
      <c r="B120" s="18">
        <f>IFERROR(((('Данные для ввода на bus.gov.ru'!I119+'Данные для ввода на bus.gov.ru'!L119)/('Данные для ввода на bus.gov.ru'!J119+'Данные для ввода на bus.gov.ru'!M119))*100)*0.3,"")</f>
        <v>30</v>
      </c>
      <c r="C120" s="16">
        <f>'Данные для ввода на bus.gov.ru'!Q119*0.3</f>
        <v>30</v>
      </c>
      <c r="D120" s="18">
        <f>((('Данные для ввода на bus.gov.ru'!S119+'Данные для ввода на bus.gov.ru'!V119)/('Данные для ввода на bus.gov.ru'!T119+'Данные для ввода на bus.gov.ru'!W119))*100)*0.4</f>
        <v>37.61194029850747</v>
      </c>
      <c r="E120" s="19">
        <f t="shared" si="0"/>
        <v>97.611940298507477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2"/>
    </row>
    <row r="121" spans="1:26" ht="15.75" hidden="1" customHeight="1" x14ac:dyDescent="0.2">
      <c r="A121" s="3" t="str">
        <f>'Данные для ввода на bus.gov.ru'!D120</f>
        <v>Павловская общеобразовательная школа-интернат</v>
      </c>
      <c r="B121" s="18">
        <f>IFERROR(((('Данные для ввода на bus.gov.ru'!I120+'Данные для ввода на bus.gov.ru'!L120)/('Данные для ввода на bus.gov.ru'!J120+'Данные для ввода на bus.gov.ru'!M120))*100)*0.3,"")</f>
        <v>30</v>
      </c>
      <c r="C121" s="16">
        <f>'Данные для ввода на bus.gov.ru'!Q120*0.3</f>
        <v>30</v>
      </c>
      <c r="D121" s="18">
        <f>((('Данные для ввода на bus.gov.ru'!S120+'Данные для ввода на bus.gov.ru'!V120)/('Данные для ввода на bus.gov.ru'!T120+'Данные для ввода на bus.gov.ru'!W120))*100)*0.4</f>
        <v>40</v>
      </c>
      <c r="E121" s="19">
        <f t="shared" si="0"/>
        <v>100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2"/>
    </row>
    <row r="122" spans="1:26" ht="15.75" hidden="1" customHeight="1" x14ac:dyDescent="0.2">
      <c r="A122" s="3" t="str">
        <f>'Данные для ввода на bus.gov.ru'!D121</f>
        <v>Петровская общеобразовательная школа-интернат</v>
      </c>
      <c r="B122" s="18">
        <f>IFERROR(((('Данные для ввода на bus.gov.ru'!I121+'Данные для ввода на bus.gov.ru'!L121)/('Данные для ввода на bus.gov.ru'!J121+'Данные для ввода на bus.gov.ru'!M121))*100)*0.3,"")</f>
        <v>29.605263157894733</v>
      </c>
      <c r="C122" s="16">
        <f>'Данные для ввода на bus.gov.ru'!Q121*0.3</f>
        <v>30</v>
      </c>
      <c r="D122" s="18">
        <f>((('Данные для ввода на bus.gov.ru'!S121+'Данные для ввода на bus.gov.ru'!V121)/('Данные для ввода на bus.gov.ru'!T121+'Данные для ввода на bus.gov.ru'!W121))*100)*0.4</f>
        <v>40</v>
      </c>
      <c r="E122" s="19">
        <f t="shared" si="0"/>
        <v>99.60526315789474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2"/>
    </row>
    <row r="123" spans="1:26" ht="15.75" hidden="1" customHeight="1" x14ac:dyDescent="0.2">
      <c r="A123" s="3" t="str">
        <f>'Данные для ввода на bus.gov.ru'!D122</f>
        <v>Ребрихинская общеобразовательная школа-интернат</v>
      </c>
      <c r="B123" s="18">
        <f>IFERROR(((('Данные для ввода на bus.gov.ru'!I122+'Данные для ввода на bus.gov.ru'!L122)/('Данные для ввода на bus.gov.ru'!J122+'Данные для ввода на bus.gov.ru'!M122))*100)*0.3,"")</f>
        <v>30</v>
      </c>
      <c r="C123" s="16">
        <f>'Данные для ввода на bus.gov.ru'!Q122*0.3</f>
        <v>30</v>
      </c>
      <c r="D123" s="18">
        <f>((('Данные для ввода на bus.gov.ru'!S122+'Данные для ввода на bus.gov.ru'!V122)/('Данные для ввода на bus.gov.ru'!T122+'Данные для ввода на bus.gov.ru'!W122))*100)*0.4</f>
        <v>40</v>
      </c>
      <c r="E123" s="19">
        <f t="shared" si="0"/>
        <v>100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2"/>
    </row>
    <row r="124" spans="1:26" ht="15.75" hidden="1" customHeight="1" x14ac:dyDescent="0.2">
      <c r="A124" s="3" t="str">
        <f>'Данные для ввода на bus.gov.ru'!D123</f>
        <v>Рубцовская общеобразовательная школа-интернат № 1</v>
      </c>
      <c r="B124" s="18">
        <f>IFERROR(((('Данные для ввода на bus.gov.ru'!I123+'Данные для ввода на bus.gov.ru'!L123)/('Данные для ввода на bus.gov.ru'!J123+'Данные для ввода на bus.gov.ru'!M123))*100)*0.3,"")</f>
        <v>30</v>
      </c>
      <c r="C124" s="16">
        <f>'Данные для ввода на bus.gov.ru'!Q123*0.3</f>
        <v>30</v>
      </c>
      <c r="D124" s="18">
        <f>((('Данные для ввода на bus.gov.ru'!S123+'Данные для ввода на bus.gov.ru'!V123)/('Данные для ввода на bus.gov.ru'!T123+'Данные для ввода на bus.gov.ru'!W123))*100)*0.4</f>
        <v>40</v>
      </c>
      <c r="E124" s="19">
        <f t="shared" si="0"/>
        <v>100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2"/>
    </row>
    <row r="125" spans="1:26" ht="15.75" hidden="1" customHeight="1" x14ac:dyDescent="0.2">
      <c r="A125" s="3" t="str">
        <f>'Данные для ввода на bus.gov.ru'!D124</f>
        <v>Рубцовская общеобразовательная школа-интернат № 2</v>
      </c>
      <c r="B125" s="18">
        <f>IFERROR(((('Данные для ввода на bus.gov.ru'!I124+'Данные для ввода на bus.gov.ru'!L124)/('Данные для ввода на bus.gov.ru'!J124+'Данные для ввода на bus.gov.ru'!M124))*100)*0.3,"")</f>
        <v>30</v>
      </c>
      <c r="C125" s="16">
        <f>'Данные для ввода на bus.gov.ru'!Q124*0.3</f>
        <v>30</v>
      </c>
      <c r="D125" s="18">
        <f>((('Данные для ввода на bus.gov.ru'!S124+'Данные для ввода на bus.gov.ru'!V124)/('Данные для ввода на bus.gov.ru'!T124+'Данные для ввода на bus.gov.ru'!W124))*100)*0.4</f>
        <v>40</v>
      </c>
      <c r="E125" s="19">
        <f t="shared" si="0"/>
        <v>100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2"/>
    </row>
    <row r="126" spans="1:26" ht="15.75" hidden="1" customHeight="1" x14ac:dyDescent="0.2">
      <c r="A126" s="3" t="str">
        <f>'Данные для ввода на bus.gov.ru'!D125</f>
        <v>Славгородская общеобразовательная школа-интернат</v>
      </c>
      <c r="B126" s="18">
        <f>IFERROR(((('Данные для ввода на bus.gov.ru'!I125+'Данные для ввода на bus.gov.ru'!L125)/('Данные для ввода на bus.gov.ru'!J125+'Данные для ввода на bus.gov.ru'!M125))*100)*0.3,"")</f>
        <v>30</v>
      </c>
      <c r="C126" s="16">
        <f>'Данные для ввода на bus.gov.ru'!Q125*0.3</f>
        <v>30</v>
      </c>
      <c r="D126" s="18">
        <f>((('Данные для ввода на bus.gov.ru'!S125+'Данные для ввода на bus.gov.ru'!V125)/('Данные для ввода на bus.gov.ru'!T125+'Данные для ввода на bus.gov.ru'!W125))*100)*0.4</f>
        <v>40</v>
      </c>
      <c r="E126" s="19">
        <f t="shared" si="0"/>
        <v>100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2"/>
    </row>
    <row r="127" spans="1:26" ht="15.75" hidden="1" customHeight="1" x14ac:dyDescent="0.2">
      <c r="A127" s="3" t="str">
        <f>'Данные для ввода на bus.gov.ru'!D126</f>
        <v>Тальменская общеобразовательная школа-интернат</v>
      </c>
      <c r="B127" s="18">
        <f>IFERROR(((('Данные для ввода на bus.gov.ru'!I126+'Данные для ввода на bus.gov.ru'!L126)/('Данные для ввода на bus.gov.ru'!J126+'Данные для ввода на bus.gov.ru'!M126))*100)*0.3,"")</f>
        <v>30</v>
      </c>
      <c r="C127" s="16">
        <f>'Данные для ввода на bus.gov.ru'!Q126*0.3</f>
        <v>30</v>
      </c>
      <c r="D127" s="18">
        <f>((('Данные для ввода на bus.gov.ru'!S126+'Данные для ввода на bus.gov.ru'!V126)/('Данные для ввода на bus.gov.ru'!T126+'Данные для ввода на bus.gov.ru'!W126))*100)*0.4</f>
        <v>38.840579710144929</v>
      </c>
      <c r="E127" s="19">
        <f t="shared" si="0"/>
        <v>98.840579710144937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2"/>
    </row>
    <row r="128" spans="1:26" ht="15.75" hidden="1" customHeight="1" x14ac:dyDescent="0.2">
      <c r="A128" s="3" t="str">
        <f>'Данные для ввода на bus.gov.ru'!D127</f>
        <v>МБОУ " Гимназия № 166 города Новоалтайска Алтайского края"</v>
      </c>
      <c r="B128" s="18">
        <f>IFERROR(((('Данные для ввода на bus.gov.ru'!I127+'Данные для ввода на bus.gov.ru'!L127)/('Данные для ввода на bus.gov.ru'!J127+'Данные для ввода на bus.gov.ru'!M127))*100)*0.3,"")</f>
        <v>30</v>
      </c>
      <c r="C128" s="16">
        <f>'Данные для ввода на bus.gov.ru'!Q127*0.3</f>
        <v>30</v>
      </c>
      <c r="D128" s="18">
        <f>((('Данные для ввода на bus.gov.ru'!S127+'Данные для ввода на bus.gov.ru'!V127)/('Данные для ввода на bus.gov.ru'!T127+'Данные для ввода на bus.gov.ru'!W127))*100)*0.4</f>
        <v>36.054054054054056</v>
      </c>
      <c r="E128" s="19">
        <f t="shared" si="0"/>
        <v>96.054054054054063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2"/>
    </row>
    <row r="129" spans="1:26" ht="15.75" hidden="1" customHeight="1" x14ac:dyDescent="0.2">
      <c r="A129" s="3" t="str">
        <f>'Данные для ввода на bus.gov.ru'!D128</f>
        <v>МБОУ "Алексеевская СОШ"</v>
      </c>
      <c r="B129" s="18">
        <f>IFERROR(((('Данные для ввода на bus.gov.ru'!I128+'Данные для ввода на bus.gov.ru'!L128)/('Данные для ввода на bus.gov.ru'!J128+'Данные для ввода на bus.gov.ru'!M128))*100)*0.3,"")</f>
        <v>28.026315789473681</v>
      </c>
      <c r="C129" s="16">
        <f>'Данные для ввода на bus.gov.ru'!Q128*0.3</f>
        <v>30</v>
      </c>
      <c r="D129" s="18">
        <f>((('Данные для ввода на bus.gov.ru'!S128+'Данные для ввода на bus.gov.ru'!V128)/('Данные для ввода на bus.gov.ru'!T128+'Данные для ввода на bus.gov.ru'!W128))*100)*0.4</f>
        <v>40</v>
      </c>
      <c r="E129" s="19">
        <f t="shared" si="0"/>
        <v>98.026315789473685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2"/>
    </row>
    <row r="130" spans="1:26" ht="15.75" hidden="1" customHeight="1" x14ac:dyDescent="0.2">
      <c r="A130" s="3" t="str">
        <f>'Данные для ввода на bus.gov.ru'!D129</f>
        <v>МБОУ "Алтайская средняя общеобразовательная школа"</v>
      </c>
      <c r="B130" s="18">
        <f>IFERROR(((('Данные для ввода на bus.gov.ru'!I129+'Данные для ввода на bus.gov.ru'!L129)/('Данные для ввода на bus.gov.ru'!J129+'Данные для ввода на bus.gov.ru'!M129))*100)*0.3,"")</f>
        <v>22.894736842105264</v>
      </c>
      <c r="C130" s="16">
        <f>'Данные для ввода на bus.gov.ru'!Q129*0.3</f>
        <v>30</v>
      </c>
      <c r="D130" s="18">
        <f>((('Данные для ввода на bus.gov.ru'!S129+'Данные для ввода на bus.gov.ru'!V129)/('Данные для ввода на bus.gov.ru'!T129+'Данные для ввода на bus.gov.ru'!W129))*100)*0.4</f>
        <v>39.074074074074076</v>
      </c>
      <c r="E130" s="19">
        <f t="shared" si="0"/>
        <v>91.968810916179336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2"/>
    </row>
    <row r="131" spans="1:26" ht="15.75" hidden="1" customHeight="1" x14ac:dyDescent="0.2">
      <c r="A131" s="3" t="str">
        <f>'Данные для ввода на bus.gov.ru'!D130</f>
        <v>МБОУ "Антипинская средняя общеобразовательная школа"</v>
      </c>
      <c r="B131" s="18">
        <f>IFERROR(((('Данные для ввода на bus.gov.ru'!I130+'Данные для ввода на bus.gov.ru'!L130)/('Данные для ввода на bus.gov.ru'!J130+'Данные для ввода на bus.gov.ru'!M130))*100)*0.3,"")</f>
        <v>21.710526315789473</v>
      </c>
      <c r="C131" s="16">
        <f>'Данные для ввода на bus.gov.ru'!Q130*0.3</f>
        <v>30</v>
      </c>
      <c r="D131" s="18">
        <f>((('Данные для ввода на bus.gov.ru'!S130+'Данные для ввода на bus.gov.ru'!V130)/('Данные для ввода на bus.gov.ru'!T130+'Данные для ввода на bus.gov.ru'!W130))*100)*0.4</f>
        <v>37.714285714285715</v>
      </c>
      <c r="E131" s="19">
        <f t="shared" si="0"/>
        <v>89.424812030075188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2"/>
    </row>
    <row r="132" spans="1:26" ht="15.75" hidden="1" customHeight="1" x14ac:dyDescent="0.2">
      <c r="A132" s="3" t="str">
        <f>'Данные для ввода на bus.gov.ru'!D131</f>
        <v>МБОУ "Антоньевская СОШ"</v>
      </c>
      <c r="B132" s="18">
        <f>IFERROR(((('Данные для ввода на bus.gov.ru'!I131+'Данные для ввода на bus.gov.ru'!L131)/('Данные для ввода на bus.gov.ru'!J131+'Данные для ввода на bus.gov.ru'!M131))*100)*0.3,"")</f>
        <v>30</v>
      </c>
      <c r="C132" s="16">
        <f>'Данные для ввода на bus.gov.ru'!Q131*0.3</f>
        <v>30</v>
      </c>
      <c r="D132" s="18">
        <f>((('Данные для ввода на bus.gov.ru'!S131+'Данные для ввода на bus.gov.ru'!V131)/('Данные для ввода на bus.gov.ru'!T131+'Данные для ввода на bus.gov.ru'!W131))*100)*0.4</f>
        <v>36.705882352941181</v>
      </c>
      <c r="E132" s="19">
        <f t="shared" si="0"/>
        <v>96.705882352941188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2"/>
    </row>
    <row r="133" spans="1:26" ht="15.75" hidden="1" customHeight="1" x14ac:dyDescent="0.2">
      <c r="A133" s="3" t="str">
        <f>'Данные для ввода на bus.gov.ru'!D132</f>
        <v>МБОУ "Ануйская средняя общеобразовательная школа"</v>
      </c>
      <c r="B133" s="18">
        <f>IFERROR(((('Данные для ввода на bus.gov.ru'!I132+'Данные для ввода на bus.gov.ru'!L132)/('Данные для ввода на bus.gov.ru'!J132+'Данные для ввода на bus.gov.ru'!M132))*100)*0.3,"")</f>
        <v>25.263157894736839</v>
      </c>
      <c r="C133" s="16">
        <f>'Данные для ввода на bus.gov.ru'!Q132*0.3</f>
        <v>30</v>
      </c>
      <c r="D133" s="18">
        <f>((('Данные для ввода на bus.gov.ru'!S132+'Данные для ввода на bus.gov.ru'!V132)/('Данные для ввода на bus.gov.ru'!T132+'Данные для ввода на bus.gov.ru'!W132))*100)*0.4</f>
        <v>37.81818181818182</v>
      </c>
      <c r="E133" s="19">
        <f t="shared" si="0"/>
        <v>93.081339712918663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2"/>
    </row>
    <row r="134" spans="1:26" ht="15.75" hidden="1" customHeight="1" x14ac:dyDescent="0.2">
      <c r="A134" s="3" t="str">
        <f>'Данные для ввода на bus.gov.ru'!D133</f>
        <v>МБОУ "Безрукавская средняя общеобразовательная школа"</v>
      </c>
      <c r="B134" s="18">
        <f>IFERROR(((('Данные для ввода на bus.gov.ru'!I133+'Данные для ввода на bus.gov.ru'!L133)/('Данные для ввода на bus.gov.ru'!J133+'Данные для ввода на bus.gov.ru'!M133))*100)*0.3,"")</f>
        <v>24.473684210526315</v>
      </c>
      <c r="C134" s="16">
        <f>'Данные для ввода на bus.gov.ru'!Q133*0.3</f>
        <v>30</v>
      </c>
      <c r="D134" s="18">
        <f>((('Данные для ввода на bus.gov.ru'!S133+'Данные для ввода на bus.gov.ru'!V133)/('Данные для ввода на bus.gov.ru'!T133+'Данные для ввода на bus.gov.ru'!W133))*100)*0.4</f>
        <v>39.76331360946746</v>
      </c>
      <c r="E134" s="19">
        <f t="shared" si="0"/>
        <v>94.236997819993775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2"/>
    </row>
    <row r="135" spans="1:26" ht="15.75" hidden="1" customHeight="1" x14ac:dyDescent="0.2">
      <c r="A135" s="3" t="str">
        <f>'Данные для ввода на bus.gov.ru'!D134</f>
        <v>МБОУ "Беловская средняя общеобразовательная школа"</v>
      </c>
      <c r="B135" s="18">
        <f>IFERROR(((('Данные для ввода на bus.gov.ru'!I134+'Данные для ввода на bus.gov.ru'!L134)/('Данные для ввода на bus.gov.ru'!J134+'Данные для ввода на bus.gov.ru'!M134))*100)*0.3,"")</f>
        <v>21.315789473684209</v>
      </c>
      <c r="C135" s="16">
        <f>'Данные для ввода на bus.gov.ru'!Q134*0.3</f>
        <v>30</v>
      </c>
      <c r="D135" s="18">
        <f>((('Данные для ввода на bus.gov.ru'!S134+'Данные для ввода на bus.gov.ru'!V134)/('Данные для ввода на bus.gov.ru'!T134+'Данные для ввода на bus.gov.ru'!W134))*100)*0.4</f>
        <v>37.124183006535951</v>
      </c>
      <c r="E135" s="19">
        <f t="shared" si="0"/>
        <v>88.439972480220149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2"/>
    </row>
    <row r="136" spans="1:26" ht="15.75" hidden="1" customHeight="1" x14ac:dyDescent="0.2">
      <c r="A136" s="3" t="str">
        <f>'Данные для ввода на bus.gov.ru'!D135</f>
        <v>МБОУ "Белояровская средняя общеобразовательная школа"</v>
      </c>
      <c r="B136" s="18">
        <f>IFERROR(((('Данные для ввода на bus.gov.ru'!I135+'Данные для ввода на bus.gov.ru'!L135)/('Данные для ввода на bus.gov.ru'!J135+'Данные для ввода на bus.gov.ru'!M135))*100)*0.3,"")</f>
        <v>26.447368421052627</v>
      </c>
      <c r="C136" s="16">
        <f>'Данные для ввода на bus.gov.ru'!Q135*0.3</f>
        <v>30</v>
      </c>
      <c r="D136" s="18">
        <f>((('Данные для ввода на bus.gov.ru'!S135+'Данные для ввода на bus.gov.ru'!V135)/('Данные для ввода на bus.gov.ru'!T135+'Данные для ввода на bus.gov.ru'!W135))*100)*0.4</f>
        <v>39.480519480519483</v>
      </c>
      <c r="E136" s="19">
        <f t="shared" si="0"/>
        <v>95.92788790157212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2"/>
    </row>
    <row r="137" spans="1:26" ht="15.75" hidden="1" customHeight="1" x14ac:dyDescent="0.2">
      <c r="A137" s="3" t="str">
        <f>'Данные для ввода на bus.gov.ru'!D136</f>
        <v>МБОУ "Берёзовская СОШ имени Героя Советского Союза А.Я. Давыдова"</v>
      </c>
      <c r="B137" s="18">
        <f>IFERROR(((('Данные для ввода на bus.gov.ru'!I136+'Данные для ввода на bus.gov.ru'!L136)/('Данные для ввода на bus.gov.ru'!J136+'Данные для ввода на bus.gov.ru'!M136))*100)*0.3,"")</f>
        <v>17.368421052631579</v>
      </c>
      <c r="C137" s="16">
        <f>'Данные для ввода на bus.gov.ru'!Q136*0.3</f>
        <v>30</v>
      </c>
      <c r="D137" s="18">
        <f>((('Данные для ввода на bus.gov.ru'!S136+'Данные для ввода на bus.gov.ru'!V136)/('Данные для ввода на bus.gov.ru'!T136+'Данные для ввода на bus.gov.ru'!W136))*100)*0.4</f>
        <v>38.198198198198206</v>
      </c>
      <c r="E137" s="19">
        <f t="shared" si="0"/>
        <v>85.566619250829774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2"/>
    </row>
    <row r="138" spans="1:26" ht="15.75" hidden="1" customHeight="1" x14ac:dyDescent="0.2">
      <c r="A138" s="3" t="str">
        <f>'Данные для ввода на bus.gov.ru'!D137</f>
        <v>МБОУ "Березовская средняя общеобразовательная школа"</v>
      </c>
      <c r="B138" s="18">
        <f>IFERROR(((('Данные для ввода на bus.gov.ru'!I137+'Данные для ввода на bus.gov.ru'!L137)/('Данные для ввода на bus.gov.ru'!J137+'Данные для ввода на bus.gov.ru'!M137))*100)*0.3,"")</f>
        <v>24.868421052631579</v>
      </c>
      <c r="C138" s="16">
        <f>'Данные для ввода на bus.gov.ru'!Q137*0.3</f>
        <v>30</v>
      </c>
      <c r="D138" s="18">
        <f>((('Данные для ввода на bus.gov.ru'!S137+'Данные для ввода на bus.gov.ru'!V137)/('Данные для ввода на bus.gov.ru'!T137+'Данные для ввода на bus.gov.ru'!W137))*100)*0.4</f>
        <v>39.384615384615387</v>
      </c>
      <c r="E138" s="19">
        <f t="shared" si="0"/>
        <v>94.253036437246962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2"/>
    </row>
    <row r="139" spans="1:26" ht="15.75" hidden="1" customHeight="1" x14ac:dyDescent="0.2">
      <c r="A139" s="3" t="str">
        <f>'Данные для ввода на bus.gov.ru'!D138</f>
        <v>МБОУ "Бобковская средняя общеобразовательная школа"</v>
      </c>
      <c r="B139" s="18">
        <f>IFERROR(((('Данные для ввода на bus.gov.ru'!I138+'Данные для ввода на bus.gov.ru'!L138)/('Данные для ввода на bus.gov.ru'!J138+'Данные для ввода на bus.gov.ru'!M138))*100)*0.3,"")</f>
        <v>24.078947368421055</v>
      </c>
      <c r="C139" s="16">
        <f>'Данные для ввода на bus.gov.ru'!Q138*0.3</f>
        <v>30</v>
      </c>
      <c r="D139" s="18">
        <f>((('Данные для ввода на bus.gov.ru'!S138+'Данные для ввода на bus.gov.ru'!V138)/('Данные для ввода на bus.gov.ru'!T138+'Данные для ввода на bus.gov.ru'!W138))*100)*0.4</f>
        <v>37.098445595854926</v>
      </c>
      <c r="E139" s="19">
        <f t="shared" si="0"/>
        <v>91.177392964275981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2"/>
    </row>
    <row r="140" spans="1:26" ht="15.75" hidden="1" customHeight="1" x14ac:dyDescent="0.2">
      <c r="A140" s="3" t="str">
        <f>'Данные для ввода на bus.gov.ru'!D139</f>
        <v>МБОУ "Боровлянская средняя общеобразовательная школа"</v>
      </c>
      <c r="B140" s="18">
        <f>IFERROR(((('Данные для ввода на bus.gov.ru'!I139+'Данные для ввода на bus.gov.ru'!L139)/('Данные для ввода на bus.gov.ru'!J139+'Данные для ввода на bus.gov.ru'!M139))*100)*0.3,"")</f>
        <v>23.289473684210527</v>
      </c>
      <c r="C140" s="16">
        <f>'Данные для ввода на bus.gov.ru'!Q139*0.3</f>
        <v>30</v>
      </c>
      <c r="D140" s="18">
        <f>((('Данные для ввода на bus.gov.ru'!S139+'Данные для ввода на bus.gov.ru'!V139)/('Данные для ввода на bus.gov.ru'!T139+'Данные для ввода на bus.gov.ru'!W139))*100)*0.4</f>
        <v>39.083969465648856</v>
      </c>
      <c r="E140" s="19">
        <f t="shared" si="0"/>
        <v>92.373443149859384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2"/>
    </row>
    <row r="141" spans="1:26" ht="15.75" hidden="1" customHeight="1" x14ac:dyDescent="0.2">
      <c r="A141" s="3" t="str">
        <f>'Данные для ввода на bus.gov.ru'!D140</f>
        <v>МБОУ "Бочкаревская средняя общеобразовательная школа"</v>
      </c>
      <c r="B141" s="18">
        <f>IFERROR(((('Данные для ввода на bus.gov.ru'!I140+'Данные для ввода на bus.gov.ru'!L140)/('Данные для ввода на bus.gov.ru'!J140+'Данные для ввода на bus.gov.ru'!M140))*100)*0.3,"")</f>
        <v>23.289473684210527</v>
      </c>
      <c r="C141" s="16">
        <f>'Данные для ввода на bus.gov.ru'!Q140*0.3</f>
        <v>30</v>
      </c>
      <c r="D141" s="18">
        <f>((('Данные для ввода на bus.gov.ru'!S140+'Данные для ввода на bus.gov.ru'!V140)/('Данные для ввода на bus.gov.ru'!T140+'Данные для ввода на bus.gov.ru'!W140))*100)*0.4</f>
        <v>37.10144927536232</v>
      </c>
      <c r="E141" s="19">
        <f t="shared" si="0"/>
        <v>90.390922959572848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2"/>
    </row>
    <row r="142" spans="1:26" ht="15.75" hidden="1" customHeight="1" x14ac:dyDescent="0.2">
      <c r="A142" s="3" t="str">
        <f>'Данные для ввода на bus.gov.ru'!D141</f>
        <v>МБОУ "Верх-Кучукская средняя общеобразовательная школа"</v>
      </c>
      <c r="B142" s="18">
        <f>IFERROR(((('Данные для ввода на bus.gov.ru'!I141+'Данные для ввода на bus.gov.ru'!L141)/('Данные для ввода на bus.gov.ru'!J141+'Данные для ввода на bus.gov.ru'!M141))*100)*0.3,"")</f>
        <v>24.473684210526315</v>
      </c>
      <c r="C142" s="16">
        <f>'Данные для ввода на bus.gov.ru'!Q141*0.3</f>
        <v>30</v>
      </c>
      <c r="D142" s="18">
        <f>((('Данные для ввода на bus.gov.ru'!S141+'Данные для ввода на bus.gov.ru'!V141)/('Данные для ввода на bus.gov.ru'!T141+'Данные для ввода на bus.gov.ru'!W141))*100)*0.4</f>
        <v>38.87323943661972</v>
      </c>
      <c r="E142" s="19">
        <f t="shared" si="0"/>
        <v>93.346923647146042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2"/>
    </row>
    <row r="143" spans="1:26" ht="15.75" hidden="1" customHeight="1" x14ac:dyDescent="0.2">
      <c r="A143" s="3" t="str">
        <f>'Данные для ввода на bus.gov.ru'!D142</f>
        <v>МБОУ "Верх-Марушинская основная общеобразовательная школа"</v>
      </c>
      <c r="B143" s="18">
        <f>IFERROR(((('Данные для ввода на bus.gov.ru'!I142+'Данные для ввода на bus.gov.ru'!L142)/('Данные для ввода на bus.gov.ru'!J142+'Данные для ввода на bus.gov.ru'!M142))*100)*0.3,"")</f>
        <v>20.526315789473681</v>
      </c>
      <c r="C143" s="16">
        <f>'Данные для ввода на bus.gov.ru'!Q142*0.3</f>
        <v>30</v>
      </c>
      <c r="D143" s="18">
        <f>((('Данные для ввода на bus.gov.ru'!S142+'Данные для ввода на bus.gov.ru'!V142)/('Данные для ввода на bus.gov.ru'!T142+'Данные для ввода на bus.gov.ru'!W142))*100)*0.4</f>
        <v>38.367346938775505</v>
      </c>
      <c r="E143" s="19">
        <f t="shared" si="0"/>
        <v>88.893662728249183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2"/>
    </row>
    <row r="144" spans="1:26" ht="15.75" hidden="1" customHeight="1" x14ac:dyDescent="0.2">
      <c r="A144" s="3" t="str">
        <f>'Данные для ввода на bus.gov.ru'!D143</f>
        <v>МБОУ "Верх-Обская средняя общеобразовательная школа имени М. С. Евдокимова"</v>
      </c>
      <c r="B144" s="18">
        <f>IFERROR(((('Данные для ввода на bus.gov.ru'!I143+'Данные для ввода на bus.gov.ru'!L143)/('Данные для ввода на bus.gov.ru'!J143+'Данные для ввода на bus.gov.ru'!M143))*100)*0.3,"")</f>
        <v>21.315789473684209</v>
      </c>
      <c r="C144" s="16">
        <f>'Данные для ввода на bus.gov.ru'!Q143*0.3</f>
        <v>30</v>
      </c>
      <c r="D144" s="18">
        <f>((('Данные для ввода на bus.gov.ru'!S143+'Данные для ввода на bus.gov.ru'!V143)/('Данные для ввода на bus.gov.ru'!T143+'Данные для ввода на bus.gov.ru'!W143))*100)*0.4</f>
        <v>38.431372549019613</v>
      </c>
      <c r="E144" s="19">
        <f t="shared" si="0"/>
        <v>89.747162022703819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2"/>
    </row>
    <row r="145" spans="1:26" ht="15.75" hidden="1" customHeight="1" x14ac:dyDescent="0.2">
      <c r="A145" s="3" t="str">
        <f>'Данные для ввода на bus.gov.ru'!D144</f>
        <v>МБОУ "Верх-Суетская средняя общеобразовательная школа"</v>
      </c>
      <c r="B145" s="18">
        <f>IFERROR(((('Данные для ввода на bus.gov.ru'!I144+'Данные для ввода на bus.gov.ru'!L144)/('Данные для ввода на bus.gov.ru'!J144+'Данные для ввода на bus.gov.ru'!M144))*100)*0.3,"")</f>
        <v>18.55263157894737</v>
      </c>
      <c r="C145" s="16">
        <f>'Данные для ввода на bus.gov.ru'!Q144*0.3</f>
        <v>30</v>
      </c>
      <c r="D145" s="18">
        <f>((('Данные для ввода на bus.gov.ru'!S144+'Данные для ввода на bus.gov.ru'!V144)/('Данные для ввода на bus.gov.ru'!T144+'Данные для ввода на bus.gov.ru'!W144))*100)*0.4</f>
        <v>35.24752475247525</v>
      </c>
      <c r="E145" s="19">
        <f t="shared" si="0"/>
        <v>83.800156331422613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2"/>
    </row>
    <row r="146" spans="1:26" ht="15.75" hidden="1" customHeight="1" x14ac:dyDescent="0.2">
      <c r="A146" s="3" t="str">
        <f>'Данные для ввода на bus.gov.ru'!D145</f>
        <v>МБОУ "Веселоярская средняя общеобразовательная школа имени Героя России Сергея Шрайнера"</v>
      </c>
      <c r="B146" s="18">
        <f>IFERROR(((('Данные для ввода на bus.gov.ru'!I145+'Данные для ввода на bus.gov.ru'!L145)/('Данные для ввода на bus.gov.ru'!J145+'Данные для ввода на bus.gov.ru'!M145))*100)*0.3,"")</f>
        <v>26.05263157894737</v>
      </c>
      <c r="C146" s="16">
        <f>'Данные для ввода на bus.gov.ru'!Q145*0.3</f>
        <v>27</v>
      </c>
      <c r="D146" s="18">
        <f>((('Данные для ввода на bus.gov.ru'!S145+'Данные для ввода на bus.gov.ru'!V145)/('Данные для ввода на bus.gov.ru'!T145+'Данные для ввода на bus.gov.ru'!W145))*100)*0.4</f>
        <v>37.931034482758626</v>
      </c>
      <c r="E146" s="19">
        <f t="shared" si="0"/>
        <v>90.983666061706003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"/>
    </row>
    <row r="147" spans="1:26" ht="15.75" hidden="1" customHeight="1" x14ac:dyDescent="0.2">
      <c r="A147" s="3" t="str">
        <f>'Данные для ввода на bus.gov.ru'!D146</f>
        <v>МБОУ "Воеводская средняя общеобразовательная школа"</v>
      </c>
      <c r="B147" s="18">
        <f>IFERROR(((('Данные для ввода на bus.gov.ru'!I146+'Данные для ввода на bus.gov.ru'!L146)/('Данные для ввода на bus.gov.ru'!J146+'Данные для ввода на bus.gov.ru'!M146))*100)*0.3,"")</f>
        <v>15.394736842105264</v>
      </c>
      <c r="C147" s="16">
        <f>'Данные для ввода на bus.gov.ru'!Q146*0.3</f>
        <v>30</v>
      </c>
      <c r="D147" s="18">
        <f>((('Данные для ввода на bus.gov.ru'!S146+'Данные для ввода на bus.gov.ru'!V146)/('Данные для ввода на bus.gov.ru'!T146+'Данные для ввода на bus.gov.ru'!W146))*100)*0.4</f>
        <v>36.455696202531648</v>
      </c>
      <c r="E147" s="19">
        <f t="shared" si="0"/>
        <v>81.850433044636901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2"/>
    </row>
    <row r="148" spans="1:26" ht="15.75" hidden="1" customHeight="1" x14ac:dyDescent="0.2">
      <c r="A148" s="3" t="str">
        <f>'Данные для ввода на bus.gov.ru'!D147</f>
        <v>МБОУ "Вылковская средняя общеобразовательная школа"</v>
      </c>
      <c r="B148" s="18">
        <f>IFERROR(((('Данные для ввода на bus.gov.ru'!I147+'Данные для ввода на bus.gov.ru'!L147)/('Данные для ввода на bus.gov.ru'!J147+'Данные для ввода на bus.gov.ru'!M147))*100)*0.3,"")</f>
        <v>23.684210526315788</v>
      </c>
      <c r="C148" s="16">
        <f>'Данные для ввода на bus.gov.ru'!Q147*0.3</f>
        <v>30</v>
      </c>
      <c r="D148" s="18">
        <f>((('Данные для ввода на bus.gov.ru'!S147+'Данные для ввода на bus.gov.ru'!V147)/('Данные для ввода на bus.gov.ru'!T147+'Данные для ввода на bus.gov.ru'!W147))*100)*0.4</f>
        <v>38.644067796610173</v>
      </c>
      <c r="E148" s="19">
        <f t="shared" si="0"/>
        <v>92.328278322925968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2"/>
    </row>
    <row r="149" spans="1:26" ht="15.75" hidden="1" customHeight="1" x14ac:dyDescent="0.2">
      <c r="A149" s="3" t="str">
        <f>'Данные для ввода на bus.gov.ru'!D148</f>
        <v>МБОУ "Гальбштадтская средняя общеобразовательная школа"</v>
      </c>
      <c r="B149" s="18">
        <f>IFERROR(((('Данные для ввода на bus.gov.ru'!I148+'Данные для ввода на bus.gov.ru'!L148)/('Данные для ввода на bus.gov.ru'!J148+'Данные для ввода на bus.gov.ru'!M148))*100)*0.3,"")</f>
        <v>30</v>
      </c>
      <c r="C149" s="16">
        <f>'Данные для ввода на bus.gov.ru'!Q148*0.3</f>
        <v>30</v>
      </c>
      <c r="D149" s="18">
        <f>((('Данные для ввода на bus.gov.ru'!S148+'Данные для ввода на bus.gov.ru'!V148)/('Данные для ввода на bus.gov.ru'!T148+'Данные для ввода на bus.gov.ru'!W148))*100)*0.4</f>
        <v>39.253112033195023</v>
      </c>
      <c r="E149" s="19">
        <f t="shared" si="0"/>
        <v>99.253112033195023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2"/>
    </row>
    <row r="150" spans="1:26" ht="15.75" hidden="1" customHeight="1" x14ac:dyDescent="0.2">
      <c r="A150" s="3" t="str">
        <f>'Данные для ввода на bus.gov.ru'!D149</f>
        <v>МБОУ "Гилево-Логовская средняя общеобразовательная школа"</v>
      </c>
      <c r="B150" s="18">
        <f>IFERROR(((('Данные для ввода на bus.gov.ru'!I149+'Данные для ввода на bus.gov.ru'!L149)/('Данные для ввода на bus.gov.ru'!J149+'Данные для ввода на bus.gov.ru'!M149))*100)*0.3,"")</f>
        <v>28.421052631578945</v>
      </c>
      <c r="C150" s="16">
        <f>'Данные для ввода на bus.gov.ru'!Q149*0.3</f>
        <v>30</v>
      </c>
      <c r="D150" s="18">
        <f>((('Данные для ввода на bus.gov.ru'!S149+'Данные для ввода на bus.gov.ru'!V149)/('Данные для ввода на bus.gov.ru'!T149+'Данные для ввода на bus.gov.ru'!W149))*100)*0.4</f>
        <v>38.461538461538467</v>
      </c>
      <c r="E150" s="19">
        <f t="shared" si="0"/>
        <v>96.882591093117412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2"/>
    </row>
    <row r="151" spans="1:26" ht="15.75" hidden="1" customHeight="1" x14ac:dyDescent="0.2">
      <c r="A151" s="3" t="str">
        <f>'Данные для ввода на bus.gov.ru'!D150</f>
        <v>МБОУ "Гимназия "Планета Детства"</v>
      </c>
      <c r="B151" s="18">
        <f>IFERROR(((('Данные для ввода на bus.gov.ru'!I150+'Данные для ввода на bus.gov.ru'!L150)/('Данные для ввода на bus.gov.ru'!J150+'Данные для ввода на bus.gov.ru'!M150))*100)*0.3,"")</f>
        <v>30</v>
      </c>
      <c r="C151" s="16">
        <f>'Данные для ввода на bus.gov.ru'!Q150*0.3</f>
        <v>30</v>
      </c>
      <c r="D151" s="18">
        <f>((('Данные для ввода на bus.gov.ru'!S150+'Данные для ввода на bus.gov.ru'!V150)/('Данные для ввода на bus.gov.ru'!T150+'Данные для ввода на bus.gov.ru'!W150))*100)*0.4</f>
        <v>39.607361963190186</v>
      </c>
      <c r="E151" s="19">
        <f t="shared" si="0"/>
        <v>99.607361963190186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2"/>
    </row>
    <row r="152" spans="1:26" ht="15.75" hidden="1" customHeight="1" x14ac:dyDescent="0.2">
      <c r="A152" s="3" t="str">
        <f>'Данные для ввода на bus.gov.ru'!D151</f>
        <v>МБОУ "Гимназия № 11"</v>
      </c>
      <c r="B152" s="18">
        <f>IFERROR(((('Данные для ввода на bus.gov.ru'!I151+'Данные для ввода на bus.gov.ru'!L151)/('Данные для ввода на bus.gov.ru'!J151+'Данные для ввода на bus.gov.ru'!M151))*100)*0.3,"")</f>
        <v>29.210526315789473</v>
      </c>
      <c r="C152" s="16">
        <f>'Данные для ввода на bus.gov.ru'!Q151*0.3</f>
        <v>30</v>
      </c>
      <c r="D152" s="18">
        <f>((('Данные для ввода на bus.gov.ru'!S151+'Данные для ввода на bus.gov.ru'!V151)/('Данные для ввода на bus.gov.ru'!T151+'Данные для ввода на bus.gov.ru'!W151))*100)*0.4</f>
        <v>38.88607594936709</v>
      </c>
      <c r="E152" s="19">
        <f t="shared" si="0"/>
        <v>98.096602265156562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2"/>
    </row>
    <row r="153" spans="1:26" ht="15.75" hidden="1" customHeight="1" x14ac:dyDescent="0.2">
      <c r="A153" s="3" t="str">
        <f>'Данные для ввода на bus.gov.ru'!D152</f>
        <v>МБОУ "Гимназия № 3"</v>
      </c>
      <c r="B153" s="18">
        <f>IFERROR(((('Данные для ввода на bus.gov.ru'!I152+'Данные для ввода на bus.gov.ru'!L152)/('Данные для ввода на bus.gov.ru'!J152+'Данные для ввода на bus.gov.ru'!M152))*100)*0.3,"")</f>
        <v>28.815789473684209</v>
      </c>
      <c r="C153" s="16">
        <f>'Данные для ввода на bus.gov.ru'!Q152*0.3</f>
        <v>30</v>
      </c>
      <c r="D153" s="18">
        <f>((('Данные для ввода на bus.gov.ru'!S152+'Данные для ввода на bus.gov.ru'!V152)/('Данные для ввода на bus.gov.ru'!T152+'Данные для ввода на bus.gov.ru'!W152))*100)*0.4</f>
        <v>37.584541062801932</v>
      </c>
      <c r="E153" s="19">
        <f t="shared" si="0"/>
        <v>96.400330536486138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2"/>
    </row>
    <row r="154" spans="1:26" ht="15.75" hidden="1" customHeight="1" x14ac:dyDescent="0.2">
      <c r="A154" s="3" t="str">
        <f>'Данные для ввода на bus.gov.ru'!D153</f>
        <v>МБОУ "Гимназия № 3"</v>
      </c>
      <c r="B154" s="18">
        <f>IFERROR(((('Данные для ввода на bus.gov.ru'!I153+'Данные для ввода на bus.gov.ru'!L153)/('Данные для ввода на bus.gov.ru'!J153+'Данные для ввода на bus.gov.ru'!M153))*100)*0.3,"")</f>
        <v>30</v>
      </c>
      <c r="C154" s="16">
        <f>'Данные для ввода на bus.gov.ru'!Q153*0.3</f>
        <v>30</v>
      </c>
      <c r="D154" s="18">
        <f>((('Данные для ввода на bus.gov.ru'!S153+'Данные для ввода на bus.gov.ru'!V153)/('Данные для ввода на bus.gov.ru'!T153+'Данные для ввода на bus.gov.ru'!W153))*100)*0.4</f>
        <v>37.661538461538463</v>
      </c>
      <c r="E154" s="19">
        <f t="shared" si="0"/>
        <v>97.66153846153847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2"/>
    </row>
    <row r="155" spans="1:26" ht="15.75" hidden="1" customHeight="1" x14ac:dyDescent="0.2">
      <c r="A155" s="3" t="str">
        <f>'Данные для ввода на bus.gov.ru'!D154</f>
        <v>МБОУ "Гимназия № 8"</v>
      </c>
      <c r="B155" s="18">
        <f>IFERROR(((('Данные для ввода на bus.gov.ru'!I154+'Данные для ввода на bus.gov.ru'!L154)/('Данные для ввода на bus.gov.ru'!J154+'Данные для ввода на bus.gov.ru'!M154))*100)*0.3,"")</f>
        <v>30</v>
      </c>
      <c r="C155" s="16">
        <f>'Данные для ввода на bus.gov.ru'!Q154*0.3</f>
        <v>30</v>
      </c>
      <c r="D155" s="18">
        <f>((('Данные для ввода на bus.gov.ru'!S154+'Данные для ввода на bus.gov.ru'!V154)/('Данные для ввода на bus.gov.ru'!T154+'Данные для ввода на bus.gov.ru'!W154))*100)*0.4</f>
        <v>39.810785241248823</v>
      </c>
      <c r="E155" s="19">
        <f t="shared" si="0"/>
        <v>99.810785241248823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2"/>
    </row>
    <row r="156" spans="1:26" ht="15.75" hidden="1" customHeight="1" x14ac:dyDescent="0.2">
      <c r="A156" s="3" t="str">
        <f>'Данные для ввода на bus.gov.ru'!D155</f>
        <v>МБОУ "Гришковская средняя общеобразовательная школа"</v>
      </c>
      <c r="B156" s="18">
        <f>IFERROR(((('Данные для ввода на bus.gov.ru'!I155+'Данные для ввода на bus.gov.ru'!L155)/('Данные для ввода на bus.gov.ru'!J155+'Данные для ввода на bus.gov.ru'!M155))*100)*0.3,"")</f>
        <v>30</v>
      </c>
      <c r="C156" s="16">
        <f>'Данные для ввода на bus.gov.ru'!Q155*0.3</f>
        <v>30</v>
      </c>
      <c r="D156" s="18">
        <f>((('Данные для ввода на bus.gov.ru'!S155+'Данные для ввода на bus.gov.ru'!V155)/('Данные для ввода на bus.gov.ru'!T155+'Данные для ввода на bus.gov.ru'!W155))*100)*0.4</f>
        <v>37.190082644628099</v>
      </c>
      <c r="E156" s="19">
        <f t="shared" si="0"/>
        <v>97.190082644628092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2"/>
    </row>
    <row r="157" spans="1:26" ht="15.75" hidden="1" customHeight="1" x14ac:dyDescent="0.2">
      <c r="A157" s="3" t="str">
        <f>'Данные для ввода на bus.gov.ru'!D156</f>
        <v>МБОУ "Гуселетовская средняя общеобразовательная школа"</v>
      </c>
      <c r="B157" s="18">
        <f>IFERROR(((('Данные для ввода на bus.gov.ru'!I156+'Данные для ввода на bus.gov.ru'!L156)/('Данные для ввода на bus.gov.ru'!J156+'Данные для ввода на bus.gov.ru'!M156))*100)*0.3,"")</f>
        <v>28.026315789473681</v>
      </c>
      <c r="C157" s="16">
        <f>'Данные для ввода на bus.gov.ru'!Q156*0.3</f>
        <v>30</v>
      </c>
      <c r="D157" s="18">
        <f>((('Данные для ввода на bus.gov.ru'!S156+'Данные для ввода на bus.gov.ru'!V156)/('Данные для ввода на bus.gov.ru'!T156+'Данные для ввода на bus.gov.ru'!W156))*100)*0.4</f>
        <v>40</v>
      </c>
      <c r="E157" s="19">
        <f t="shared" si="0"/>
        <v>98.026315789473685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2"/>
    </row>
    <row r="158" spans="1:26" ht="15.75" hidden="1" customHeight="1" x14ac:dyDescent="0.2">
      <c r="A158" s="3" t="str">
        <f>'Данные для ввода на bus.gov.ru'!D157</f>
        <v>МБОУ "Дегтярская средняя общеобразовательная школа"</v>
      </c>
      <c r="B158" s="18">
        <f>IFERROR(((('Данные для ввода на bus.gov.ru'!I157+'Данные для ввода на bus.gov.ru'!L157)/('Данные для ввода на bus.gov.ru'!J157+'Данные для ввода на bus.gov.ru'!M157))*100)*0.3,"")</f>
        <v>29.605263157894733</v>
      </c>
      <c r="C158" s="16">
        <f>'Данные для ввода на bus.gov.ru'!Q157*0.3</f>
        <v>30</v>
      </c>
      <c r="D158" s="18">
        <f>((('Данные для ввода на bus.gov.ru'!S157+'Данные для ввода на bus.gov.ru'!V157)/('Данные для ввода на bus.gov.ru'!T157+'Данные для ввода на bus.gov.ru'!W157))*100)*0.4</f>
        <v>39.370078740157481</v>
      </c>
      <c r="E158" s="19">
        <f t="shared" si="0"/>
        <v>98.975341898052221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2"/>
    </row>
    <row r="159" spans="1:26" ht="15.75" hidden="1" customHeight="1" x14ac:dyDescent="0.2">
      <c r="A159" s="3" t="str">
        <f>'Данные для ввода на bus.gov.ru'!D158</f>
        <v>МБОУ "Дружбинская средняя школа"</v>
      </c>
      <c r="B159" s="18">
        <f>IFERROR(((('Данные для ввода на bus.gov.ru'!I158+'Данные для ввода на bus.gov.ru'!L158)/('Данные для ввода на bus.gov.ru'!J158+'Данные для ввода на bus.gov.ru'!M158))*100)*0.3,"")</f>
        <v>26.447368421052627</v>
      </c>
      <c r="C159" s="16">
        <f>'Данные для ввода на bus.gov.ru'!Q158*0.3</f>
        <v>30</v>
      </c>
      <c r="D159" s="18">
        <f>((('Данные для ввода на bus.gov.ru'!S158+'Данные для ввода на bus.gov.ru'!V158)/('Данные для ввода на bus.gov.ru'!T158+'Данные для ввода на bus.gov.ru'!W158))*100)*0.4</f>
        <v>40</v>
      </c>
      <c r="E159" s="19">
        <f t="shared" si="0"/>
        <v>96.44736842105263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2"/>
    </row>
    <row r="160" spans="1:26" ht="15.75" hidden="1" customHeight="1" x14ac:dyDescent="0.2">
      <c r="A160" s="3" t="str">
        <f>'Данные для ввода на bus.gov.ru'!D159</f>
        <v>МБОУ "Еландинская основная общеобразовательная школа"</v>
      </c>
      <c r="B160" s="18">
        <f>IFERROR(((('Данные для ввода на bus.gov.ru'!I159+'Данные для ввода на bus.gov.ru'!L159)/('Данные для ввода на bus.gov.ru'!J159+'Данные для ввода на bus.gov.ru'!M159))*100)*0.3,"")</f>
        <v>14.210526315789473</v>
      </c>
      <c r="C160" s="16">
        <f>'Данные для ввода на bus.gov.ru'!Q159*0.3</f>
        <v>30</v>
      </c>
      <c r="D160" s="18">
        <f>((('Данные для ввода на bus.gov.ru'!S159+'Данные для ввода на bus.gov.ru'!V159)/('Данные для ввода на bus.gov.ru'!T159+'Данные для ввода на bus.gov.ru'!W159))*100)*0.4</f>
        <v>37.391304347826086</v>
      </c>
      <c r="E160" s="19">
        <f t="shared" si="0"/>
        <v>81.601830663615559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2"/>
    </row>
    <row r="161" spans="1:26" ht="15.75" hidden="1" customHeight="1" x14ac:dyDescent="0.2">
      <c r="A161" s="3" t="str">
        <f>'Данные для ввода на bus.gov.ru'!D160</f>
        <v>МБОУ "Заводская средняя общеобразовательная школа"</v>
      </c>
      <c r="B161" s="18">
        <f>IFERROR(((('Данные для ввода на bus.gov.ru'!I160+'Данные для ввода на bus.gov.ru'!L160)/('Данные для ввода на bus.gov.ru'!J160+'Данные для ввода на bus.gov.ru'!M160))*100)*0.3,"")</f>
        <v>24.078947368421055</v>
      </c>
      <c r="C161" s="16">
        <f>'Данные для ввода на bus.gov.ru'!Q160*0.3</f>
        <v>30</v>
      </c>
      <c r="D161" s="18">
        <f>((('Данные для ввода на bus.gov.ru'!S160+'Данные для ввода на bus.gov.ru'!V160)/('Данные для ввода на bus.gov.ru'!T160+'Данные для ввода на bus.gov.ru'!W160))*100)*0.4</f>
        <v>36.571428571428577</v>
      </c>
      <c r="E161" s="19">
        <f t="shared" si="0"/>
        <v>90.650375939849624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2"/>
    </row>
    <row r="162" spans="1:26" ht="15.75" hidden="1" customHeight="1" x14ac:dyDescent="0.2">
      <c r="A162" s="3" t="str">
        <f>'Данные для ввода на bus.gov.ru'!D161</f>
        <v>МБОУ "Закладинская средняя общеобразовательная школа"</v>
      </c>
      <c r="B162" s="18">
        <f>IFERROR(((('Данные для ввода на bus.gov.ru'!I161+'Данные для ввода на bus.gov.ru'!L161)/('Данные для ввода на bus.gov.ru'!J161+'Данные для ввода на bus.gov.ru'!M161))*100)*0.3,"")</f>
        <v>30</v>
      </c>
      <c r="C162" s="16">
        <f>'Данные для ввода на bus.gov.ru'!Q161*0.3</f>
        <v>30</v>
      </c>
      <c r="D162" s="18">
        <f>((('Данные для ввода на bus.gov.ru'!S161+'Данные для ввода на bus.gov.ru'!V161)/('Данные для ввода на bus.gov.ru'!T161+'Данные для ввода на bus.gov.ru'!W161))*100)*0.4</f>
        <v>38.260869565217398</v>
      </c>
      <c r="E162" s="19">
        <f t="shared" si="0"/>
        <v>98.260869565217405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2"/>
    </row>
    <row r="163" spans="1:26" ht="15.75" hidden="1" customHeight="1" x14ac:dyDescent="0.2">
      <c r="A163" s="3" t="str">
        <f>'Данные для ввода на bus.gov.ru'!D162</f>
        <v>МБОУ "Зеленодольская СОШ"</v>
      </c>
      <c r="B163" s="18">
        <f>IFERROR(((('Данные для ввода на bus.gov.ru'!I162+'Данные для ввода на bus.gov.ru'!L162)/('Данные для ввода на bus.gov.ru'!J162+'Данные для ввода на bus.gov.ru'!M162))*100)*0.3,"")</f>
        <v>30</v>
      </c>
      <c r="C163" s="16">
        <f>'Данные для ввода на bus.gov.ru'!Q162*0.3</f>
        <v>30</v>
      </c>
      <c r="D163" s="18">
        <f>((('Данные для ввода на bus.gov.ru'!S162+'Данные для ввода на bus.gov.ru'!V162)/('Данные для ввода на bus.gov.ru'!T162+'Данные для ввода на bus.gov.ru'!W162))*100)*0.4</f>
        <v>38.952879581151834</v>
      </c>
      <c r="E163" s="19">
        <f t="shared" si="0"/>
        <v>98.952879581151834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2"/>
    </row>
    <row r="164" spans="1:26" ht="15.75" hidden="1" customHeight="1" x14ac:dyDescent="0.2">
      <c r="A164" s="3" t="str">
        <f>'Данные для ввода на bus.gov.ru'!D163</f>
        <v>МБОУ "Зеленодубравинская средняя общеобразовательная школа"</v>
      </c>
      <c r="B164" s="18">
        <f>IFERROR(((('Данные для ввода на bus.gov.ru'!I163+'Данные для ввода на bus.gov.ru'!L163)/('Данные для ввода на bus.gov.ru'!J163+'Данные для ввода на bus.gov.ru'!M163))*100)*0.3,"")</f>
        <v>22.894736842105264</v>
      </c>
      <c r="C164" s="16">
        <f>'Данные для ввода на bus.gov.ru'!Q163*0.3</f>
        <v>30</v>
      </c>
      <c r="D164" s="18">
        <f>((('Данные для ввода на bus.gov.ru'!S163+'Данные для ввода на bus.gov.ru'!V163)/('Данные для ввода на bus.gov.ru'!T163+'Данные для ввода на bus.gov.ru'!W163))*100)*0.4</f>
        <v>40</v>
      </c>
      <c r="E164" s="19">
        <f t="shared" si="0"/>
        <v>92.89473684210526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2"/>
    </row>
    <row r="165" spans="1:26" ht="15.75" hidden="1" customHeight="1" x14ac:dyDescent="0.2">
      <c r="A165" s="3" t="str">
        <f>'Данные для ввода на bus.gov.ru'!D164</f>
        <v>МБОУ "Знаменская средняя общеобразовательная школа"</v>
      </c>
      <c r="B165" s="18">
        <f>IFERROR(((('Данные для ввода на bus.gov.ru'!I164+'Данные для ввода на bus.gov.ru'!L164)/('Данные для ввода на bus.gov.ru'!J164+'Данные для ввода на bus.gov.ru'!M164))*100)*0.3,"")</f>
        <v>23.684210526315788</v>
      </c>
      <c r="C165" s="16">
        <f>'Данные для ввода на bus.gov.ru'!Q164*0.3</f>
        <v>30</v>
      </c>
      <c r="D165" s="18">
        <f>((('Данные для ввода на bus.gov.ru'!S164+'Данные для ввода на bus.gov.ru'!V164)/('Данные для ввода на bus.gov.ru'!T164+'Данные для ввода на bus.gov.ru'!W164))*100)*0.4</f>
        <v>35.45454545454546</v>
      </c>
      <c r="E165" s="19">
        <f t="shared" si="0"/>
        <v>89.138755980861248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2"/>
    </row>
    <row r="166" spans="1:26" ht="15.75" hidden="1" customHeight="1" x14ac:dyDescent="0.2">
      <c r="A166" s="3" t="str">
        <f>'Данные для ввода на bus.gov.ru'!D165</f>
        <v>МБОУ "Зятьковская средняя общеобразовательная школа"</v>
      </c>
      <c r="B166" s="18">
        <f>IFERROR(((('Данные для ввода на bus.gov.ru'!I165+'Данные для ввода на bus.gov.ru'!L165)/('Данные для ввода на bus.gov.ru'!J165+'Данные для ввода на bus.gov.ru'!M165))*100)*0.3,"")</f>
        <v>30</v>
      </c>
      <c r="C166" s="16">
        <f>'Данные для ввода на bus.gov.ru'!Q165*0.3</f>
        <v>30</v>
      </c>
      <c r="D166" s="18">
        <f>((('Данные для ввода на bus.gov.ru'!S165+'Данные для ввода на bus.gov.ru'!V165)/('Данные для ввода на bus.gov.ru'!T165+'Данные для ввода на bus.gov.ru'!W165))*100)*0.4</f>
        <v>39.322033898305087</v>
      </c>
      <c r="E166" s="19">
        <f t="shared" si="0"/>
        <v>99.322033898305079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2"/>
    </row>
    <row r="167" spans="1:26" ht="15.75" hidden="1" customHeight="1" x14ac:dyDescent="0.2">
      <c r="A167" s="3" t="str">
        <f>'Данные для ввода на bus.gov.ru'!D166</f>
        <v>МБОУ "Ильинская средняя общеобразовательная школа"</v>
      </c>
      <c r="B167" s="18">
        <f>IFERROR(((('Данные для ввода на bus.gov.ru'!I166+'Данные для ввода на bus.gov.ru'!L166)/('Данные для ввода на bus.gov.ru'!J166+'Данные для ввода на bus.gov.ru'!M166))*100)*0.3,"")</f>
        <v>23.289473684210527</v>
      </c>
      <c r="C167" s="16">
        <f>'Данные для ввода на bus.gov.ru'!Q166*0.3</f>
        <v>30</v>
      </c>
      <c r="D167" s="18">
        <f>((('Данные для ввода на bus.gov.ru'!S166+'Данные для ввода на bus.gov.ru'!V166)/('Данные для ввода на bus.gov.ru'!T166+'Данные для ввода на bus.gov.ru'!W166))*100)*0.4</f>
        <v>38.540145985401466</v>
      </c>
      <c r="E167" s="19">
        <f t="shared" si="0"/>
        <v>91.829619669611986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2"/>
    </row>
    <row r="168" spans="1:26" ht="15.75" hidden="1" customHeight="1" x14ac:dyDescent="0.2">
      <c r="A168" s="3" t="str">
        <f>'Данные для ввода на bus.gov.ru'!D167</f>
        <v>МБОУ "Инская средняя общеобразовательная школа"</v>
      </c>
      <c r="B168" s="18">
        <f>IFERROR(((('Данные для ввода на bus.gov.ru'!I167+'Данные для ввода на bus.gov.ru'!L167)/('Данные для ввода на bus.gov.ru'!J167+'Данные для ввода на bus.gov.ru'!M167))*100)*0.3,"")</f>
        <v>22.105263157894733</v>
      </c>
      <c r="C168" s="16">
        <f>'Данные для ввода на bus.gov.ru'!Q167*0.3</f>
        <v>30</v>
      </c>
      <c r="D168" s="18">
        <f>((('Данные для ввода на bus.gov.ru'!S167+'Данные для ввода на bus.gov.ru'!V167)/('Данные для ввода на bus.gov.ru'!T167+'Данные для ввода на bus.gov.ru'!W167))*100)*0.4</f>
        <v>35.121951219512198</v>
      </c>
      <c r="E168" s="19">
        <f t="shared" si="0"/>
        <v>87.227214377406938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2"/>
    </row>
    <row r="169" spans="1:26" ht="15.75" hidden="1" customHeight="1" x14ac:dyDescent="0.2">
      <c r="A169" s="3" t="str">
        <f>'Данные для ввода на bus.gov.ru'!D168</f>
        <v>МБОУ "Кабановская средняя общеобразовательная школа"</v>
      </c>
      <c r="B169" s="18">
        <f>IFERROR(((('Данные для ввода на bus.gov.ru'!I168+'Данные для ввода на bus.gov.ru'!L168)/('Данные для ввода на bus.gov.ru'!J168+'Данные для ввода на bus.gov.ru'!M168))*100)*0.3,"")</f>
        <v>25.263157894736839</v>
      </c>
      <c r="C169" s="16">
        <f>'Данные для ввода на bus.gov.ru'!Q168*0.3</f>
        <v>30</v>
      </c>
      <c r="D169" s="18">
        <f>((('Данные для ввода на bus.gov.ru'!S168+'Данные для ввода на bus.gov.ru'!V168)/('Данные для ввода на bus.gov.ru'!T168+'Данные для ввода на bus.gov.ru'!W168))*100)*0.4</f>
        <v>39.024390243902445</v>
      </c>
      <c r="E169" s="19">
        <f t="shared" si="0"/>
        <v>94.287548138639281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2"/>
    </row>
    <row r="170" spans="1:26" ht="15.75" hidden="1" customHeight="1" x14ac:dyDescent="0.2">
      <c r="A170" s="3" t="str">
        <f>'Данные для ввода на bus.gov.ru'!D169</f>
        <v>МБОУ "Камышенская СОШ"</v>
      </c>
      <c r="B170" s="18">
        <f>IFERROR(((('Данные для ввода на bus.gov.ru'!I169+'Данные для ввода на bus.gov.ru'!L169)/('Данные для ввода на bus.gov.ru'!J169+'Данные для ввода на bus.gov.ru'!M169))*100)*0.3,"")</f>
        <v>28.421052631578945</v>
      </c>
      <c r="C170" s="16">
        <f>'Данные для ввода на bus.gov.ru'!Q169*0.3</f>
        <v>30</v>
      </c>
      <c r="D170" s="18">
        <f>((('Данные для ввода на bus.gov.ru'!S169+'Данные для ввода на bus.gov.ru'!V169)/('Данные для ввода на bus.gov.ru'!T169+'Данные для ввода на bus.gov.ru'!W169))*100)*0.4</f>
        <v>39.745222929936311</v>
      </c>
      <c r="E170" s="19">
        <f t="shared" si="0"/>
        <v>98.166275561515249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2"/>
    </row>
    <row r="171" spans="1:26" ht="15.75" hidden="1" customHeight="1" x14ac:dyDescent="0.2">
      <c r="A171" s="3" t="str">
        <f>'Данные для ввода на bus.gov.ru'!D170</f>
        <v>МБОУ "Карабинская средняя общеобразовательная школа"</v>
      </c>
      <c r="B171" s="18">
        <f>IFERROR(((('Данные для ввода на bus.gov.ru'!I170+'Данные для ввода на bus.gov.ru'!L170)/('Данные для ввода на bus.gov.ru'!J170+'Данные для ввода на bus.gov.ru'!M170))*100)*0.3,"")</f>
        <v>19.736842105263161</v>
      </c>
      <c r="C171" s="16">
        <f>'Данные для ввода на bus.gov.ru'!Q170*0.3</f>
        <v>30</v>
      </c>
      <c r="D171" s="18">
        <f>((('Данные для ввода на bus.gov.ru'!S170+'Данные для ввода на bus.gov.ru'!V170)/('Данные для ввода на bus.gov.ru'!T170+'Данные для ввода на bus.gov.ru'!W170))*100)*0.4</f>
        <v>39.349593495934961</v>
      </c>
      <c r="E171" s="19">
        <f t="shared" si="0"/>
        <v>89.086435601198133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2"/>
    </row>
    <row r="172" spans="1:26" ht="15.75" hidden="1" customHeight="1" x14ac:dyDescent="0.2">
      <c r="A172" s="3" t="str">
        <f>'Данные для ввода на bus.gov.ru'!D171</f>
        <v>МБОУ "Кипринская средняя общеобразовательная школа"</v>
      </c>
      <c r="B172" s="18">
        <f>IFERROR(((('Данные для ввода на bus.gov.ru'!I171+'Данные для ввода на bus.gov.ru'!L171)/('Данные для ввода на bus.gov.ru'!J171+'Данные для ввода на bus.gov.ru'!M171))*100)*0.3,"")</f>
        <v>18.94736842105263</v>
      </c>
      <c r="C172" s="16">
        <f>'Данные для ввода на bus.gov.ru'!Q171*0.3</f>
        <v>30</v>
      </c>
      <c r="D172" s="18">
        <f>((('Данные для ввода на bus.gov.ru'!S171+'Данные для ввода на bus.gov.ru'!V171)/('Данные для ввода на bus.gov.ru'!T171+'Данные для ввода на bus.gov.ru'!W171))*100)*0.4</f>
        <v>39.729729729729733</v>
      </c>
      <c r="E172" s="19">
        <f t="shared" si="0"/>
        <v>88.677098150782371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2"/>
    </row>
    <row r="173" spans="1:26" ht="15.75" hidden="1" customHeight="1" x14ac:dyDescent="0.2">
      <c r="A173" s="3" t="str">
        <f>'Данные для ввода на bus.gov.ru'!D172</f>
        <v>МБОУ "Кировская средняя общеобразовательная школа"</v>
      </c>
      <c r="B173" s="18">
        <f>IFERROR(((('Данные для ввода на bus.gov.ru'!I172+'Данные для ввода на bus.gov.ru'!L172)/('Данные для ввода на bus.gov.ru'!J172+'Данные для ввода на bus.gov.ru'!M172))*100)*0.3,"")</f>
        <v>22.894736842105264</v>
      </c>
      <c r="C173" s="16">
        <f>'Данные для ввода на bus.gov.ru'!Q172*0.3</f>
        <v>30</v>
      </c>
      <c r="D173" s="18">
        <f>((('Данные для ввода на bus.gov.ru'!S172+'Данные для ввода на bus.gov.ru'!V172)/('Данные для ввода на bus.gov.ru'!T172+'Данные для ввода на bus.gov.ru'!W172))*100)*0.4</f>
        <v>38.208955223880594</v>
      </c>
      <c r="E173" s="19">
        <f t="shared" si="0"/>
        <v>91.103692065985854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2"/>
    </row>
    <row r="174" spans="1:26" ht="15.75" hidden="1" customHeight="1" x14ac:dyDescent="0.2">
      <c r="A174" s="3" t="str">
        <f>'Данные для ввода на bus.gov.ru'!D173</f>
        <v>МБОУ "Коротоякская средняя общеобразовательная школа"</v>
      </c>
      <c r="B174" s="18">
        <f>IFERROR(((('Данные для ввода на bus.gov.ru'!I173+'Данные для ввода на bus.gov.ru'!L173)/('Данные для ввода на bus.gov.ru'!J173+'Данные для ввода на bus.gov.ru'!M173))*100)*0.3,"")</f>
        <v>23.289473684210527</v>
      </c>
      <c r="C174" s="16">
        <f>'Данные для ввода на bus.gov.ru'!Q173*0.3</f>
        <v>30</v>
      </c>
      <c r="D174" s="18">
        <f>((('Данные для ввода на bus.gov.ru'!S173+'Данные для ввода на bus.gov.ru'!V173)/('Данные для ввода на bus.gov.ru'!T173+'Данные для ввода на bus.gov.ru'!W173))*100)*0.4</f>
        <v>37.320574162679428</v>
      </c>
      <c r="E174" s="19">
        <f t="shared" si="0"/>
        <v>90.610047846889955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2"/>
    </row>
    <row r="175" spans="1:26" ht="15.75" hidden="1" customHeight="1" x14ac:dyDescent="0.2">
      <c r="A175" s="3" t="str">
        <f>'Данные для ввода на bus.gov.ru'!D174</f>
        <v>МБОУ "Красноануйская основная общеобразовательная школа"</v>
      </c>
      <c r="B175" s="18">
        <f>IFERROR(((('Данные для ввода на bus.gov.ru'!I174+'Данные для ввода на bus.gov.ru'!L174)/('Данные для ввода на bus.gov.ru'!J174+'Данные для ввода на bus.gov.ru'!M174))*100)*0.3,"")</f>
        <v>26.05263157894737</v>
      </c>
      <c r="C175" s="16">
        <f>'Данные для ввода на bus.gov.ru'!Q174*0.3</f>
        <v>30</v>
      </c>
      <c r="D175" s="18">
        <f>((('Данные для ввода на bus.gov.ru'!S174+'Данные для ввода на bus.gov.ru'!V174)/('Данные для ввода на bus.gov.ru'!T174+'Данные для ввода на bus.gov.ru'!W174))*100)*0.4</f>
        <v>39.756097560975611</v>
      </c>
      <c r="E175" s="19">
        <f t="shared" si="0"/>
        <v>95.808729139922974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2"/>
    </row>
    <row r="176" spans="1:26" ht="15.75" hidden="1" customHeight="1" x14ac:dyDescent="0.2">
      <c r="A176" s="3" t="str">
        <f>'Данные для ввода на bus.gov.ru'!D175</f>
        <v>МБОУ "Краснопартизанская средняя общеобразовательная школа"</v>
      </c>
      <c r="B176" s="18">
        <f>IFERROR(((('Данные для ввода на bus.gov.ru'!I175+'Данные для ввода на bus.gov.ru'!L175)/('Данные для ввода на bus.gov.ru'!J175+'Данные для ввода на bus.gov.ru'!M175))*100)*0.3,"")</f>
        <v>24.473684210526315</v>
      </c>
      <c r="C176" s="16">
        <f>'Данные для ввода на bus.gov.ru'!Q175*0.3</f>
        <v>30</v>
      </c>
      <c r="D176" s="18">
        <f>((('Данные для ввода на bus.gov.ru'!S175+'Данные для ввода на bus.gov.ru'!V175)/('Данные для ввода на bus.gov.ru'!T175+'Данные для ввода на bus.gov.ru'!W175))*100)*0.4</f>
        <v>38.205128205128204</v>
      </c>
      <c r="E176" s="19">
        <f t="shared" si="0"/>
        <v>92.678812415654519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2"/>
    </row>
    <row r="177" spans="1:26" ht="15.75" hidden="1" customHeight="1" x14ac:dyDescent="0.2">
      <c r="A177" s="3" t="str">
        <f>'Данные для ввода на bus.gov.ru'!D176</f>
        <v>МБОУ "Крутишинская средняя общеобразовательная школа"</v>
      </c>
      <c r="B177" s="18">
        <f>IFERROR(((('Данные для ввода на bus.gov.ru'!I176+'Данные для ввода на bus.gov.ru'!L176)/('Данные для ввода на bus.gov.ru'!J176+'Данные для ввода на bus.gov.ru'!M176))*100)*0.3,"")</f>
        <v>24.473684210526315</v>
      </c>
      <c r="C177" s="16">
        <f>'Данные для ввода на bus.gov.ru'!Q176*0.3</f>
        <v>30</v>
      </c>
      <c r="D177" s="18">
        <f>((('Данные для ввода на bus.gov.ru'!S176+'Данные для ввода на bus.gov.ru'!V176)/('Данные для ввода на bus.gov.ru'!T176+'Данные для ввода на bus.gov.ru'!W176))*100)*0.4</f>
        <v>36.144578313253014</v>
      </c>
      <c r="E177" s="19">
        <f t="shared" si="0"/>
        <v>90.618262523779322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2"/>
    </row>
    <row r="178" spans="1:26" ht="15.75" hidden="1" customHeight="1" x14ac:dyDescent="0.2">
      <c r="A178" s="3" t="str">
        <f>'Данные для ввода на bus.gov.ru'!D177</f>
        <v>МБОУ "Куйбышевская средняя общеобразовательная школа"</v>
      </c>
      <c r="B178" s="18">
        <f>IFERROR(((('Данные для ввода на bus.gov.ru'!I177+'Данные для ввода на bus.gov.ru'!L177)/('Данные для ввода на bus.gov.ru'!J177+'Данные для ввода на bus.gov.ru'!M177))*100)*0.3,"")</f>
        <v>24.473684210526315</v>
      </c>
      <c r="C178" s="16">
        <f>'Данные для ввода на bus.gov.ru'!Q177*0.3</f>
        <v>30</v>
      </c>
      <c r="D178" s="18">
        <f>((('Данные для ввода на bus.gov.ru'!S177+'Данные для ввода на bus.gov.ru'!V177)/('Данные для ввода на bus.gov.ru'!T177+'Данные для ввода на bus.gov.ru'!W177))*100)*0.4</f>
        <v>37.878787878787882</v>
      </c>
      <c r="E178" s="19">
        <f t="shared" si="0"/>
        <v>92.352472089314205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2"/>
    </row>
    <row r="179" spans="1:26" ht="15.75" hidden="1" customHeight="1" x14ac:dyDescent="0.2">
      <c r="A179" s="3" t="str">
        <f>'Данные для ввода на bus.gov.ru'!D178</f>
        <v>МБОУ "Кучукская средняя общеобразовательная школа"</v>
      </c>
      <c r="B179" s="18">
        <f>IFERROR(((('Данные для ввода на bus.gov.ru'!I178+'Данные для ввода на bus.gov.ru'!L178)/('Данные для ввода на bus.gov.ru'!J178+'Данные для ввода на bus.gov.ru'!M178))*100)*0.3,"")</f>
        <v>28.421052631578945</v>
      </c>
      <c r="C179" s="16">
        <f>'Данные для ввода на bus.gov.ru'!Q178*0.3</f>
        <v>30</v>
      </c>
      <c r="D179" s="18">
        <f>((('Данные для ввода на bus.gov.ru'!S178+'Данные для ввода на bus.gov.ru'!V178)/('Данные для ввода на bus.gov.ru'!T178+'Данные для ввода на bus.gov.ru'!W178))*100)*0.4</f>
        <v>39.629629629629633</v>
      </c>
      <c r="E179" s="19">
        <f t="shared" si="0"/>
        <v>98.050682261208578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2"/>
    </row>
    <row r="180" spans="1:26" ht="15.75" hidden="1" customHeight="1" x14ac:dyDescent="0.2">
      <c r="A180" s="3" t="str">
        <f>'Данные для ввода на bus.gov.ru'!D179</f>
        <v>МБОУ "Линевская средняя общеобразовательная школа"</v>
      </c>
      <c r="B180" s="18">
        <f>IFERROR(((('Данные для ввода на bus.gov.ru'!I179+'Данные для ввода на bus.gov.ru'!L179)/('Данные для ввода на bus.gov.ru'!J179+'Данные для ввода на bus.gov.ru'!M179))*100)*0.3,"")</f>
        <v>23.289473684210527</v>
      </c>
      <c r="C180" s="16">
        <f>'Данные для ввода на bus.gov.ru'!Q179*0.3</f>
        <v>30</v>
      </c>
      <c r="D180" s="18">
        <f>((('Данные для ввода на bus.gov.ru'!S179+'Данные для ввода на bus.gov.ru'!V179)/('Данные для ввода на bus.gov.ru'!T179+'Данные для ввода на bus.gov.ru'!W179))*100)*0.4</f>
        <v>39.327731092436977</v>
      </c>
      <c r="E180" s="19">
        <f t="shared" si="0"/>
        <v>92.617204776647498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2"/>
    </row>
    <row r="181" spans="1:26" ht="15.75" hidden="1" customHeight="1" x14ac:dyDescent="0.2">
      <c r="A181" s="3" t="str">
        <f>'Данные для ввода на bus.gov.ru'!D180</f>
        <v>МБОУ "Лицей "Эрудит"</v>
      </c>
      <c r="B181" s="18">
        <f>IFERROR(((('Данные для ввода на bus.gov.ru'!I180+'Данные для ввода на bus.gov.ru'!L180)/('Данные для ввода на bus.gov.ru'!J180+'Данные для ввода на bus.gov.ru'!M180))*100)*0.3,"")</f>
        <v>30</v>
      </c>
      <c r="C181" s="16">
        <f>'Данные для ввода на bus.gov.ru'!Q180*0.3</f>
        <v>30</v>
      </c>
      <c r="D181" s="18">
        <f>((('Данные для ввода на bus.gov.ru'!S180+'Данные для ввода на bus.gov.ru'!V180)/('Данные для ввода на bus.gov.ru'!T180+'Данные для ввода на bus.gov.ru'!W180))*100)*0.4</f>
        <v>37.846790890269155</v>
      </c>
      <c r="E181" s="19">
        <f t="shared" si="0"/>
        <v>97.846790890269148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2"/>
    </row>
    <row r="182" spans="1:26" ht="15.75" hidden="1" customHeight="1" x14ac:dyDescent="0.2">
      <c r="A182" s="3" t="str">
        <f>'Данные для ввода на bus.gov.ru'!D181</f>
        <v>МБОУ "Лицей № 17"</v>
      </c>
      <c r="B182" s="18">
        <f>IFERROR(((('Данные для ввода на bus.gov.ru'!I181+'Данные для ввода на bus.gov.ru'!L181)/('Данные для ввода на bus.gov.ru'!J181+'Данные для ввода на bus.gov.ru'!M181))*100)*0.3,"")</f>
        <v>27.631578947368421</v>
      </c>
      <c r="C182" s="16">
        <f>'Данные для ввода на bus.gov.ru'!Q181*0.3</f>
        <v>30</v>
      </c>
      <c r="D182" s="18">
        <f>((('Данные для ввода на bus.gov.ru'!S181+'Данные для ввода на bus.gov.ru'!V181)/('Данные для ввода на bus.gov.ru'!T181+'Данные для ввода на bus.gov.ru'!W181))*100)*0.4</f>
        <v>39.50248756218906</v>
      </c>
      <c r="E182" s="19">
        <f t="shared" si="0"/>
        <v>97.134066509557485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2"/>
    </row>
    <row r="183" spans="1:26" ht="15.75" hidden="1" customHeight="1" x14ac:dyDescent="0.2">
      <c r="A183" s="3" t="str">
        <f>'Данные для ввода на bus.gov.ru'!D182</f>
        <v>МБОУ "Лицей № 6"</v>
      </c>
      <c r="B183" s="18">
        <f>IFERROR(((('Данные для ввода на bus.gov.ru'!I182+'Данные для ввода на bus.gov.ru'!L182)/('Данные для ввода на bus.gov.ru'!J182+'Данные для ввода на bus.gov.ru'!M182))*100)*0.3,"")</f>
        <v>30</v>
      </c>
      <c r="C183" s="16">
        <f>'Данные для ввода на bus.gov.ru'!Q182*0.3</f>
        <v>30</v>
      </c>
      <c r="D183" s="18">
        <f>((('Данные для ввода на bus.gov.ru'!S182+'Данные для ввода на bus.gov.ru'!V182)/('Данные для ввода на bus.gov.ru'!T182+'Данные для ввода на bus.gov.ru'!W182))*100)*0.4</f>
        <v>38.379530916844352</v>
      </c>
      <c r="E183" s="19">
        <f t="shared" si="0"/>
        <v>98.379530916844345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2"/>
    </row>
    <row r="184" spans="1:26" ht="15.75" hidden="1" customHeight="1" x14ac:dyDescent="0.2">
      <c r="A184" s="3" t="str">
        <f>'Данные для ввода на bus.gov.ru'!D183</f>
        <v>МБОУ "Лицей № 7"</v>
      </c>
      <c r="B184" s="18">
        <f>IFERROR(((('Данные для ввода на bus.gov.ru'!I183+'Данные для ввода на bus.gov.ru'!L183)/('Данные для ввода на bus.gov.ru'!J183+'Данные для ввода на bus.gov.ru'!M183))*100)*0.3,"")</f>
        <v>30</v>
      </c>
      <c r="C184" s="16">
        <f>'Данные для ввода на bus.gov.ru'!Q183*0.3</f>
        <v>30</v>
      </c>
      <c r="D184" s="18">
        <f>((('Данные для ввода на bus.gov.ru'!S183+'Данные для ввода на bus.gov.ru'!V183)/('Данные для ввода на bus.gov.ru'!T183+'Данные для ввода на bus.gov.ru'!W183))*100)*0.4</f>
        <v>36.840336134453786</v>
      </c>
      <c r="E184" s="19">
        <f t="shared" si="0"/>
        <v>96.840336134453793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2"/>
    </row>
    <row r="185" spans="1:26" ht="15.75" hidden="1" customHeight="1" x14ac:dyDescent="0.2">
      <c r="A185" s="3" t="str">
        <f>'Данные для ввода на bus.gov.ru'!D184</f>
        <v>МБОУ "Лицей №24" им. П.С. Приходько</v>
      </c>
      <c r="B185" s="18">
        <f>IFERROR(((('Данные для ввода на bus.gov.ru'!I184+'Данные для ввода на bus.gov.ru'!L184)/('Данные для ввода на bus.gov.ru'!J184+'Данные для ввода на bus.gov.ru'!M184))*100)*0.3,"")</f>
        <v>30</v>
      </c>
      <c r="C185" s="16">
        <f>'Данные для ввода на bus.gov.ru'!Q184*0.3</f>
        <v>30</v>
      </c>
      <c r="D185" s="18">
        <f>((('Данные для ввода на bus.gov.ru'!S184+'Данные для ввода на bus.gov.ru'!V184)/('Данные для ввода на bus.gov.ru'!T184+'Данные для ввода на bus.gov.ru'!W184))*100)*0.4</f>
        <v>38.100558659217874</v>
      </c>
      <c r="E185" s="19">
        <f t="shared" si="0"/>
        <v>98.100558659217882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2"/>
    </row>
    <row r="186" spans="1:26" ht="15.75" hidden="1" customHeight="1" x14ac:dyDescent="0.2">
      <c r="A186" s="3" t="str">
        <f>'Данные для ввода на bus.gov.ru'!D185</f>
        <v>МБОУ "Лицей №8 города Новоалтайска Алтайского края"</v>
      </c>
      <c r="B186" s="18">
        <f>IFERROR(((('Данные для ввода на bus.gov.ru'!I185+'Данные для ввода на bus.gov.ru'!L185)/('Данные для ввода на bus.gov.ru'!J185+'Данные для ввода на bus.gov.ru'!M185))*100)*0.3,"")</f>
        <v>30</v>
      </c>
      <c r="C186" s="16">
        <f>'Данные для ввода на bus.gov.ru'!Q185*0.3</f>
        <v>30</v>
      </c>
      <c r="D186" s="18">
        <f>((('Данные для ввода на bus.gov.ru'!S185+'Данные для ввода на bus.gov.ru'!V185)/('Данные для ввода на bus.gov.ru'!T185+'Данные для ввода на bus.gov.ru'!W185))*100)*0.4</f>
        <v>39.034205231388334</v>
      </c>
      <c r="E186" s="19">
        <f t="shared" si="0"/>
        <v>99.034205231388341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2"/>
    </row>
    <row r="187" spans="1:26" ht="15.75" hidden="1" customHeight="1" x14ac:dyDescent="0.2">
      <c r="A187" s="3" t="str">
        <f>'Данные для ввода на bus.gov.ru'!D186</f>
        <v>МБОУ "Ложкинская основная общеобразовательная школа"</v>
      </c>
      <c r="B187" s="18">
        <f>IFERROR(((('Данные для ввода на bus.gov.ru'!I186+'Данные для ввода на bus.gov.ru'!L186)/('Данные для ввода на bus.gov.ru'!J186+'Данные для ввода на bus.gov.ru'!M186))*100)*0.3,"")</f>
        <v>20.921052631578945</v>
      </c>
      <c r="C187" s="16">
        <f>'Данные для ввода на bus.gov.ru'!Q186*0.3</f>
        <v>30</v>
      </c>
      <c r="D187" s="18">
        <f>((('Данные для ввода на bus.gov.ru'!S186+'Данные для ввода на bus.gov.ru'!V186)/('Данные для ввода на bus.gov.ru'!T186+'Данные для ввода на bus.gov.ru'!W186))*100)*0.4</f>
        <v>37.837837837837839</v>
      </c>
      <c r="E187" s="19">
        <f t="shared" si="0"/>
        <v>88.758890469416784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2"/>
    </row>
    <row r="188" spans="1:26" ht="15.75" hidden="1" customHeight="1" x14ac:dyDescent="0.2">
      <c r="A188" s="3" t="str">
        <f>'Данные для ввода на bus.gov.ru'!D187</f>
        <v>МБОУ "Майская средняя общеобразовательная школа"</v>
      </c>
      <c r="B188" s="18">
        <f>IFERROR(((('Данные для ввода на bus.gov.ru'!I187+'Данные для ввода на bus.gov.ru'!L187)/('Данные для ввода на bus.gov.ru'!J187+'Данные для ввода на bus.gov.ru'!M187))*100)*0.3,"")</f>
        <v>30</v>
      </c>
      <c r="C188" s="16">
        <f>'Данные для ввода на bus.gov.ru'!Q187*0.3</f>
        <v>30</v>
      </c>
      <c r="D188" s="18">
        <f>((('Данные для ввода на bus.gov.ru'!S187+'Данные для ввода на bus.gov.ru'!V187)/('Данные для ввода на bus.gov.ru'!T187+'Данные для ввода на bus.gov.ru'!W187))*100)*0.4</f>
        <v>38.857142857142861</v>
      </c>
      <c r="E188" s="19">
        <f t="shared" si="0"/>
        <v>98.857142857142861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2"/>
    </row>
    <row r="189" spans="1:26" ht="15.75" hidden="1" customHeight="1" x14ac:dyDescent="0.2">
      <c r="A189" s="3" t="str">
        <f>'Данные для ввода на bus.gov.ru'!D188</f>
        <v>МБОУ "Малобащелакская средняя общеобразовательная школа"</v>
      </c>
      <c r="B189" s="18">
        <f>IFERROR(((('Данные для ввода на bus.gov.ru'!I188+'Данные для ввода на bus.gov.ru'!L188)/('Данные для ввода на bus.gov.ru'!J188+'Данные для ввода на bus.gov.ru'!M188))*100)*0.3,"")</f>
        <v>22.894736842105264</v>
      </c>
      <c r="C189" s="16">
        <f>'Данные для ввода на bus.gov.ru'!Q188*0.3</f>
        <v>30</v>
      </c>
      <c r="D189" s="18">
        <f>((('Данные для ввода на bus.gov.ru'!S188+'Данные для ввода на bus.gov.ru'!V188)/('Данные для ввода на bus.gov.ru'!T188+'Данные для ввода на bus.gov.ru'!W188))*100)*0.4</f>
        <v>40</v>
      </c>
      <c r="E189" s="19">
        <f t="shared" si="0"/>
        <v>92.89473684210526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2"/>
    </row>
    <row r="190" spans="1:26" ht="15.75" hidden="1" customHeight="1" x14ac:dyDescent="0.2">
      <c r="A190" s="3" t="str">
        <f>'Данные для ввода на bus.gov.ru'!D189</f>
        <v>МБОУ "Маралихинская средняя общеобразовательная школа"</v>
      </c>
      <c r="B190" s="18">
        <f>IFERROR(((('Данные для ввода на bus.gov.ru'!I189+'Данные для ввода на bus.gov.ru'!L189)/('Данные для ввода на bus.gov.ru'!J189+'Данные для ввода на bus.gov.ru'!M189))*100)*0.3,"")</f>
        <v>21.710526315789473</v>
      </c>
      <c r="C190" s="16">
        <f>'Данные для ввода на bus.gov.ru'!Q189*0.3</f>
        <v>30</v>
      </c>
      <c r="D190" s="18">
        <f>((('Данные для ввода на bus.gov.ru'!S189+'Данные для ввода на bus.gov.ru'!V189)/('Данные для ввода на bus.gov.ru'!T189+'Данные для ввода на bus.gov.ru'!W189))*100)*0.4</f>
        <v>40</v>
      </c>
      <c r="E190" s="19">
        <f t="shared" si="0"/>
        <v>91.71052631578948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2"/>
    </row>
    <row r="191" spans="1:26" ht="15.75" hidden="1" customHeight="1" x14ac:dyDescent="0.2">
      <c r="A191" s="3" t="str">
        <f>'Данные для ввода на bus.gov.ru'!D190</f>
        <v>МБОУ "Мартовская средняя общеобразовательная школа"</v>
      </c>
      <c r="B191" s="18">
        <f>IFERROR(((('Данные для ввода на bus.gov.ru'!I190+'Данные для ввода на bus.gov.ru'!L190)/('Данные для ввода на bus.gov.ru'!J190+'Данные для ввода на bus.gov.ru'!M190))*100)*0.3,"")</f>
        <v>24.868421052631579</v>
      </c>
      <c r="C191" s="16">
        <f>'Данные для ввода на bus.gov.ru'!Q190*0.3</f>
        <v>30</v>
      </c>
      <c r="D191" s="18">
        <f>((('Данные для ввода на bus.gov.ru'!S190+'Данные для ввода на bus.gov.ru'!V190)/('Данные для ввода на bus.gov.ru'!T190+'Данные для ввода на bus.gov.ru'!W190))*100)*0.4</f>
        <v>40</v>
      </c>
      <c r="E191" s="19">
        <f t="shared" si="0"/>
        <v>94.868421052631575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2"/>
    </row>
    <row r="192" spans="1:26" ht="15.75" hidden="1" customHeight="1" x14ac:dyDescent="0.2">
      <c r="A192" s="3" t="str">
        <f>'Данные для ввода на bus.gov.ru'!D191</f>
        <v>МБОУ "Марушинская средняя общеобразовательная школа"</v>
      </c>
      <c r="B192" s="18">
        <f>IFERROR(((('Данные для ввода на bus.gov.ru'!I191+'Данные для ввода на bus.gov.ru'!L191)/('Данные для ввода на bus.gov.ru'!J191+'Данные для ввода на bus.gov.ru'!M191))*100)*0.3,"")</f>
        <v>22.894736842105264</v>
      </c>
      <c r="C192" s="16">
        <f>'Данные для ввода на bus.gov.ru'!Q191*0.3</f>
        <v>30</v>
      </c>
      <c r="D192" s="18">
        <f>((('Данные для ввода на bus.gov.ru'!S191+'Данные для ввода на bus.gov.ru'!V191)/('Данные для ввода на bus.gov.ru'!T191+'Данные для ввода на bus.gov.ru'!W191))*100)*0.4</f>
        <v>39.370078740157481</v>
      </c>
      <c r="E192" s="19">
        <f t="shared" si="0"/>
        <v>92.264815582262742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2"/>
    </row>
    <row r="193" spans="1:26" ht="15.75" hidden="1" customHeight="1" x14ac:dyDescent="0.2">
      <c r="A193" s="3" t="str">
        <f>'Данные для ввода на bus.gov.ru'!D192</f>
        <v>МБОУ "Масальская средняя общеобразовательная школа"</v>
      </c>
      <c r="B193" s="18">
        <f>IFERROR(((('Данные для ввода на bus.gov.ru'!I192+'Данные для ввода на bus.gov.ru'!L192)/('Данные для ввода на bus.gov.ru'!J192+'Данные для ввода на bus.gov.ru'!M192))*100)*0.3,"")</f>
        <v>30</v>
      </c>
      <c r="C193" s="16">
        <f>'Данные для ввода на bus.gov.ru'!Q192*0.3</f>
        <v>30</v>
      </c>
      <c r="D193" s="18">
        <f>((('Данные для ввода на bus.gov.ru'!S192+'Данные для ввода на bus.gov.ru'!V192)/('Данные для ввода на bus.gov.ru'!T192+'Данные для ввода на bus.gov.ru'!W192))*100)*0.4</f>
        <v>35.63636363636364</v>
      </c>
      <c r="E193" s="19">
        <f t="shared" si="0"/>
        <v>95.63636363636364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2"/>
    </row>
    <row r="194" spans="1:26" ht="15.75" hidden="1" customHeight="1" x14ac:dyDescent="0.2">
      <c r="A194" s="3" t="str">
        <f>'Данные для ввода на bus.gov.ru'!D193</f>
        <v>МБОУ "Мирненская средняя общеобразовательная школа"</v>
      </c>
      <c r="B194" s="18">
        <f>IFERROR(((('Данные для ввода на bus.gov.ru'!I193+'Данные для ввода на bus.gov.ru'!L193)/('Данные для ввода на bus.gov.ru'!J193+'Данные для ввода на bus.gov.ru'!M193))*100)*0.3,"")</f>
        <v>29.605263157894733</v>
      </c>
      <c r="C194" s="16">
        <f>'Данные для ввода на bus.gov.ru'!Q193*0.3</f>
        <v>30</v>
      </c>
      <c r="D194" s="18">
        <f>((('Данные для ввода на bus.gov.ru'!S193+'Данные для ввода на bus.gov.ru'!V193)/('Данные для ввода на bus.gov.ru'!T193+'Данные для ввода на bus.gov.ru'!W193))*100)*0.4</f>
        <v>40</v>
      </c>
      <c r="E194" s="19">
        <f t="shared" si="0"/>
        <v>99.60526315789474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2"/>
    </row>
    <row r="195" spans="1:26" ht="15.75" hidden="1" customHeight="1" x14ac:dyDescent="0.2">
      <c r="A195" s="3" t="str">
        <f>'Данные для ввода на bus.gov.ru'!D194</f>
        <v>МБОУ "Михайловская средняя общеобразовательная школа"</v>
      </c>
      <c r="B195" s="18">
        <f>IFERROR(((('Данные для ввода на bus.gov.ru'!I194+'Данные для ввода на bus.gov.ru'!L194)/('Данные для ввода на bus.gov.ru'!J194+'Данные для ввода на bus.gov.ru'!M194))*100)*0.3,"")</f>
        <v>26.05263157894737</v>
      </c>
      <c r="C195" s="16">
        <f>'Данные для ввода на bus.gov.ru'!Q194*0.3</f>
        <v>27</v>
      </c>
      <c r="D195" s="18">
        <f>((('Данные для ввода на bus.gov.ru'!S194+'Данные для ввода на bus.gov.ru'!V194)/('Данные для ввода на bus.gov.ru'!T194+'Данные для ввода на bus.gov.ru'!W194))*100)*0.4</f>
        <v>39.384615384615387</v>
      </c>
      <c r="E195" s="19">
        <f t="shared" si="0"/>
        <v>92.437246963562757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2"/>
    </row>
    <row r="196" spans="1:26" ht="15.75" hidden="1" customHeight="1" x14ac:dyDescent="0.2">
      <c r="A196" s="3" t="str">
        <f>'Данные для ввода на bus.gov.ru'!D195</f>
        <v>МБОУ "Ненинская средняя общеобразовательная школа им. Героя Российской Федерации Лайса А. В."</v>
      </c>
      <c r="B196" s="18">
        <f>IFERROR(((('Данные для ввода на bus.gov.ru'!I195+'Данные для ввода на bus.gov.ru'!L195)/('Данные для ввода на bus.gov.ru'!J195+'Данные для ввода на bus.gov.ru'!M195))*100)*0.3,"")</f>
        <v>26.05263157894737</v>
      </c>
      <c r="C196" s="16">
        <f>'Данные для ввода на bus.gov.ru'!Q195*0.3</f>
        <v>30</v>
      </c>
      <c r="D196" s="18">
        <f>((('Данные для ввода на bus.gov.ru'!S195+'Данные для ввода на bus.gov.ru'!V195)/('Данные для ввода на bus.gov.ru'!T195+'Данные для ввода на bus.gov.ru'!W195))*100)*0.4</f>
        <v>40</v>
      </c>
      <c r="E196" s="19">
        <f t="shared" si="0"/>
        <v>96.05263157894737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2"/>
    </row>
    <row r="197" spans="1:26" ht="15.75" hidden="1" customHeight="1" x14ac:dyDescent="0.2">
      <c r="A197" s="3" t="str">
        <f>'Данные для ввода на bus.gov.ru'!D196</f>
        <v>МБОУ "Нижнененинская средняя общеобразовательная школа"</v>
      </c>
      <c r="B197" s="18">
        <f>IFERROR(((('Данные для ввода на bus.gov.ru'!I196+'Данные для ввода на bus.gov.ru'!L196)/('Данные для ввода на bus.gov.ru'!J196+'Данные для ввода на bus.gov.ru'!M196))*100)*0.3,"")</f>
        <v>24.473684210526315</v>
      </c>
      <c r="C197" s="16">
        <f>'Данные для ввода на bus.gov.ru'!Q196*0.3</f>
        <v>30</v>
      </c>
      <c r="D197" s="18">
        <f>((('Данные для ввода на bus.gov.ru'!S196+'Данные для ввода на bus.gov.ru'!V196)/('Данные для ввода на bus.gov.ru'!T196+'Данные для ввода на bus.gov.ru'!W196))*100)*0.4</f>
        <v>40</v>
      </c>
      <c r="E197" s="19">
        <f t="shared" si="0"/>
        <v>94.473684210526315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2"/>
    </row>
    <row r="198" spans="1:26" ht="15.75" hidden="1" customHeight="1" x14ac:dyDescent="0.2">
      <c r="A198" s="3" t="str">
        <f>'Данные для ввода на bus.gov.ru'!D197</f>
        <v>МБОУ "Николаевская СОШ"</v>
      </c>
      <c r="B198" s="18">
        <f>IFERROR(((('Данные для ввода на bus.gov.ru'!I197+'Данные для ввода на bus.gov.ru'!L197)/('Данные для ввода на bus.gov.ru'!J197+'Данные для ввода на bus.gov.ru'!M197))*100)*0.3,"")</f>
        <v>30</v>
      </c>
      <c r="C198" s="16">
        <f>'Данные для ввода на bus.gov.ru'!Q197*0.3</f>
        <v>30</v>
      </c>
      <c r="D198" s="18">
        <f>((('Данные для ввода на bus.gov.ru'!S197+'Данные для ввода на bus.gov.ru'!V197)/('Данные для ввода на bus.gov.ru'!T197+'Данные для ввода на bus.gov.ru'!W197))*100)*0.4</f>
        <v>39.101123595505619</v>
      </c>
      <c r="E198" s="19">
        <f t="shared" si="0"/>
        <v>99.101123595505612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2"/>
    </row>
    <row r="199" spans="1:26" ht="15.75" hidden="1" customHeight="1" x14ac:dyDescent="0.2">
      <c r="A199" s="3" t="str">
        <f>'Данные для ввода на bus.gov.ru'!D198</f>
        <v>МБОУ "Новоалександровская средняя общеобразовательная школа"</v>
      </c>
      <c r="B199" s="18">
        <f>IFERROR(((('Данные для ввода на bus.gov.ru'!I198+'Данные для ввода на bus.gov.ru'!L198)/('Данные для ввода на bus.gov.ru'!J198+'Данные для ввода на bus.gov.ru'!M198))*100)*0.3,"")</f>
        <v>25.263157894736839</v>
      </c>
      <c r="C199" s="16">
        <f>'Данные для ввода на bus.gov.ru'!Q198*0.3</f>
        <v>30</v>
      </c>
      <c r="D199" s="18">
        <f>((('Данные для ввода на bus.gov.ru'!S198+'Данные для ввода на bus.gov.ru'!V198)/('Данные для ввода на bus.gov.ru'!T198+'Данные для ввода на bus.gov.ru'!W198))*100)*0.4</f>
        <v>38.928571428571431</v>
      </c>
      <c r="E199" s="19">
        <f t="shared" si="0"/>
        <v>94.191729323308266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2"/>
    </row>
    <row r="200" spans="1:26" ht="15.75" hidden="1" customHeight="1" x14ac:dyDescent="0.2">
      <c r="A200" s="3" t="str">
        <f>'Данные для ввода на bus.gov.ru'!D199</f>
        <v>МБОУ "Новобурановская средняя общеобразовательная школа"</v>
      </c>
      <c r="B200" s="18">
        <f>IFERROR(((('Данные для ввода на bus.gov.ru'!I199+'Данные для ввода на bus.gov.ru'!L199)/('Данные для ввода на bus.gov.ru'!J199+'Данные для ввода на bus.gov.ru'!M199))*100)*0.3,"")</f>
        <v>29.210526315789473</v>
      </c>
      <c r="C200" s="16">
        <f>'Данные для ввода на bus.gov.ru'!Q199*0.3</f>
        <v>30</v>
      </c>
      <c r="D200" s="18">
        <f>((('Данные для ввода на bus.gov.ru'!S199+'Данные для ввода на bus.gov.ru'!V199)/('Данные для ввода на bus.gov.ru'!T199+'Данные для ввода на bus.gov.ru'!W199))*100)*0.4</f>
        <v>39.452054794520549</v>
      </c>
      <c r="E200" s="19">
        <f t="shared" si="0"/>
        <v>98.662581110310015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2"/>
    </row>
    <row r="201" spans="1:26" ht="15.75" hidden="1" customHeight="1" x14ac:dyDescent="0.2">
      <c r="A201" s="3" t="str">
        <f>'Данные для ввода на bus.gov.ru'!D200</f>
        <v>МБОУ "Нововознесенская средняя общеобразовательная школа"</v>
      </c>
      <c r="B201" s="18">
        <f>IFERROR(((('Данные для ввода на bus.gov.ru'!I200+'Данные для ввода на bus.gov.ru'!L200)/('Данные для ввода на bus.gov.ru'!J200+'Данные для ввода на bus.gov.ru'!M200))*100)*0.3,"")</f>
        <v>28.026315789473681</v>
      </c>
      <c r="C201" s="16">
        <f>'Данные для ввода на bus.gov.ru'!Q200*0.3</f>
        <v>30</v>
      </c>
      <c r="D201" s="18">
        <f>((('Данные для ввода на bus.gov.ru'!S200+'Данные для ввода на bus.gov.ru'!V200)/('Данные для ввода на bus.gov.ru'!T200+'Данные для ввода на bus.gov.ru'!W200))*100)*0.4</f>
        <v>40</v>
      </c>
      <c r="E201" s="19">
        <f t="shared" si="0"/>
        <v>98.026315789473685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2"/>
    </row>
    <row r="202" spans="1:26" ht="15.75" hidden="1" customHeight="1" x14ac:dyDescent="0.2">
      <c r="A202" s="3" t="str">
        <f>'Данные для ввода на bus.gov.ru'!D201</f>
        <v>МБОУ "Новокалманская средняя общеобразовательная школа"</v>
      </c>
      <c r="B202" s="18">
        <f>IFERROR(((('Данные для ввода на bus.gov.ru'!I201+'Данные для ввода на bus.gov.ru'!L201)/('Данные для ввода на bus.gov.ru'!J201+'Данные для ввода на bus.gov.ru'!M201))*100)*0.3,"")</f>
        <v>24.868421052631579</v>
      </c>
      <c r="C202" s="16">
        <f>'Данные для ввода на bus.gov.ru'!Q201*0.3</f>
        <v>30</v>
      </c>
      <c r="D202" s="18">
        <f>((('Данные для ввода на bus.gov.ru'!S201+'Данные для ввода на bus.gov.ru'!V201)/('Данные для ввода на bus.gov.ru'!T201+'Данные для ввода на bus.gov.ru'!W201))*100)*0.4</f>
        <v>34</v>
      </c>
      <c r="E202" s="19">
        <f t="shared" si="0"/>
        <v>88.868421052631575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2"/>
    </row>
    <row r="203" spans="1:26" ht="15.75" hidden="1" customHeight="1" x14ac:dyDescent="0.2">
      <c r="A203" s="3" t="str">
        <f>'Данные для ввода на bus.gov.ru'!D202</f>
        <v>МБОУ "Новониколаевская средняя общеобразовательная школа""</v>
      </c>
      <c r="B203" s="18">
        <f>IFERROR(((('Данные для ввода на bus.gov.ru'!I202+'Данные для ввода на bus.gov.ru'!L202)/('Данные для ввода на bus.gov.ru'!J202+'Данные для ввода на bus.gov.ru'!M202))*100)*0.3,"")</f>
        <v>24.868421052631579</v>
      </c>
      <c r="C203" s="16">
        <f>'Данные для ввода на bus.gov.ru'!Q202*0.3</f>
        <v>30</v>
      </c>
      <c r="D203" s="18">
        <f>((('Данные для ввода на bus.gov.ru'!S202+'Данные для ввода на bus.gov.ru'!V202)/('Данные для ввода на bus.gov.ru'!T202+'Данные для ввода на bus.gov.ru'!W202))*100)*0.4</f>
        <v>39.111111111111114</v>
      </c>
      <c r="E203" s="19">
        <f t="shared" si="0"/>
        <v>93.979532163742689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2"/>
    </row>
    <row r="204" spans="1:26" ht="15.75" hidden="1" customHeight="1" x14ac:dyDescent="0.2">
      <c r="A204" s="3" t="str">
        <f>'Данные для ввода на bus.gov.ru'!D203</f>
        <v>МБОУ "Новообинцевская средняя общеобразовательная школа"</v>
      </c>
      <c r="B204" s="18">
        <f>IFERROR(((('Данные для ввода на bus.gov.ru'!I203+'Данные для ввода на bus.gov.ru'!L203)/('Данные для ввода на bus.gov.ru'!J203+'Данные для ввода на bus.gov.ru'!M203))*100)*0.3,"")</f>
        <v>22.894736842105264</v>
      </c>
      <c r="C204" s="16">
        <f>'Данные для ввода на bus.gov.ru'!Q203*0.3</f>
        <v>30</v>
      </c>
      <c r="D204" s="18">
        <f>((('Данные для ввода на bus.gov.ru'!S203+'Данные для ввода на bus.gov.ru'!V203)/('Данные для ввода на bus.gov.ru'!T203+'Данные для ввода на bus.gov.ru'!W203))*100)*0.4</f>
        <v>34.44444444444445</v>
      </c>
      <c r="E204" s="19">
        <f t="shared" si="0"/>
        <v>87.339181286549717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2"/>
    </row>
    <row r="205" spans="1:26" ht="15.75" hidden="1" customHeight="1" x14ac:dyDescent="0.2">
      <c r="A205" s="3" t="str">
        <f>'Данные для ввода на bus.gov.ru'!D204</f>
        <v>МБОУ "Новороссийская средняя общеобразовательная школа"</v>
      </c>
      <c r="B205" s="18">
        <f>IFERROR(((('Данные для ввода на bus.gov.ru'!I204+'Данные для ввода на bus.gov.ru'!L204)/('Данные для ввода на bus.gov.ru'!J204+'Данные для ввода на bus.gov.ru'!M204))*100)*0.3,"")</f>
        <v>24.868421052631579</v>
      </c>
      <c r="C205" s="16">
        <f>'Данные для ввода на bus.gov.ru'!Q204*0.3</f>
        <v>30</v>
      </c>
      <c r="D205" s="18">
        <f>((('Данные для ввода на bus.gov.ru'!S204+'Данные для ввода на bus.gov.ru'!V204)/('Данные для ввода на bus.gov.ru'!T204+'Данные для ввода на bus.gov.ru'!W204))*100)*0.4</f>
        <v>39.172413793103452</v>
      </c>
      <c r="E205" s="19">
        <f t="shared" si="0"/>
        <v>94.04083484573502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2"/>
    </row>
    <row r="206" spans="1:26" ht="15.75" hidden="1" customHeight="1" x14ac:dyDescent="0.2">
      <c r="A206" s="3" t="str">
        <f>'Данные для ввода на bus.gov.ru'!D205</f>
        <v>МБОУ "Новотырышкинская средняя общеобразовательная школа"</v>
      </c>
      <c r="B206" s="18">
        <f>IFERROR(((('Данные для ввода на bus.gov.ru'!I205+'Данные для ввода на bus.gov.ru'!L205)/('Данные для ввода на bus.gov.ru'!J205+'Данные для ввода на bus.gov.ru'!M205))*100)*0.3,"")</f>
        <v>26.447368421052627</v>
      </c>
      <c r="C206" s="16">
        <f>'Данные для ввода на bus.gov.ru'!Q205*0.3</f>
        <v>30</v>
      </c>
      <c r="D206" s="18">
        <f>((('Данные для ввода на bus.gov.ru'!S205+'Данные для ввода на bus.gov.ru'!V205)/('Данные для ввода на bus.gov.ru'!T205+'Данные для ввода на bus.gov.ru'!W205))*100)*0.4</f>
        <v>38.38926174496644</v>
      </c>
      <c r="E206" s="19">
        <f t="shared" si="0"/>
        <v>94.836630166019063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2"/>
    </row>
    <row r="207" spans="1:26" ht="15.75" hidden="1" customHeight="1" x14ac:dyDescent="0.2">
      <c r="A207" s="3" t="str">
        <f>'Данные для ввода на bus.gov.ru'!D206</f>
        <v>МБОУ "Овсянниковская средняя общеобразовательная школа"</v>
      </c>
      <c r="B207" s="18">
        <f>IFERROR(((('Данные для ввода на bus.gov.ru'!I206+'Данные для ввода на bus.gov.ru'!L206)/('Данные для ввода на bus.gov.ru'!J206+'Данные для ввода на bus.gov.ru'!M206))*100)*0.3,"")</f>
        <v>13.421052631578947</v>
      </c>
      <c r="C207" s="16">
        <f>'Данные для ввода на bus.gov.ru'!Q206*0.3</f>
        <v>30</v>
      </c>
      <c r="D207" s="18">
        <f>((('Данные для ввода на bus.gov.ru'!S206+'Данные для ввода на bus.gov.ru'!V206)/('Данные для ввода на bus.gov.ru'!T206+'Данные для ввода на bus.gov.ru'!W206))*100)*0.4</f>
        <v>40</v>
      </c>
      <c r="E207" s="19">
        <f t="shared" si="0"/>
        <v>83.421052631578945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2"/>
    </row>
    <row r="208" spans="1:26" ht="15.75" hidden="1" customHeight="1" x14ac:dyDescent="0.2">
      <c r="A208" s="3" t="str">
        <f>'Данные для ввода на bus.gov.ru'!D207</f>
        <v>МБОУ "Огневская средняя общеобразовательная школа"</v>
      </c>
      <c r="B208" s="18">
        <f>IFERROR(((('Данные для ввода на bus.gov.ru'!I207+'Данные для ввода на bus.gov.ru'!L207)/('Данные для ввода на bus.gov.ru'!J207+'Данные для ввода на bus.gov.ru'!M207))*100)*0.3,"")</f>
        <v>24.868421052631579</v>
      </c>
      <c r="C208" s="16">
        <f>'Данные для ввода на bus.gov.ru'!Q207*0.3</f>
        <v>30</v>
      </c>
      <c r="D208" s="18">
        <f>((('Данные для ввода на bus.gov.ru'!S207+'Данные для ввода на bus.gov.ru'!V207)/('Данные для ввода на bus.gov.ru'!T207+'Данные для ввода на bus.gov.ru'!W207))*100)*0.4</f>
        <v>37.272727272727273</v>
      </c>
      <c r="E208" s="19">
        <f t="shared" si="0"/>
        <v>92.141148325358841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2"/>
    </row>
    <row r="209" spans="1:26" ht="15.75" hidden="1" customHeight="1" x14ac:dyDescent="0.2">
      <c r="A209" s="3" t="str">
        <f>'Данные для ввода на bus.gov.ru'!D208</f>
        <v>МБОУ "Озерская средняя общеобразовательная школа"</v>
      </c>
      <c r="B209" s="18">
        <f>IFERROR(((('Данные для ввода на bus.gov.ru'!I208+'Данные для ввода на bus.gov.ru'!L208)/('Данные для ввода на bus.gov.ru'!J208+'Данные для ввода на bus.gov.ru'!M208))*100)*0.3,"")</f>
        <v>24.868421052631579</v>
      </c>
      <c r="C209" s="16">
        <f>'Данные для ввода на bus.gov.ru'!Q208*0.3</f>
        <v>30</v>
      </c>
      <c r="D209" s="18">
        <f>((('Данные для ввода на bus.gov.ru'!S208+'Данные для ввода на bus.gov.ru'!V208)/('Данные для ввода на bus.gov.ru'!T208+'Данные для ввода на bus.gov.ru'!W208))*100)*0.4</f>
        <v>40</v>
      </c>
      <c r="E209" s="19">
        <f t="shared" si="0"/>
        <v>94.868421052631575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2"/>
    </row>
    <row r="210" spans="1:26" ht="15.75" hidden="1" customHeight="1" x14ac:dyDescent="0.2">
      <c r="A210" s="3" t="str">
        <f>'Данные для ввода на bus.gov.ru'!D209</f>
        <v>МБОУ "Орловская средняя общеобразовательная школа"</v>
      </c>
      <c r="B210" s="18">
        <f>IFERROR(((('Данные для ввода на bus.gov.ru'!I209+'Данные для ввода на bus.gov.ru'!L209)/('Данные для ввода на bus.gov.ru'!J209+'Данные для ввода на bus.gov.ru'!M209))*100)*0.3,"")</f>
        <v>30</v>
      </c>
      <c r="C210" s="16">
        <f>'Данные для ввода на bus.gov.ru'!Q209*0.3</f>
        <v>30</v>
      </c>
      <c r="D210" s="18">
        <f>((('Данные для ввода на bus.gov.ru'!S209+'Данные для ввода на bus.gov.ru'!V209)/('Данные для ввода на bus.gov.ru'!T209+'Данные для ввода на bus.gov.ru'!W209))*100)*0.4</f>
        <v>39.269406392694066</v>
      </c>
      <c r="E210" s="19">
        <f t="shared" si="0"/>
        <v>99.269406392694066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2"/>
    </row>
    <row r="211" spans="1:26" ht="15.75" hidden="1" customHeight="1" x14ac:dyDescent="0.2">
      <c r="A211" s="3" t="str">
        <f>'Данные для ввода на bus.gov.ru'!D210</f>
        <v>МБОУ "Основная общеобразовательная школа № 26 имени А.С. Пушкина"</v>
      </c>
      <c r="B211" s="18">
        <f>IFERROR(((('Данные для ввода на bus.gov.ru'!I210+'Данные для ввода на bus.gov.ru'!L210)/('Данные для ввода на bus.gov.ru'!J210+'Данные для ввода на bus.gov.ru'!M210))*100)*0.3,"")</f>
        <v>30</v>
      </c>
      <c r="C211" s="16">
        <f>'Данные для ввода на bus.gov.ru'!Q210*0.3</f>
        <v>30</v>
      </c>
      <c r="D211" s="18">
        <f>((('Данные для ввода на bus.gov.ru'!S210+'Данные для ввода на bus.gov.ru'!V210)/('Данные для ввода на bus.gov.ru'!T210+'Данные для ввода на bus.gov.ru'!W210))*100)*0.4</f>
        <v>37.782515991471222</v>
      </c>
      <c r="E211" s="19">
        <f t="shared" si="0"/>
        <v>97.782515991471229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2"/>
    </row>
    <row r="212" spans="1:26" ht="15.75" hidden="1" customHeight="1" x14ac:dyDescent="0.2">
      <c r="A212" s="3" t="str">
        <f>'Данные для ввода на bus.gov.ru'!D211</f>
        <v>МБОУ "Открытая (сменная) общеобразовательная школа № 1"</v>
      </c>
      <c r="B212" s="18">
        <f>IFERROR(((('Данные для ввода на bus.gov.ru'!I211+'Данные для ввода на bus.gov.ru'!L211)/('Данные для ввода на bus.gov.ru'!J211+'Данные для ввода на bus.gov.ru'!M211))*100)*0.3,"")</f>
        <v>29.605263157894733</v>
      </c>
      <c r="C212" s="16">
        <f>'Данные для ввода на bus.gov.ru'!Q211*0.3</f>
        <v>30</v>
      </c>
      <c r="D212" s="18">
        <f>((('Данные для ввода на bus.gov.ru'!S211+'Данные для ввода на bus.gov.ru'!V211)/('Данные для ввода на bus.gov.ru'!T211+'Данные для ввода на bus.gov.ru'!W211))*100)*0.4</f>
        <v>40</v>
      </c>
      <c r="E212" s="19">
        <f t="shared" si="0"/>
        <v>99.60526315789474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2"/>
    </row>
    <row r="213" spans="1:26" ht="15.75" hidden="1" customHeight="1" x14ac:dyDescent="0.2">
      <c r="A213" s="3" t="str">
        <f>'Данные для ввода на bus.gov.ru'!D212</f>
        <v>МБОУ "Паутовская СОШ"</v>
      </c>
      <c r="B213" s="18">
        <f>IFERROR(((('Данные для ввода на bus.gov.ru'!I212+'Данные для ввода на bus.gov.ru'!L212)/('Данные для ввода на bus.gov.ru'!J212+'Данные для ввода на bus.gov.ru'!M212))*100)*0.3,"")</f>
        <v>30</v>
      </c>
      <c r="C213" s="16">
        <f>'Данные для ввода на bus.gov.ru'!Q212*0.3</f>
        <v>30</v>
      </c>
      <c r="D213" s="18">
        <f>((('Данные для ввода на bus.gov.ru'!S212+'Данные для ввода на bus.gov.ru'!V212)/('Данные для ввода на bus.gov.ru'!T212+'Данные для ввода на bus.gov.ru'!W212))*100)*0.4</f>
        <v>37.108433734939759</v>
      </c>
      <c r="E213" s="19">
        <f t="shared" si="0"/>
        <v>97.108433734939752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2"/>
    </row>
    <row r="214" spans="1:26" ht="15.75" hidden="1" customHeight="1" x14ac:dyDescent="0.2">
      <c r="A214" s="3" t="str">
        <f>'Данные для ввода на bus.gov.ru'!D213</f>
        <v>МБОУ "Петропавловская СОШ имени Героя Советского Союза Жукова Д. А."</v>
      </c>
      <c r="B214" s="18">
        <f>IFERROR(((('Данные для ввода на bus.gov.ru'!I213+'Данные для ввода на bus.gov.ru'!L213)/('Данные для ввода на bus.gov.ru'!J213+'Данные для ввода на bus.gov.ru'!M213))*100)*0.3,"")</f>
        <v>30</v>
      </c>
      <c r="C214" s="16">
        <f>'Данные для ввода на bus.gov.ru'!Q213*0.3</f>
        <v>30</v>
      </c>
      <c r="D214" s="18">
        <f>((('Данные для ввода на bus.gov.ru'!S213+'Данные для ввода на bus.gov.ru'!V213)/('Данные для ввода на bus.gov.ru'!T213+'Данные для ввода на bus.gov.ru'!W213))*100)*0.4</f>
        <v>37.703349282296656</v>
      </c>
      <c r="E214" s="19">
        <f t="shared" si="0"/>
        <v>97.703349282296656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2"/>
    </row>
    <row r="215" spans="1:26" ht="15.75" hidden="1" customHeight="1" x14ac:dyDescent="0.2">
      <c r="A215" s="3" t="str">
        <f>'Данные для ввода на bus.gov.ru'!D214</f>
        <v>МБОУ "Побединская средняя общеобразовательная школа"</v>
      </c>
      <c r="B215" s="18">
        <f>IFERROR(((('Данные для ввода на bus.gov.ru'!I214+'Данные для ввода на bus.gov.ru'!L214)/('Данные для ввода на bus.gov.ru'!J214+'Данные для ввода на bus.gov.ru'!M214))*100)*0.3,"")</f>
        <v>12.631578947368419</v>
      </c>
      <c r="C215" s="16">
        <f>'Данные для ввода на bus.gov.ru'!Q214*0.3</f>
        <v>30</v>
      </c>
      <c r="D215" s="18">
        <f>((('Данные для ввода на bus.gov.ru'!S214+'Данные для ввода на bus.gov.ru'!V214)/('Данные для ввода на bus.gov.ru'!T214+'Данные для ввода на bus.gov.ru'!W214))*100)*0.4</f>
        <v>36.875</v>
      </c>
      <c r="E215" s="19">
        <f t="shared" si="0"/>
        <v>79.506578947368411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2"/>
    </row>
    <row r="216" spans="1:26" ht="15.75" hidden="1" customHeight="1" x14ac:dyDescent="0.2">
      <c r="A216" s="3" t="str">
        <f>'Данные для ввода на bus.gov.ru'!D215</f>
        <v>МБОУ "Подсосновская средняя общеобразовательная школа"</v>
      </c>
      <c r="B216" s="18">
        <f>IFERROR(((('Данные для ввода на bus.gov.ru'!I215+'Данные для ввода на bus.gov.ru'!L215)/('Данные для ввода на bus.gov.ru'!J215+'Данные для ввода на bus.gov.ru'!M215))*100)*0.3,"")</f>
        <v>30</v>
      </c>
      <c r="C216" s="16">
        <f>'Данные для ввода на bus.gov.ru'!Q215*0.3</f>
        <v>30</v>
      </c>
      <c r="D216" s="18">
        <f>((('Данные для ввода на bus.gov.ru'!S215+'Данные для ввода на bus.gov.ru'!V215)/('Данные для ввода на bus.gov.ru'!T215+'Данные для ввода на bus.gov.ru'!W215))*100)*0.4</f>
        <v>37.885462555066077</v>
      </c>
      <c r="E216" s="19">
        <f t="shared" si="0"/>
        <v>97.885462555066084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2"/>
    </row>
    <row r="217" spans="1:26" ht="15.75" hidden="1" customHeight="1" x14ac:dyDescent="0.2">
      <c r="A217" s="3" t="str">
        <f>'Данные для ввода на bus.gov.ru'!D216</f>
        <v>МБОУ "Покровская средняя общеобразовательная школа"</v>
      </c>
      <c r="B217" s="18">
        <f>IFERROR(((('Данные для ввода на bus.gov.ru'!I216+'Данные для ввода на bus.gov.ru'!L216)/('Данные для ввода на bus.gov.ru'!J216+'Данные для ввода на bus.gov.ru'!M216))*100)*0.3,"")</f>
        <v>28.421052631578945</v>
      </c>
      <c r="C217" s="16">
        <f>'Данные для ввода на bus.gov.ru'!Q216*0.3</f>
        <v>30</v>
      </c>
      <c r="D217" s="18">
        <f>((('Данные для ввода на bus.gov.ru'!S216+'Данные для ввода на bus.gov.ru'!V216)/('Данные для ввода на bus.gov.ru'!T216+'Данные для ввода на bus.gov.ru'!W216))*100)*0.4</f>
        <v>40</v>
      </c>
      <c r="E217" s="19">
        <f t="shared" si="0"/>
        <v>98.421052631578945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2"/>
    </row>
    <row r="218" spans="1:26" ht="15.75" hidden="1" customHeight="1" x14ac:dyDescent="0.2">
      <c r="A218" s="3" t="str">
        <f>'Данные для ввода на bus.gov.ru'!D217</f>
        <v>МБОУ "Полевская средняя общеобразовательная школа"</v>
      </c>
      <c r="B218" s="18">
        <f>IFERROR(((('Данные для ввода на bus.gov.ru'!I217+'Данные для ввода на bus.gov.ru'!L217)/('Данные для ввода на bus.gov.ru'!J217+'Данные для ввода на bus.gov.ru'!M217))*100)*0.3,"")</f>
        <v>30</v>
      </c>
      <c r="C218" s="16">
        <f>'Данные для ввода на bus.gov.ru'!Q217*0.3</f>
        <v>30</v>
      </c>
      <c r="D218" s="18">
        <f>((('Данные для ввода на bus.gov.ru'!S217+'Данные для ввода на bus.gov.ru'!V217)/('Данные для ввода на bus.gov.ru'!T217+'Данные для ввода на bus.gov.ru'!W217))*100)*0.4</f>
        <v>38.51063829787234</v>
      </c>
      <c r="E218" s="19">
        <f t="shared" si="0"/>
        <v>98.510638297872333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2"/>
    </row>
    <row r="219" spans="1:26" ht="15.75" hidden="1" customHeight="1" x14ac:dyDescent="0.2">
      <c r="A219" s="3" t="str">
        <f>'Данные для ввода на bus.gov.ru'!D218</f>
        <v>МБОУ "Половинкинская средняя общеобразовательная школа"</v>
      </c>
      <c r="B219" s="18">
        <f>IFERROR(((('Данные для ввода на bus.gov.ru'!I218+'Данные для ввода на bus.gov.ru'!L218)/('Данные для ввода на bus.gov.ru'!J218+'Данные для ввода на bus.gov.ru'!M218))*100)*0.3,"")</f>
        <v>20.526315789473681</v>
      </c>
      <c r="C219" s="16">
        <f>'Данные для ввода на bus.gov.ru'!Q218*0.3</f>
        <v>30</v>
      </c>
      <c r="D219" s="18">
        <f>((('Данные для ввода на bus.gov.ru'!S218+'Данные для ввода на bus.gov.ru'!V218)/('Данные для ввода на bus.gov.ru'!T218+'Данные для ввода на bus.gov.ru'!W218))*100)*0.4</f>
        <v>40</v>
      </c>
      <c r="E219" s="19">
        <f t="shared" si="0"/>
        <v>90.526315789473685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2"/>
    </row>
    <row r="220" spans="1:26" ht="15.75" hidden="1" customHeight="1" x14ac:dyDescent="0.2">
      <c r="A220" s="3" t="str">
        <f>'Данные для ввода на bus.gov.ru'!D219</f>
        <v>МБОУ "Поспелихинская средняя общеобразовательная школа №1"</v>
      </c>
      <c r="B220" s="18">
        <f>IFERROR(((('Данные для ввода на bus.gov.ru'!I219+'Данные для ввода на bus.gov.ru'!L219)/('Данные для ввода на bus.gov.ru'!J219+'Данные для ввода на bus.gov.ru'!M219))*100)*0.3,"")</f>
        <v>29.210526315789473</v>
      </c>
      <c r="C220" s="16">
        <f>'Данные для ввода на bus.gov.ru'!Q219*0.3</f>
        <v>30</v>
      </c>
      <c r="D220" s="18">
        <f>((('Данные для ввода на bus.gov.ru'!S219+'Данные для ввода на bus.gov.ru'!V219)/('Данные для ввода на bus.gov.ru'!T219+'Данные для ввода на bus.gov.ru'!W219))*100)*0.4</f>
        <v>38.75</v>
      </c>
      <c r="E220" s="19">
        <f t="shared" si="0"/>
        <v>97.96052631578948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2"/>
    </row>
    <row r="221" spans="1:26" ht="15.75" hidden="1" customHeight="1" x14ac:dyDescent="0.2">
      <c r="A221" s="3" t="str">
        <f>'Данные для ввода на bus.gov.ru'!D220</f>
        <v>МБОУ "Пригородная средняя общеобразовательная школа"</v>
      </c>
      <c r="B221" s="18">
        <f>IFERROR(((('Данные для ввода на bus.gov.ru'!I220+'Данные для ввода на bus.gov.ru'!L220)/('Данные для ввода на bus.gov.ru'!J220+'Данные для ввода на bus.gov.ru'!M220))*100)*0.3,"")</f>
        <v>27.631578947368421</v>
      </c>
      <c r="C221" s="16">
        <f>'Данные для ввода на bus.gov.ru'!Q220*0.3</f>
        <v>30</v>
      </c>
      <c r="D221" s="18">
        <f>((('Данные для ввода на bus.gov.ru'!S220+'Данные для ввода на bus.gov.ru'!V220)/('Данные для ввода на bus.gov.ru'!T220+'Данные для ввода на bus.gov.ru'!W220))*100)*0.4</f>
        <v>39.545454545454547</v>
      </c>
      <c r="E221" s="19">
        <f t="shared" si="0"/>
        <v>97.177033492822972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2"/>
    </row>
    <row r="222" spans="1:26" ht="15.75" hidden="1" customHeight="1" x14ac:dyDescent="0.2">
      <c r="A222" s="3" t="str">
        <f>'Данные для ввода на bus.gov.ru'!D221</f>
        <v>МБОУ "Пролетарская средняя общеобразовательная школа"</v>
      </c>
      <c r="B222" s="18">
        <f>IFERROR(((('Данные для ввода на bus.gov.ru'!I221+'Данные для ввода на bus.gov.ru'!L221)/('Данные для ввода на bus.gov.ru'!J221+'Данные для ввода на bus.gov.ru'!M221))*100)*0.3,"")</f>
        <v>22.894736842105264</v>
      </c>
      <c r="C222" s="16">
        <f>'Данные для ввода на bus.gov.ru'!Q221*0.3</f>
        <v>30</v>
      </c>
      <c r="D222" s="18">
        <f>((('Данные для ввода на bus.gov.ru'!S221+'Данные для ввода на bus.gov.ru'!V221)/('Данные для ввода на bus.gov.ru'!T221+'Данные для ввода на bus.gov.ru'!W221))*100)*0.4</f>
        <v>38.507462686567166</v>
      </c>
      <c r="E222" s="19">
        <f t="shared" si="0"/>
        <v>91.402199528672426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2"/>
    </row>
    <row r="223" spans="1:26" ht="15.75" hidden="1" customHeight="1" x14ac:dyDescent="0.2">
      <c r="A223" s="3" t="str">
        <f>'Данные для ввода на bus.gov.ru'!D222</f>
        <v>МБОУ "Ракитовская средняя общеобразовательная школа"</v>
      </c>
      <c r="B223" s="18">
        <f>IFERROR(((('Данные для ввода на bus.gov.ru'!I222+'Данные для ввода на bus.gov.ru'!L222)/('Данные для ввода на bus.gov.ru'!J222+'Данные для ввода на bus.gov.ru'!M222))*100)*0.3,"")</f>
        <v>27.236842105263161</v>
      </c>
      <c r="C223" s="16">
        <f>'Данные для ввода на bus.gov.ru'!Q222*0.3</f>
        <v>30</v>
      </c>
      <c r="D223" s="18">
        <f>((('Данные для ввода на bus.gov.ru'!S222+'Данные для ввода на bus.gov.ru'!V222)/('Данные для ввода на bus.gov.ru'!T222+'Данные для ввода на bus.gov.ru'!W222))*100)*0.4</f>
        <v>38.378378378378379</v>
      </c>
      <c r="E223" s="19">
        <f t="shared" si="0"/>
        <v>95.615220483641536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2"/>
    </row>
    <row r="224" spans="1:26" ht="15.75" hidden="1" customHeight="1" x14ac:dyDescent="0.2">
      <c r="A224" s="3" t="str">
        <f>'Данные для ввода на bus.gov.ru'!D223</f>
        <v>МБОУ "Родинская средняя общеобразовательная школа №1"</v>
      </c>
      <c r="B224" s="18">
        <f>IFERROR(((('Данные для ввода на bus.gov.ru'!I223+'Данные для ввода на bus.gov.ru'!L223)/('Данные для ввода на bus.gov.ru'!J223+'Данные для ввода на bus.gov.ru'!M223))*100)*0.3,"")</f>
        <v>28.421052631578945</v>
      </c>
      <c r="C224" s="16">
        <f>'Данные для ввода на bus.gov.ru'!Q223*0.3</f>
        <v>30</v>
      </c>
      <c r="D224" s="18">
        <f>((('Данные для ввода на bus.gov.ru'!S223+'Данные для ввода на bus.gov.ru'!V223)/('Данные для ввода на bus.gov.ru'!T223+'Данные для ввода на bus.gov.ru'!W223))*100)*0.4</f>
        <v>39.572519083969468</v>
      </c>
      <c r="E224" s="19">
        <f t="shared" si="0"/>
        <v>97.993571715548413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2"/>
    </row>
    <row r="225" spans="1:26" ht="15.75" hidden="1" customHeight="1" x14ac:dyDescent="0.2">
      <c r="A225" s="3" t="str">
        <f>'Данные для ввода на bus.gov.ru'!D224</f>
        <v>МБОУ "Родинская средняя общеобразовательная школа №2"</v>
      </c>
      <c r="B225" s="18">
        <f>IFERROR(((('Данные для ввода на bus.gov.ru'!I224+'Данные для ввода на bus.gov.ru'!L224)/('Данные для ввода на bus.gov.ru'!J224+'Данные для ввода на bus.gov.ru'!M224))*100)*0.3,"")</f>
        <v>29.605263157894733</v>
      </c>
      <c r="C225" s="16">
        <f>'Данные для ввода на bus.gov.ru'!Q224*0.3</f>
        <v>30</v>
      </c>
      <c r="D225" s="18">
        <f>((('Данные для ввода на bus.gov.ru'!S224+'Данные для ввода на bus.gov.ru'!V224)/('Данные для ввода на bus.gov.ru'!T224+'Данные для ввода на bus.gov.ru'!W224))*100)*0.4</f>
        <v>38.227848101265828</v>
      </c>
      <c r="E225" s="19">
        <f t="shared" si="0"/>
        <v>97.83311125916056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2"/>
    </row>
    <row r="226" spans="1:26" ht="15.75" hidden="1" customHeight="1" x14ac:dyDescent="0.2">
      <c r="A226" s="3" t="str">
        <f>'Данные для ввода на bus.gov.ru'!D225</f>
        <v>МБОУ "Романовская средняя общеобразовательная школа"</v>
      </c>
      <c r="B226" s="18">
        <f>IFERROR(((('Данные для ввода на bus.gov.ru'!I225+'Данные для ввода на bus.gov.ru'!L225)/('Данные для ввода на bus.gov.ru'!J225+'Данные для ввода на bus.gov.ru'!M225))*100)*0.3,"")</f>
        <v>30</v>
      </c>
      <c r="C226" s="16">
        <f>'Данные для ввода на bus.gov.ru'!Q225*0.3</f>
        <v>30</v>
      </c>
      <c r="D226" s="18">
        <f>((('Данные для ввода на bus.gov.ru'!S225+'Данные для ввода на bus.gov.ru'!V225)/('Данные для ввода на bus.gov.ru'!T225+'Данные для ввода на bus.gov.ru'!W225))*100)*0.4</f>
        <v>39.026763990267646</v>
      </c>
      <c r="E226" s="19">
        <f t="shared" si="0"/>
        <v>99.026763990267654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2"/>
    </row>
    <row r="227" spans="1:26" ht="15.75" hidden="1" customHeight="1" x14ac:dyDescent="0.2">
      <c r="A227" s="3" t="str">
        <f>'Данные для ввода на bus.gov.ru'!D226</f>
        <v>МБОУ "Рубцовская районная средняя общеобразовательная школа №1"</v>
      </c>
      <c r="B227" s="18">
        <f>IFERROR(((('Данные для ввода на bus.gov.ru'!I226+'Данные для ввода на bus.gov.ru'!L226)/('Данные для ввода на bus.gov.ru'!J226+'Данные для ввода на bus.gov.ru'!M226))*100)*0.3,"")</f>
        <v>28.026315789473681</v>
      </c>
      <c r="C227" s="16">
        <f>'Данные для ввода на bus.gov.ru'!Q226*0.3</f>
        <v>30</v>
      </c>
      <c r="D227" s="18">
        <f>((('Данные для ввода на bus.gov.ru'!S226+'Данные для ввода на bus.gov.ru'!V226)/('Данные для ввода на bus.gov.ru'!T226+'Данные для ввода на bus.gov.ru'!W226))*100)*0.4</f>
        <v>38.75</v>
      </c>
      <c r="E227" s="19">
        <f t="shared" si="0"/>
        <v>96.776315789473685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2"/>
    </row>
    <row r="228" spans="1:26" ht="15.75" hidden="1" customHeight="1" x14ac:dyDescent="0.2">
      <c r="A228" s="3" t="str">
        <f>'Данные для ввода на bus.gov.ru'!D227</f>
        <v>МБОУ "Самарская средняя общеобразовательная школа"</v>
      </c>
      <c r="B228" s="18">
        <f>IFERROR(((('Данные для ввода на bus.gov.ru'!I227+'Данные для ввода на bus.gov.ru'!L227)/('Данные для ввода на bus.gov.ru'!J227+'Данные для ввода на bus.gov.ru'!M227))*100)*0.3,"")</f>
        <v>22.894736842105264</v>
      </c>
      <c r="C228" s="16">
        <f>'Данные для ввода на bus.gov.ru'!Q227*0.3</f>
        <v>30</v>
      </c>
      <c r="D228" s="18">
        <f>((('Данные для ввода на bus.gov.ru'!S227+'Данные для ввода на bus.gov.ru'!V227)/('Данные для ввода на bus.gov.ru'!T227+'Данные для ввода на bus.gov.ru'!W227))*100)*0.4</f>
        <v>34.942528735632187</v>
      </c>
      <c r="E228" s="19">
        <f t="shared" si="0"/>
        <v>87.83726557773744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2"/>
    </row>
    <row r="229" spans="1:26" ht="15.75" hidden="1" customHeight="1" x14ac:dyDescent="0.2">
      <c r="A229" s="3" t="str">
        <f>'Данные для ввода на bus.gov.ru'!D228</f>
        <v>МБОУ "Свердловская средняя общеобразовательная школа"</v>
      </c>
      <c r="B229" s="18">
        <f>IFERROR(((('Данные для ввода на bus.gov.ru'!I228+'Данные для ввода на bus.gov.ru'!L228)/('Данные для ввода на bus.gov.ru'!J228+'Данные для ввода на bus.gov.ru'!M228))*100)*0.3,"")</f>
        <v>29.605263157894733</v>
      </c>
      <c r="C229" s="16">
        <f>'Данные для ввода на bus.gov.ru'!Q228*0.3</f>
        <v>30</v>
      </c>
      <c r="D229" s="18">
        <f>((('Данные для ввода на bus.gov.ru'!S228+'Данные для ввода на bus.gov.ru'!V228)/('Данные для ввода на bus.gov.ru'!T228+'Данные для ввода на bus.gov.ru'!W228))*100)*0.4</f>
        <v>38.222222222222221</v>
      </c>
      <c r="E229" s="19">
        <f t="shared" si="0"/>
        <v>97.827485380116954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2"/>
    </row>
    <row r="230" spans="1:26" ht="15.75" hidden="1" customHeight="1" x14ac:dyDescent="0.2">
      <c r="A230" s="3" t="str">
        <f>'Данные для ввода на bus.gov.ru'!D229</f>
        <v>МБОУ "Селекционная средняя общеобразовательная школа"</v>
      </c>
      <c r="B230" s="18">
        <f>IFERROR(((('Данные для ввода на bus.gov.ru'!I229+'Данные для ввода на bus.gov.ru'!L229)/('Данные для ввода на bus.gov.ru'!J229+'Данные для ввода на bus.gov.ru'!M229))*100)*0.3,"")</f>
        <v>27.631578947368421</v>
      </c>
      <c r="C230" s="16">
        <f>'Данные для ввода на bus.gov.ru'!Q229*0.3</f>
        <v>30</v>
      </c>
      <c r="D230" s="18">
        <f>((('Данные для ввода на bus.gov.ru'!S229+'Данные для ввода на bus.gov.ru'!V229)/('Данные для ввода на bus.gov.ru'!T229+'Данные для ввода на bus.gov.ru'!W229))*100)*0.4</f>
        <v>39.720279720279727</v>
      </c>
      <c r="E230" s="19">
        <f t="shared" si="0"/>
        <v>97.351858667648145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2"/>
    </row>
    <row r="231" spans="1:26" ht="15.75" hidden="1" customHeight="1" x14ac:dyDescent="0.2">
      <c r="A231" s="3" t="str">
        <f>'Данные для ввода на bus.gov.ru'!D230</f>
        <v>МБОУ "Семёновская средняя общеобразовательная школа"</v>
      </c>
      <c r="B231" s="18">
        <f>IFERROR(((('Данные для ввода на bus.gov.ru'!I230+'Данные для ввода на bus.gov.ru'!L230)/('Данные для ввода на bus.gov.ru'!J230+'Данные для ввода на bus.gov.ru'!M230))*100)*0.3,"")</f>
        <v>28.815789473684209</v>
      </c>
      <c r="C231" s="16">
        <f>'Данные для ввода на bus.gov.ru'!Q230*0.3</f>
        <v>30</v>
      </c>
      <c r="D231" s="18">
        <f>((('Данные для ввода на bus.gov.ru'!S230+'Данные для ввода на bus.gov.ru'!V230)/('Данные для ввода на bus.gov.ru'!T230+'Данные для ввода на bus.gov.ru'!W230))*100)*0.4</f>
        <v>40</v>
      </c>
      <c r="E231" s="19">
        <f t="shared" si="0"/>
        <v>98.815789473684205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2"/>
    </row>
    <row r="232" spans="1:26" ht="15.75" hidden="1" customHeight="1" x14ac:dyDescent="0.2">
      <c r="A232" s="3" t="str">
        <f>'Данные для ввода на bus.gov.ru'!D231</f>
        <v>МБОУ "Сентелекская средняя общеобразовательная школа"</v>
      </c>
      <c r="B232" s="18">
        <f>IFERROR(((('Данные для ввода на bus.gov.ru'!I231+'Данные для ввода на bus.gov.ru'!L231)/('Данные для ввода на bus.gov.ru'!J231+'Данные для ввода на bus.gov.ru'!M231))*100)*0.3,"")</f>
        <v>25.657894736842106</v>
      </c>
      <c r="C232" s="16">
        <f>'Данные для ввода на bus.gov.ru'!Q231*0.3</f>
        <v>30</v>
      </c>
      <c r="D232" s="18">
        <f>((('Данные для ввода на bus.gov.ru'!S231+'Данные для ввода на bus.gov.ru'!V231)/('Данные для ввода на bus.gov.ru'!T231+'Данные для ввода на bus.gov.ru'!W231))*100)*0.4</f>
        <v>38.5</v>
      </c>
      <c r="E232" s="19">
        <f t="shared" si="0"/>
        <v>94.15789473684211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2"/>
    </row>
    <row r="233" spans="1:26" ht="15.75" hidden="1" customHeight="1" x14ac:dyDescent="0.2">
      <c r="A233" s="3" t="str">
        <f>'Данные для ввода на bus.gov.ru'!D232</f>
        <v>МБОУ "Серебропольская средняя общеобразовательная школа"</v>
      </c>
      <c r="B233" s="18">
        <f>IFERROR(((('Данные для ввода на bus.gov.ru'!I232+'Данные для ввода на bus.gov.ru'!L232)/('Данные для ввода на bus.gov.ru'!J232+'Данные для ввода на bus.gov.ru'!M232))*100)*0.3,"")</f>
        <v>25.657894736842106</v>
      </c>
      <c r="C233" s="16">
        <f>'Данные для ввода на bus.gov.ru'!Q232*0.3</f>
        <v>30</v>
      </c>
      <c r="D233" s="18">
        <f>((('Данные для ввода на bus.gov.ru'!S232+'Данные для ввода на bus.gov.ru'!V232)/('Данные для ввода на bus.gov.ru'!T232+'Данные для ввода на bus.gov.ru'!W232))*100)*0.4</f>
        <v>38.896551724137936</v>
      </c>
      <c r="E233" s="19">
        <f t="shared" si="0"/>
        <v>94.554446460980046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2"/>
    </row>
    <row r="234" spans="1:26" ht="15.75" hidden="1" customHeight="1" x14ac:dyDescent="0.2">
      <c r="A234" s="3" t="str">
        <f>'Данные для ввода на bus.gov.ru'!D233</f>
        <v>МБОУ "Сетовская средняя общеобразовательная школа"</v>
      </c>
      <c r="B234" s="18">
        <f>IFERROR(((('Данные для ввода на bus.gov.ru'!I233+'Данные для ввода на bus.gov.ru'!L233)/('Данные для ввода на bus.gov.ru'!J233+'Данные для ввода на bus.gov.ru'!M233))*100)*0.3,"")</f>
        <v>23.684210526315788</v>
      </c>
      <c r="C234" s="16">
        <f>'Данные для ввода на bus.gov.ru'!Q233*0.3</f>
        <v>30</v>
      </c>
      <c r="D234" s="18">
        <f>((('Данные для ввода на bus.gov.ru'!S233+'Данные для ввода на bus.gov.ru'!V233)/('Данные для ввода на bus.gov.ru'!T233+'Данные для ввода на bus.gov.ru'!W233))*100)*0.4</f>
        <v>38.620689655172413</v>
      </c>
      <c r="E234" s="19">
        <f t="shared" si="0"/>
        <v>92.304900181488193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2"/>
    </row>
    <row r="235" spans="1:26" ht="15.75" hidden="1" customHeight="1" x14ac:dyDescent="0.2">
      <c r="A235" s="3" t="str">
        <f>'Данные для ввода на bus.gov.ru'!D234</f>
        <v>МБОУ "Сибирская средняя общеобразовательная школа" Советского района Алтайского края</v>
      </c>
      <c r="B235" s="18">
        <f>IFERROR(((('Данные для ввода на bus.gov.ru'!I234+'Данные для ввода на bus.gov.ru'!L234)/('Данные для ввода на bus.gov.ru'!J234+'Данные для ввода на bus.gov.ru'!M234))*100)*0.3,"")</f>
        <v>21.710526315789473</v>
      </c>
      <c r="C235" s="16">
        <f>'Данные для ввода на bus.gov.ru'!Q234*0.3</f>
        <v>30</v>
      </c>
      <c r="D235" s="18">
        <f>((('Данные для ввода на bus.gov.ru'!S234+'Данные для ввода на bus.gov.ru'!V234)/('Данные для ввода на bus.gov.ru'!T234+'Данные для ввода на bus.gov.ru'!W234))*100)*0.4</f>
        <v>39.560439560439562</v>
      </c>
      <c r="E235" s="19">
        <f t="shared" si="0"/>
        <v>91.270965876229042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2"/>
    </row>
    <row r="236" spans="1:26" ht="15.75" hidden="1" customHeight="1" x14ac:dyDescent="0.2">
      <c r="A236" s="3" t="str">
        <f>'Данные для ввода на bus.gov.ru'!D235</f>
        <v>МБОУ "Сибирячихинская средняя общеобразовательная школа"</v>
      </c>
      <c r="B236" s="18">
        <f>IFERROR(((('Данные для ввода на bus.gov.ru'!I235+'Данные для ввода на bus.gov.ru'!L235)/('Данные для ввода на bus.gov.ru'!J235+'Данные для ввода на bus.gov.ru'!M235))*100)*0.3,"")</f>
        <v>24.473684210526315</v>
      </c>
      <c r="C236" s="16">
        <f>'Данные для ввода на bus.gov.ru'!Q235*0.3</f>
        <v>30</v>
      </c>
      <c r="D236" s="18">
        <f>((('Данные для ввода на bus.gov.ru'!S235+'Данные для ввода на bus.gov.ru'!V235)/('Данные для ввода на bus.gov.ru'!T235+'Данные для ввода на bus.gov.ru'!W235))*100)*0.4</f>
        <v>38.350515463917525</v>
      </c>
      <c r="E236" s="19">
        <f t="shared" si="0"/>
        <v>92.824199674443832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2"/>
    </row>
    <row r="237" spans="1:26" ht="15.75" hidden="1" customHeight="1" x14ac:dyDescent="0.2">
      <c r="A237" s="3" t="str">
        <f>'Данные для ввода на bus.gov.ru'!D236</f>
        <v>МБОУ "Сидоровская средняя общеобразовательная школа"</v>
      </c>
      <c r="B237" s="18">
        <f>IFERROR(((('Данные для ввода на bus.gov.ru'!I236+'Данные для ввода на bus.gov.ru'!L236)/('Данные для ввода на bus.gov.ru'!J236+'Данные для ввода на bus.gov.ru'!M236))*100)*0.3,"")</f>
        <v>30</v>
      </c>
      <c r="C237" s="16">
        <f>'Данные для ввода на bus.gov.ru'!Q236*0.3</f>
        <v>30</v>
      </c>
      <c r="D237" s="18">
        <f>((('Данные для ввода на bus.gov.ru'!S236+'Данные для ввода на bus.gov.ru'!V236)/('Данные для ввода на bus.gov.ru'!T236+'Данные для ввода на bus.gov.ru'!W236))*100)*0.4</f>
        <v>39.080459770114942</v>
      </c>
      <c r="E237" s="19">
        <f t="shared" si="0"/>
        <v>99.080459770114942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2"/>
    </row>
    <row r="238" spans="1:26" ht="15.75" hidden="1" customHeight="1" x14ac:dyDescent="0.2">
      <c r="A238" s="3" t="str">
        <f>'Данные для ввода на bus.gov.ru'!D237</f>
        <v>МБОУ "Славгородская средняя общеобразовательная школа"</v>
      </c>
      <c r="B238" s="18">
        <f>IFERROR(((('Данные для ввода на bus.gov.ru'!I237+'Данные для ввода на bus.gov.ru'!L237)/('Данные для ввода на bus.gov.ru'!J237+'Данные для ввода на bus.gov.ru'!M237))*100)*0.3,"")</f>
        <v>26.447368421052627</v>
      </c>
      <c r="C238" s="16">
        <f>'Данные для ввода на bus.gov.ru'!Q237*0.3</f>
        <v>30</v>
      </c>
      <c r="D238" s="18">
        <f>((('Данные для ввода на bus.gov.ru'!S237+'Данные для ввода на bus.gov.ru'!V237)/('Данные для ввода на bus.gov.ru'!T237+'Данные для ввода на bus.gov.ru'!W237))*100)*0.4</f>
        <v>38.498659517426276</v>
      </c>
      <c r="E238" s="19">
        <f t="shared" si="0"/>
        <v>94.946027938478906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2"/>
    </row>
    <row r="239" spans="1:26" ht="15.75" hidden="1" customHeight="1" x14ac:dyDescent="0.2">
      <c r="A239" s="3" t="str">
        <f>'Данные для ввода на bus.gov.ru'!D238</f>
        <v>МБОУ "Смоленская средняя общеобразовательная школа №2"</v>
      </c>
      <c r="B239" s="18">
        <f>IFERROR(((('Данные для ввода на bus.gov.ru'!I238+'Данные для ввода на bus.gov.ru'!L238)/('Данные для ввода на bus.gov.ru'!J238+'Данные для ввода на bus.gov.ru'!M238))*100)*0.3,"")</f>
        <v>24.078947368421055</v>
      </c>
      <c r="C239" s="16">
        <f>'Данные для ввода на bus.gov.ru'!Q238*0.3</f>
        <v>30</v>
      </c>
      <c r="D239" s="18">
        <f>((('Данные для ввода на bus.gov.ru'!S238+'Данные для ввода на bus.gov.ru'!V238)/('Данные для ввода на bus.gov.ru'!T238+'Данные для ввода на bus.gov.ru'!W238))*100)*0.4</f>
        <v>37.34870317002882</v>
      </c>
      <c r="E239" s="19">
        <f t="shared" si="0"/>
        <v>91.427650538449882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2"/>
    </row>
    <row r="240" spans="1:26" ht="15.75" hidden="1" customHeight="1" x14ac:dyDescent="0.2">
      <c r="A240" s="3" t="str">
        <f>'Данные для ввода на bus.gov.ru'!D239</f>
        <v>МБОУ "Советская средняя общеобразовательная школа" Советского района Алтайского края</v>
      </c>
      <c r="B240" s="18">
        <f>IFERROR(((('Данные для ввода на bus.gov.ru'!I239+'Данные для ввода на bus.gov.ru'!L239)/('Данные для ввода на bus.gov.ru'!J239+'Данные для ввода на bus.gov.ru'!M239))*100)*0.3,"")</f>
        <v>23.684210526315788</v>
      </c>
      <c r="C240" s="16">
        <f>'Данные для ввода на bus.gov.ru'!Q239*0.3</f>
        <v>30</v>
      </c>
      <c r="D240" s="18">
        <f>((('Данные для ввода на bus.gov.ru'!S239+'Данные для ввода на bus.gov.ru'!V239)/('Данные для ввода на bus.gov.ru'!T239+'Данные для ввода на bus.gov.ru'!W239))*100)*0.4</f>
        <v>38.656330749354005</v>
      </c>
      <c r="E240" s="19">
        <f t="shared" si="0"/>
        <v>92.340541275669793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2"/>
    </row>
    <row r="241" spans="1:26" ht="15.75" hidden="1" customHeight="1" x14ac:dyDescent="0.2">
      <c r="A241" s="3" t="str">
        <f>'Данные для ввода на bus.gov.ru'!D240</f>
        <v>МБОУ "Солонешенская средняя общеобразовательная школа"</v>
      </c>
      <c r="B241" s="18">
        <f>IFERROR(((('Данные для ввода на bus.gov.ru'!I240+'Данные для ввода на bus.gov.ru'!L240)/('Данные для ввода на bus.gov.ru'!J240+'Данные для ввода на bus.gov.ru'!M240))*100)*0.3,"")</f>
        <v>28.421052631578945</v>
      </c>
      <c r="C241" s="16">
        <f>'Данные для ввода на bus.gov.ru'!Q240*0.3</f>
        <v>30</v>
      </c>
      <c r="D241" s="18">
        <f>((('Данные для ввода на bus.gov.ru'!S240+'Данные для ввода на bus.gov.ru'!V240)/('Данные для ввода на bus.gov.ru'!T240+'Данные для ввода на bus.gov.ru'!W240))*100)*0.4</f>
        <v>38.577777777777783</v>
      </c>
      <c r="E241" s="19">
        <f t="shared" si="0"/>
        <v>96.998830409356728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2"/>
    </row>
    <row r="242" spans="1:26" ht="15.75" hidden="1" customHeight="1" x14ac:dyDescent="0.2">
      <c r="A242" s="3" t="str">
        <f>'Данные для ввода на bus.gov.ru'!D241</f>
        <v>МБОУ "Солоновская средняя общеобразовательная школа имени Матрёнина А. П."</v>
      </c>
      <c r="B242" s="18">
        <f>IFERROR(((('Данные для ввода на bus.gov.ru'!I241+'Данные для ввода на bus.gov.ru'!L241)/('Данные для ввода на bus.gov.ru'!J241+'Данные для ввода на bus.gov.ru'!M241))*100)*0.3,"")</f>
        <v>24.473684210526315</v>
      </c>
      <c r="C242" s="16">
        <f>'Данные для ввода на bus.gov.ru'!Q241*0.3</f>
        <v>30</v>
      </c>
      <c r="D242" s="18">
        <f>((('Данные для ввода на bus.gov.ru'!S241+'Данные для ввода на bus.gov.ru'!V241)/('Данные для ввода на bus.gov.ru'!T241+'Данные для ввода на bus.gov.ru'!W241))*100)*0.4</f>
        <v>39.175257731958766</v>
      </c>
      <c r="E242" s="19">
        <f t="shared" si="0"/>
        <v>93.648941942485081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2"/>
    </row>
    <row r="243" spans="1:26" ht="15.75" hidden="1" customHeight="1" x14ac:dyDescent="0.2">
      <c r="A243" s="3" t="str">
        <f>'Данные для ввода на bus.gov.ru'!D242</f>
        <v>МБОУ "Солтонская средняя общеобразовательная школа"</v>
      </c>
      <c r="B243" s="18">
        <f>IFERROR(((('Данные для ввода на bus.gov.ru'!I242+'Данные для ввода на bus.gov.ru'!L242)/('Данные для ввода на bus.gov.ru'!J242+'Данные для ввода на bus.gov.ru'!M242))*100)*0.3,"")</f>
        <v>26.447368421052627</v>
      </c>
      <c r="C243" s="16">
        <f>'Данные для ввода на bus.gov.ru'!Q242*0.3</f>
        <v>30</v>
      </c>
      <c r="D243" s="18">
        <f>((('Данные для ввода на bus.gov.ru'!S242+'Данные для ввода на bus.gov.ru'!V242)/('Данные для ввода на bus.gov.ru'!T242+'Данные для ввода на bus.gov.ru'!W242))*100)*0.4</f>
        <v>39.142857142857139</v>
      </c>
      <c r="E243" s="19">
        <f t="shared" si="0"/>
        <v>95.590225563909769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2"/>
    </row>
    <row r="244" spans="1:26" ht="15.75" hidden="1" customHeight="1" x14ac:dyDescent="0.2">
      <c r="A244" s="3" t="str">
        <f>'Данные для ввода на bus.gov.ru'!D243</f>
        <v>МБОУ "Средняя общеобразовательная школа имени Героя Советского Союза Николая Францевича Гастелло"</v>
      </c>
      <c r="B244" s="18">
        <f>IFERROR(((('Данные для ввода на bus.gov.ru'!I243+'Данные для ввода на bus.gov.ru'!L243)/('Данные для ввода на bus.gov.ru'!J243+'Данные для ввода на bus.gov.ru'!M243))*100)*0.3,"")</f>
        <v>25.263157894736839</v>
      </c>
      <c r="C244" s="16">
        <f>'Данные для ввода на bus.gov.ru'!Q243*0.3</f>
        <v>30</v>
      </c>
      <c r="D244" s="18">
        <f>((('Данные для ввода на bus.gov.ru'!S243+'Данные для ввода на bus.gov.ru'!V243)/('Данные для ввода на bus.gov.ru'!T243+'Данные для ввода на bus.gov.ru'!W243))*100)*0.4</f>
        <v>38.120805369127517</v>
      </c>
      <c r="E244" s="19">
        <f t="shared" si="0"/>
        <v>93.383963263864359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2"/>
    </row>
    <row r="245" spans="1:26" ht="15.75" hidden="1" customHeight="1" x14ac:dyDescent="0.2">
      <c r="A245" s="3" t="str">
        <f>'Данные для ввода на bus.gov.ru'!D244</f>
        <v>МБОУ "Средняя общеобразовательная школа № 1 города Новоалтайска Алтайского края"</v>
      </c>
      <c r="B245" s="18">
        <f>IFERROR(((('Данные для ввода на bus.gov.ru'!I244+'Данные для ввода на bus.gov.ru'!L244)/('Данные для ввода на bus.gov.ru'!J244+'Данные для ввода на bus.gov.ru'!M244))*100)*0.3,"")</f>
        <v>30</v>
      </c>
      <c r="C245" s="16">
        <f>'Данные для ввода на bus.gov.ru'!Q244*0.3</f>
        <v>30</v>
      </c>
      <c r="D245" s="18">
        <f>((('Данные для ввода на bus.gov.ru'!S244+'Данные для ввода на bus.gov.ru'!V244)/('Данные для ввода на bus.gov.ru'!T244+'Данные для ввода на bus.gov.ru'!W244))*100)*0.4</f>
        <v>37.352313167259787</v>
      </c>
      <c r="E245" s="19">
        <f t="shared" si="0"/>
        <v>97.35231316725978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2"/>
    </row>
    <row r="246" spans="1:26" ht="15.75" hidden="1" customHeight="1" x14ac:dyDescent="0.2">
      <c r="A246" s="3" t="str">
        <f>'Данные для ввода на bus.gov.ru'!D245</f>
        <v>МБОУ "Средняя общеобразовательная школа № 1"</v>
      </c>
      <c r="B246" s="18">
        <f>IFERROR(((('Данные для ввода на bus.gov.ru'!I245+'Данные для ввода на bus.gov.ru'!L245)/('Данные для ввода на bus.gov.ru'!J245+'Данные для ввода на bus.gov.ru'!M245))*100)*0.3,"")</f>
        <v>28.815789473684209</v>
      </c>
      <c r="C246" s="16">
        <f>'Данные для ввода на bus.gov.ru'!Q245*0.3</f>
        <v>30</v>
      </c>
      <c r="D246" s="18">
        <f>((('Данные для ввода на bus.gov.ru'!S245+'Данные для ввода на bus.gov.ru'!V245)/('Данные для ввода на bus.gov.ru'!T245+'Данные для ввода на bus.gov.ru'!W245))*100)*0.4</f>
        <v>38.581081081081081</v>
      </c>
      <c r="E246" s="19">
        <f t="shared" si="0"/>
        <v>97.396870554765286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2"/>
    </row>
    <row r="247" spans="1:26" ht="15.75" hidden="1" customHeight="1" x14ac:dyDescent="0.2">
      <c r="A247" s="3" t="str">
        <f>'Данные для ввода на bus.gov.ru'!D246</f>
        <v>МБОУ "Средняя общеобразовательная школа № 10 "Кадетский корпус юных спасателей"</v>
      </c>
      <c r="B247" s="18">
        <f>IFERROR(((('Данные для ввода на bus.gov.ru'!I246+'Данные для ввода на bus.gov.ru'!L246)/('Данные для ввода на bus.gov.ru'!J246+'Данные для ввода на bus.gov.ru'!M246))*100)*0.3,"")</f>
        <v>30</v>
      </c>
      <c r="C247" s="16">
        <f>'Данные для ввода на bus.gov.ru'!Q246*0.3</f>
        <v>30</v>
      </c>
      <c r="D247" s="18">
        <f>((('Данные для ввода на bus.gov.ru'!S246+'Данные для ввода на bus.gov.ru'!V246)/('Данные для ввода на bus.gov.ru'!T246+'Данные для ввода на bus.gov.ru'!W246))*100)*0.4</f>
        <v>37.948717948717949</v>
      </c>
      <c r="E247" s="19">
        <f t="shared" si="0"/>
        <v>97.948717948717956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2"/>
    </row>
    <row r="248" spans="1:26" ht="15.75" hidden="1" customHeight="1" x14ac:dyDescent="0.2">
      <c r="A248" s="3" t="str">
        <f>'Данные для ввода на bus.gov.ru'!D247</f>
        <v>МБОУ "Средняя общеобразовательная школа № 10 города Новоалтайска Алтайского края"</v>
      </c>
      <c r="B248" s="18">
        <f>IFERROR(((('Данные для ввода на bus.gov.ru'!I247+'Данные для ввода на bus.gov.ru'!L247)/('Данные для ввода на bus.gov.ru'!J247+'Данные для ввода на bus.gov.ru'!M247))*100)*0.3,"")</f>
        <v>30</v>
      </c>
      <c r="C248" s="16">
        <f>'Данные для ввода на bus.gov.ru'!Q247*0.3</f>
        <v>30</v>
      </c>
      <c r="D248" s="18">
        <f>((('Данные для ввода на bus.gov.ru'!S247+'Данные для ввода на bus.gov.ru'!V247)/('Данные для ввода на bus.gov.ru'!T247+'Данные для ввода на bus.gov.ru'!W247))*100)*0.4</f>
        <v>37.861915367483299</v>
      </c>
      <c r="E248" s="19">
        <f t="shared" si="0"/>
        <v>97.861915367483306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2"/>
    </row>
    <row r="249" spans="1:26" ht="15.75" hidden="1" customHeight="1" x14ac:dyDescent="0.2">
      <c r="A249" s="3" t="str">
        <f>'Данные для ввода на bus.gov.ru'!D248</f>
        <v>МБОУ "Средняя общеобразовательная школа № 12"</v>
      </c>
      <c r="B249" s="18">
        <f>IFERROR(((('Данные для ввода на bus.gov.ru'!I248+'Данные для ввода на bus.gov.ru'!L248)/('Данные для ввода на bus.gov.ru'!J248+'Данные для ввода на bus.gov.ru'!M248))*100)*0.3,"")</f>
        <v>30</v>
      </c>
      <c r="C249" s="16">
        <f>'Данные для ввода на bus.gov.ru'!Q248*0.3</f>
        <v>30</v>
      </c>
      <c r="D249" s="18">
        <f>((('Данные для ввода на bus.gov.ru'!S248+'Данные для ввода на bus.gov.ru'!V248)/('Данные для ввода на bus.gov.ru'!T248+'Данные для ввода на bus.gov.ru'!W248))*100)*0.4</f>
        <v>35.399361022364218</v>
      </c>
      <c r="E249" s="19">
        <f t="shared" si="0"/>
        <v>95.399361022364218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2"/>
    </row>
    <row r="250" spans="1:26" ht="15.75" hidden="1" customHeight="1" x14ac:dyDescent="0.2">
      <c r="A250" s="3" t="str">
        <f>'Данные для ввода на bus.gov.ru'!D249</f>
        <v>МБОУ "Средняя общеобразовательная школа № 13"</v>
      </c>
      <c r="B250" s="18">
        <f>IFERROR(((('Данные для ввода на bus.gov.ru'!I249+'Данные для ввода на bus.gov.ru'!L249)/('Данные для ввода на bus.gov.ru'!J249+'Данные для ввода на bus.gov.ru'!M249))*100)*0.3,"")</f>
        <v>28.026315789473681</v>
      </c>
      <c r="C250" s="16">
        <f>'Данные для ввода на bus.gov.ru'!Q249*0.3</f>
        <v>30</v>
      </c>
      <c r="D250" s="18">
        <f>((('Данные для ввода на bus.gov.ru'!S249+'Данные для ввода на bus.gov.ru'!V249)/('Данные для ввода на bus.gov.ru'!T249+'Данные для ввода на bus.gov.ru'!W249))*100)*0.4</f>
        <v>37.10144927536232</v>
      </c>
      <c r="E250" s="19">
        <f t="shared" si="0"/>
        <v>95.127765064836012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2"/>
    </row>
    <row r="251" spans="1:26" ht="15.75" hidden="1" customHeight="1" x14ac:dyDescent="0.2">
      <c r="A251" s="3" t="str">
        <f>'Данные для ввода на bus.gov.ru'!D250</f>
        <v>МБОУ "Средняя общеобразовательная школа № 15 города Новоалтайска Алтайского края"</v>
      </c>
      <c r="B251" s="18">
        <f>IFERROR(((('Данные для ввода на bus.gov.ru'!I250+'Данные для ввода на bus.gov.ru'!L250)/('Данные для ввода на bus.gov.ru'!J250+'Данные для ввода на bus.gov.ru'!M250))*100)*0.3,"")</f>
        <v>30</v>
      </c>
      <c r="C251" s="16">
        <f>'Данные для ввода на bus.gov.ru'!Q250*0.3</f>
        <v>30</v>
      </c>
      <c r="D251" s="18">
        <f>((('Данные для ввода на bus.gov.ru'!S250+'Данные для ввода на bus.gov.ru'!V250)/('Данные для ввода на bus.gov.ru'!T250+'Данные для ввода на bus.gov.ru'!W250))*100)*0.4</f>
        <v>37.42690058479532</v>
      </c>
      <c r="E251" s="19">
        <f t="shared" si="0"/>
        <v>97.42690058479532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2"/>
    </row>
    <row r="252" spans="1:26" ht="15.75" hidden="1" customHeight="1" x14ac:dyDescent="0.2">
      <c r="A252" s="3" t="str">
        <f>'Данные для ввода на bus.gov.ru'!D251</f>
        <v>МБОУ "Средняя общеобразовательная школа № 17 города Новоалтайска Алтайского края"</v>
      </c>
      <c r="B252" s="18">
        <f>IFERROR(((('Данные для ввода на bus.gov.ru'!I251+'Данные для ввода на bus.gov.ru'!L251)/('Данные для ввода на bus.gov.ru'!J251+'Данные для ввода на bus.gov.ru'!M251))*100)*0.3,"")</f>
        <v>30</v>
      </c>
      <c r="C252" s="16">
        <f>'Данные для ввода на bus.gov.ru'!Q251*0.3</f>
        <v>30</v>
      </c>
      <c r="D252" s="18">
        <f>((('Данные для ввода на bus.gov.ru'!S251+'Данные для ввода на bus.gov.ru'!V251)/('Данные для ввода на bus.gov.ru'!T251+'Данные для ввода на bus.gov.ru'!W251))*100)*0.4</f>
        <v>37.241379310344826</v>
      </c>
      <c r="E252" s="19">
        <f t="shared" si="0"/>
        <v>97.241379310344826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2"/>
    </row>
    <row r="253" spans="1:26" ht="15.75" hidden="1" customHeight="1" x14ac:dyDescent="0.2">
      <c r="A253" s="3" t="str">
        <f>'Данные для ввода на bus.gov.ru'!D252</f>
        <v>МБОУ "Средняя общеобразовательная школа № 18"</v>
      </c>
      <c r="B253" s="18">
        <f>IFERROR(((('Данные для ввода на bus.gov.ru'!I252+'Данные для ввода на bus.gov.ru'!L252)/('Данные для ввода на bus.gov.ru'!J252+'Данные для ввода на bus.gov.ru'!M252))*100)*0.3,"")</f>
        <v>30</v>
      </c>
      <c r="C253" s="16">
        <f>'Данные для ввода на bus.gov.ru'!Q252*0.3</f>
        <v>30</v>
      </c>
      <c r="D253" s="18">
        <f>((('Данные для ввода на bus.gov.ru'!S252+'Данные для ввода на bus.gov.ru'!V252)/('Данные для ввода на bus.gov.ru'!T252+'Данные для ввода на bus.gov.ru'!W252))*100)*0.4</f>
        <v>39.566929133858274</v>
      </c>
      <c r="E253" s="19">
        <f t="shared" si="0"/>
        <v>99.566929133858281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2"/>
    </row>
    <row r="254" spans="1:26" ht="15.75" hidden="1" customHeight="1" x14ac:dyDescent="0.2">
      <c r="A254" s="3" t="str">
        <f>'Данные для ввода на bus.gov.ru'!D253</f>
        <v>МБОУ "Средняя общеобразовательная школа № 19 города Новоалтайска Алтайского края"</v>
      </c>
      <c r="B254" s="18">
        <f>IFERROR(((('Данные для ввода на bus.gov.ru'!I253+'Данные для ввода на bus.gov.ru'!L253)/('Данные для ввода на bus.gov.ru'!J253+'Данные для ввода на bus.gov.ru'!M253))*100)*0.3,"")</f>
        <v>30</v>
      </c>
      <c r="C254" s="16">
        <f>'Данные для ввода на bus.gov.ru'!Q253*0.3</f>
        <v>30</v>
      </c>
      <c r="D254" s="18">
        <f>((('Данные для ввода на bus.gov.ru'!S253+'Данные для ввода на bus.gov.ru'!V253)/('Данные для ввода на bus.gov.ru'!T253+'Данные для ввода на bus.gov.ru'!W253))*100)*0.4</f>
        <v>39.539007092198588</v>
      </c>
      <c r="E254" s="19">
        <f t="shared" si="0"/>
        <v>99.539007092198588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2"/>
    </row>
    <row r="255" spans="1:26" ht="15.75" hidden="1" customHeight="1" x14ac:dyDescent="0.2">
      <c r="A255" s="3" t="str">
        <f>'Данные для ввода на bus.gov.ru'!D254</f>
        <v>МБОУ "Средняя общеобразовательная школа № 19"</v>
      </c>
      <c r="B255" s="18">
        <f>IFERROR(((('Данные для ввода на bus.gov.ru'!I254+'Данные для ввода на bus.gov.ru'!L254)/('Данные для ввода на bus.gov.ru'!J254+'Данные для ввода на bus.gov.ru'!M254))*100)*0.3,"")</f>
        <v>25.657894736842106</v>
      </c>
      <c r="C255" s="16">
        <f>'Данные для ввода на bus.gov.ru'!Q254*0.3</f>
        <v>30</v>
      </c>
      <c r="D255" s="18">
        <f>((('Данные для ввода на bus.gov.ru'!S254+'Данные для ввода на bus.gov.ru'!V254)/('Данные для ввода на bus.gov.ru'!T254+'Данные для ввода на bus.gov.ru'!W254))*100)*0.4</f>
        <v>38.820058997050154</v>
      </c>
      <c r="E255" s="19">
        <f t="shared" si="0"/>
        <v>94.477953733892264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2"/>
    </row>
    <row r="256" spans="1:26" ht="15.75" hidden="1" customHeight="1" x14ac:dyDescent="0.2">
      <c r="A256" s="3" t="str">
        <f>'Данные для ввода на bus.gov.ru'!D255</f>
        <v>МБОУ "Средняя общеобразовательная школа № 21"</v>
      </c>
      <c r="B256" s="18">
        <f>IFERROR(((('Данные для ввода на bus.gov.ru'!I255+'Данные для ввода на bus.gov.ru'!L255)/('Данные для ввода на bus.gov.ru'!J255+'Данные для ввода на bus.gov.ru'!M255))*100)*0.3,"")</f>
        <v>30</v>
      </c>
      <c r="C256" s="16">
        <f>'Данные для ввода на bus.gov.ru'!Q255*0.3</f>
        <v>30</v>
      </c>
      <c r="D256" s="18">
        <f>((('Данные для ввода на bus.gov.ru'!S255+'Данные для ввода на bus.gov.ru'!V255)/('Данные для ввода на bus.gov.ru'!T255+'Данные для ввода на bus.gov.ru'!W255))*100)*0.4</f>
        <v>38.484848484848492</v>
      </c>
      <c r="E256" s="19">
        <f t="shared" si="0"/>
        <v>98.484848484848499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2"/>
    </row>
    <row r="257" spans="1:26" ht="15.75" hidden="1" customHeight="1" x14ac:dyDescent="0.2">
      <c r="A257" s="3" t="str">
        <f>'Данные для ввода на bus.gov.ru'!D256</f>
        <v>МБОУ "Средняя общеобразовательная школа № 23"</v>
      </c>
      <c r="B257" s="18">
        <f>IFERROR(((('Данные для ввода на bus.gov.ru'!I256+'Данные для ввода на bus.gov.ru'!L256)/('Данные для ввода на bus.gov.ru'!J256+'Данные для ввода на bus.gov.ru'!M256))*100)*0.3,"")</f>
        <v>24.473684210526315</v>
      </c>
      <c r="C257" s="16">
        <f>'Данные для ввода на bus.gov.ru'!Q256*0.3</f>
        <v>30</v>
      </c>
      <c r="D257" s="18">
        <f>((('Данные для ввода на bus.gov.ru'!S256+'Данные для ввода на bus.gov.ru'!V256)/('Данные для ввода на bus.gov.ru'!T256+'Данные для ввода на bus.gov.ru'!W256))*100)*0.4</f>
        <v>36.615384615384613</v>
      </c>
      <c r="E257" s="19">
        <f t="shared" si="0"/>
        <v>91.089068825910928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2"/>
    </row>
    <row r="258" spans="1:26" ht="15.75" hidden="1" customHeight="1" x14ac:dyDescent="0.2">
      <c r="A258" s="3" t="str">
        <f>'Данные для ввода на bus.gov.ru'!D257</f>
        <v>МБОУ "Средняя общеобразовательная школа № 3 города Новоалтайска Алтайского края"</v>
      </c>
      <c r="B258" s="18">
        <f>IFERROR(((('Данные для ввода на bus.gov.ru'!I257+'Данные для ввода на bus.gov.ru'!L257)/('Данные для ввода на bus.gov.ru'!J257+'Данные для ввода на bus.gov.ru'!M257))*100)*0.3,"")</f>
        <v>28.815789473684209</v>
      </c>
      <c r="C258" s="16">
        <f>'Данные для ввода на bus.gov.ru'!Q257*0.3</f>
        <v>30</v>
      </c>
      <c r="D258" s="18">
        <f>((('Данные для ввода на bus.gov.ru'!S257+'Данные для ввода на bus.gov.ru'!V257)/('Данные для ввода на bus.gov.ru'!T257+'Данные для ввода на bus.gov.ru'!W257))*100)*0.4</f>
        <v>34.213836477987421</v>
      </c>
      <c r="E258" s="19">
        <f t="shared" si="0"/>
        <v>93.029625951671619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2"/>
    </row>
    <row r="259" spans="1:26" ht="15.75" hidden="1" customHeight="1" x14ac:dyDescent="0.2">
      <c r="A259" s="3" t="str">
        <f>'Данные для ввода на bus.gov.ru'!D258</f>
        <v>МБОУ "Средняя общеобразовательная школа № 30 города Новоалтайска"</v>
      </c>
      <c r="B259" s="18">
        <f>IFERROR(((('Данные для ввода на bus.gov.ru'!I258+'Данные для ввода на bus.gov.ru'!L258)/('Данные для ввода на bus.gov.ru'!J258+'Данные для ввода на bus.gov.ru'!M258))*100)*0.3,"")</f>
        <v>30</v>
      </c>
      <c r="C259" s="16">
        <f>'Данные для ввода на bus.gov.ru'!Q258*0.3</f>
        <v>30</v>
      </c>
      <c r="D259" s="18">
        <f>((('Данные для ввода на bus.gov.ru'!S258+'Данные для ввода на bus.gov.ru'!V258)/('Данные для ввода на bus.gov.ru'!T258+'Данные для ввода на bus.gov.ru'!W258))*100)*0.4</f>
        <v>34.04426559356137</v>
      </c>
      <c r="E259" s="19">
        <f t="shared" si="0"/>
        <v>94.044265593561363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2"/>
    </row>
    <row r="260" spans="1:26" ht="15.75" hidden="1" customHeight="1" x14ac:dyDescent="0.2">
      <c r="A260" s="3" t="str">
        <f>'Данные для ввода на bus.gov.ru'!D259</f>
        <v>МБОУ "Средняя общеобразовательная школа № 9 города Новоалтайска Алтайского края"</v>
      </c>
      <c r="B260" s="18">
        <f>IFERROR(((('Данные для ввода на bus.gov.ru'!I259+'Данные для ввода на bus.gov.ru'!L259)/('Данные для ввода на bus.gov.ru'!J259+'Данные для ввода на bus.gov.ru'!M259))*100)*0.3,"")</f>
        <v>30</v>
      </c>
      <c r="C260" s="16">
        <f>'Данные для ввода на bus.gov.ru'!Q259*0.3</f>
        <v>30</v>
      </c>
      <c r="D260" s="18">
        <f>((('Данные для ввода на bus.gov.ru'!S259+'Данные для ввода на bus.gov.ru'!V259)/('Данные для ввода на bus.gov.ru'!T259+'Данные для ввода на bus.gov.ru'!W259))*100)*0.4</f>
        <v>34.068965517241388</v>
      </c>
      <c r="E260" s="19">
        <f t="shared" si="0"/>
        <v>94.068965517241395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2"/>
    </row>
    <row r="261" spans="1:26" ht="15.75" hidden="1" customHeight="1" x14ac:dyDescent="0.2">
      <c r="A261" s="3" t="str">
        <f>'Данные для ввода на bus.gov.ru'!D260</f>
        <v>МБОУ "Средняя общеобразовательная школа №10"</v>
      </c>
      <c r="B261" s="18">
        <f>IFERROR(((('Данные для ввода на bus.gov.ru'!I260+'Данные для ввода на bus.gov.ru'!L260)/('Данные для ввода на bus.gov.ru'!J260+'Данные для ввода на bus.gov.ru'!M260))*100)*0.3,"")</f>
        <v>28.026315789473681</v>
      </c>
      <c r="C261" s="16">
        <f>'Данные для ввода на bus.gov.ru'!Q260*0.3</f>
        <v>30</v>
      </c>
      <c r="D261" s="18">
        <f>((('Данные для ввода на bus.gov.ru'!S260+'Данные для ввода на bus.gov.ru'!V260)/('Данные для ввода на bus.gov.ru'!T260+'Данные для ввода на bus.gov.ru'!W260))*100)*0.4</f>
        <v>38.677165354330711</v>
      </c>
      <c r="E261" s="19">
        <f t="shared" si="0"/>
        <v>96.703481143804396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2"/>
    </row>
    <row r="262" spans="1:26" ht="15.75" customHeight="1" x14ac:dyDescent="0.2">
      <c r="A262" s="3"/>
      <c r="B262" s="18"/>
      <c r="C262" s="16"/>
      <c r="D262" s="18"/>
      <c r="E262" s="19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2"/>
    </row>
    <row r="263" spans="1:26" ht="15.75" hidden="1" customHeight="1" x14ac:dyDescent="0.2">
      <c r="A263" s="3" t="str">
        <f>'Данные для ввода на bus.gov.ru'!D262</f>
        <v>МБОУ "Средняя общеобразовательная школа №13"</v>
      </c>
      <c r="B263" s="18">
        <f>IFERROR(((('Данные для ввода на bus.gov.ru'!I262+'Данные для ввода на bus.gov.ru'!L262)/('Данные для ввода на bus.gov.ru'!J262+'Данные для ввода на bus.gov.ru'!M262))*100)*0.3,"")</f>
        <v>26.447368421052627</v>
      </c>
      <c r="C263" s="16">
        <f>'Данные для ввода на bus.gov.ru'!Q262*0.3</f>
        <v>30</v>
      </c>
      <c r="D263" s="18">
        <f>((('Данные для ввода на bus.gov.ru'!S262+'Данные для ввода на bus.gov.ru'!V262)/('Данные для ввода на bus.gov.ru'!T262+'Данные для ввода на bus.gov.ru'!W262))*100)*0.4</f>
        <v>38.227848101265828</v>
      </c>
      <c r="E263" s="19">
        <f t="shared" si="0"/>
        <v>94.675216522318465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2"/>
    </row>
    <row r="264" spans="1:26" ht="15.75" customHeight="1" x14ac:dyDescent="0.2">
      <c r="A264" s="3"/>
      <c r="B264" s="18"/>
      <c r="C264" s="16"/>
      <c r="D264" s="18"/>
      <c r="E264" s="19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2"/>
    </row>
    <row r="265" spans="1:26" ht="15.75" hidden="1" customHeight="1" x14ac:dyDescent="0.2">
      <c r="A265" s="3" t="str">
        <f>'Данные для ввода на bus.gov.ru'!D264</f>
        <v>МБОУ "Средняя общеобразовательная школа №15"</v>
      </c>
      <c r="B265" s="18">
        <f>IFERROR(((('Данные для ввода на bus.gov.ru'!I264+'Данные для ввода на bus.gov.ru'!L264)/('Данные для ввода на bus.gov.ru'!J264+'Данные для ввода на bus.gov.ru'!M264))*100)*0.3,"")</f>
        <v>28.815789473684209</v>
      </c>
      <c r="C265" s="16">
        <f>'Данные для ввода на bus.gov.ru'!Q264*0.3</f>
        <v>30</v>
      </c>
      <c r="D265" s="18">
        <f>((('Данные для ввода на bus.gov.ru'!S264+'Данные для ввода на bus.gov.ru'!V264)/('Данные для ввода на bus.gov.ru'!T264+'Данные для ввода на bus.gov.ru'!W264))*100)*0.4</f>
        <v>38.682634730538922</v>
      </c>
      <c r="E265" s="19">
        <f t="shared" si="0"/>
        <v>97.498424204223127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2"/>
    </row>
    <row r="266" spans="1:26" ht="15.75" customHeight="1" x14ac:dyDescent="0.2">
      <c r="A266" s="3"/>
      <c r="B266" s="18"/>
      <c r="C266" s="16"/>
      <c r="D266" s="18"/>
      <c r="E266" s="19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2"/>
    </row>
    <row r="267" spans="1:26" ht="15.75" hidden="1" customHeight="1" x14ac:dyDescent="0.2">
      <c r="A267" s="3" t="str">
        <f>'Данные для ввода на bus.gov.ru'!D266</f>
        <v>МБОУ "Средняя общеобразовательная школа №2"</v>
      </c>
      <c r="B267" s="18">
        <f>IFERROR(((('Данные для ввода на bus.gov.ru'!I266+'Данные для ввода на bus.gov.ru'!L266)/('Данные для ввода на bus.gov.ru'!J266+'Данные для ввода на bus.gov.ru'!M266))*100)*0.3,"")</f>
        <v>29.210526315789473</v>
      </c>
      <c r="C267" s="16">
        <f>'Данные для ввода на bus.gov.ru'!Q266*0.3</f>
        <v>30</v>
      </c>
      <c r="D267" s="18">
        <f>((('Данные для ввода на bus.gov.ru'!S266+'Данные для ввода на bus.gov.ru'!V266)/('Данные для ввода на bus.gov.ru'!T266+'Данные для ввода на bus.gov.ru'!W266))*100)*0.4</f>
        <v>38.575667655786354</v>
      </c>
      <c r="E267" s="19">
        <f t="shared" si="0"/>
        <v>97.786193971575827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2"/>
    </row>
    <row r="268" spans="1:26" ht="15.75" hidden="1" customHeight="1" x14ac:dyDescent="0.2">
      <c r="A268" s="3" t="str">
        <f>'Данные для ввода на bus.gov.ru'!D267</f>
        <v>МБОУ "Средняя общеобразовательная школа №4" города Горняка</v>
      </c>
      <c r="B268" s="18">
        <f>IFERROR(((('Данные для ввода на bus.gov.ru'!I267+'Данные для ввода на bus.gov.ru'!L267)/('Данные для ввода на bus.gov.ru'!J267+'Данные для ввода на bus.gov.ru'!M267))*100)*0.3,"")</f>
        <v>29.605263157894733</v>
      </c>
      <c r="C268" s="16">
        <f>'Данные для ввода на bus.gov.ru'!Q267*0.3</f>
        <v>30</v>
      </c>
      <c r="D268" s="18">
        <f>((('Данные для ввода на bus.gov.ru'!S267+'Данные для ввода на bus.gov.ru'!V267)/('Данные для ввода на bus.gov.ru'!T267+'Данные для ввода на bus.gov.ru'!W267))*100)*0.4</f>
        <v>36.619718309859159</v>
      </c>
      <c r="E268" s="19">
        <f t="shared" si="0"/>
        <v>96.224981467753892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2"/>
    </row>
    <row r="269" spans="1:26" ht="15.75" hidden="1" customHeight="1" x14ac:dyDescent="0.2">
      <c r="A269" s="3" t="str">
        <f>'Данные для ввода на bus.gov.ru'!D268</f>
        <v>МБОУ "Станционно-Ребрихинская средняя общеобразовательная школа"</v>
      </c>
      <c r="B269" s="18">
        <f>IFERROR(((('Данные для ввода на bus.gov.ru'!I268+'Данные для ввода на bus.gov.ru'!L268)/('Данные для ввода на bus.gov.ru'!J268+'Данные для ввода на bus.gov.ru'!M268))*100)*0.3,"")</f>
        <v>30</v>
      </c>
      <c r="C269" s="16">
        <f>'Данные для ввода на bus.gov.ru'!Q268*0.3</f>
        <v>30</v>
      </c>
      <c r="D269" s="18">
        <f>((('Данные для ввода на bus.gov.ru'!S268+'Данные для ввода на bus.gov.ru'!V268)/('Данные для ввода на bus.gov.ru'!T268+'Данные для ввода на bus.gov.ru'!W268))*100)*0.4</f>
        <v>39.661016949152547</v>
      </c>
      <c r="E269" s="19">
        <f t="shared" si="0"/>
        <v>99.661016949152554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2"/>
    </row>
    <row r="270" spans="1:26" ht="15.75" hidden="1" customHeight="1" x14ac:dyDescent="0.2">
      <c r="A270" s="3" t="str">
        <f>'Данные для ввода на bus.gov.ru'!D269</f>
        <v>МБОУ "Староалейская средняя общеобразовательная школа №2"</v>
      </c>
      <c r="B270" s="18">
        <f>IFERROR(((('Данные для ввода на bus.gov.ru'!I269+'Данные для ввода на bus.gov.ru'!L269)/('Данные для ввода на bus.gov.ru'!J269+'Данные для ввода на bus.gov.ru'!M269))*100)*0.3,"")</f>
        <v>25.263157894736839</v>
      </c>
      <c r="C270" s="16">
        <f>'Данные для ввода на bus.gov.ru'!Q269*0.3</f>
        <v>30</v>
      </c>
      <c r="D270" s="18">
        <f>((('Данные для ввода на bus.gov.ru'!S269+'Данные для ввода на bus.gov.ru'!V269)/('Данные для ввода на bus.gov.ru'!T269+'Данные для ввода на bus.gov.ru'!W269))*100)*0.4</f>
        <v>38.951965065502186</v>
      </c>
      <c r="E270" s="19">
        <f t="shared" si="0"/>
        <v>94.215122960239029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2"/>
    </row>
    <row r="271" spans="1:26" ht="15.75" hidden="1" customHeight="1" x14ac:dyDescent="0.2">
      <c r="A271" s="3" t="str">
        <f>'Данные для ввода на bus.gov.ru'!D270</f>
        <v>МБОУ "Степновская средняя общеобразовательная школа"</v>
      </c>
      <c r="B271" s="18">
        <f>IFERROR(((('Данные для ввода на bus.gov.ru'!I270+'Данные для ввода на bus.gov.ru'!L270)/('Данные для ввода на bus.gov.ru'!J270+'Данные для ввода на bus.gov.ru'!M270))*100)*0.3,"")</f>
        <v>30</v>
      </c>
      <c r="C271" s="16">
        <f>'Данные для ввода на bus.gov.ru'!Q270*0.3</f>
        <v>30</v>
      </c>
      <c r="D271" s="18">
        <f>((('Данные для ввода на bus.gov.ru'!S270+'Данные для ввода на bus.gov.ru'!V270)/('Данные для ввода на bus.gov.ru'!T270+'Данные для ввода на bus.gov.ru'!W270))*100)*0.4</f>
        <v>38.361774744027308</v>
      </c>
      <c r="E271" s="19">
        <f t="shared" si="0"/>
        <v>98.361774744027315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2"/>
    </row>
    <row r="272" spans="1:26" ht="15.75" hidden="1" customHeight="1" x14ac:dyDescent="0.2">
      <c r="A272" s="3" t="str">
        <f>'Данные для ввода на bus.gov.ru'!D271</f>
        <v>МБОУ "Сузопская средняя общеобразовательная школа"</v>
      </c>
      <c r="B272" s="18">
        <f>IFERROR(((('Данные для ввода на bus.gov.ru'!I271+'Данные для ввода на bus.gov.ru'!L271)/('Данные для ввода на bus.gov.ru'!J271+'Данные для ввода на bus.gov.ru'!M271))*100)*0.3,"")</f>
        <v>26.447368421052627</v>
      </c>
      <c r="C272" s="16">
        <f>'Данные для ввода на bus.gov.ru'!Q271*0.3</f>
        <v>30</v>
      </c>
      <c r="D272" s="18">
        <f>((('Данные для ввода на bus.gov.ru'!S271+'Данные для ввода на bus.gov.ru'!V271)/('Данные для ввода на bus.gov.ru'!T271+'Данные для ввода на bus.gov.ru'!W271))*100)*0.4</f>
        <v>40</v>
      </c>
      <c r="E272" s="19">
        <f t="shared" si="0"/>
        <v>96.44736842105263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2"/>
    </row>
    <row r="273" spans="1:26" ht="15.75" hidden="1" customHeight="1" x14ac:dyDescent="0.2">
      <c r="A273" s="3" t="str">
        <f>'Данные для ввода на bus.gov.ru'!D272</f>
        <v>МБОУ "Сухо-Чемровская средняя общеобразовательная школа"</v>
      </c>
      <c r="B273" s="18">
        <f>IFERROR(((('Данные для ввода на bus.gov.ru'!I272+'Данные для ввода на bus.gov.ru'!L272)/('Данные для ввода на bus.gov.ru'!J272+'Данные для ввода на bus.gov.ru'!M272))*100)*0.3,"")</f>
        <v>23.684210526315788</v>
      </c>
      <c r="C273" s="16">
        <f>'Данные для ввода на bus.gov.ru'!Q272*0.3</f>
        <v>30</v>
      </c>
      <c r="D273" s="18">
        <f>((('Данные для ввода на bus.gov.ru'!S272+'Данные для ввода на bus.gov.ru'!V272)/('Данные для ввода на bus.gov.ru'!T272+'Данные для ввода на bus.gov.ru'!W272))*100)*0.4</f>
        <v>39.130434782608695</v>
      </c>
      <c r="E273" s="19">
        <f t="shared" si="0"/>
        <v>92.814645308924483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2"/>
    </row>
    <row r="274" spans="1:26" ht="15.75" hidden="1" customHeight="1" x14ac:dyDescent="0.2">
      <c r="A274" s="3" t="str">
        <f>'Данные для ввода на bus.gov.ru'!D273</f>
        <v>МБОУ "Сычевская средняя общеобразовательная школа имени К.Ф.Лебединской"</v>
      </c>
      <c r="B274" s="18">
        <f>IFERROR(((('Данные для ввода на bus.gov.ru'!I273+'Данные для ввода на bus.gov.ru'!L273)/('Данные для ввода на bus.gov.ru'!J273+'Данные для ввода на bus.gov.ru'!M273))*100)*0.3,"")</f>
        <v>22.5</v>
      </c>
      <c r="C274" s="16">
        <f>'Данные для ввода на bus.gov.ru'!Q273*0.3</f>
        <v>30</v>
      </c>
      <c r="D274" s="18">
        <f>((('Данные для ввода на bus.gov.ru'!S273+'Данные для ввода на bus.gov.ru'!V273)/('Данные для ввода на bus.gov.ru'!T273+'Данные для ввода на bus.gov.ru'!W273))*100)*0.4</f>
        <v>39.01477832512316</v>
      </c>
      <c r="E274" s="19">
        <f t="shared" si="0"/>
        <v>91.51477832512316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2"/>
    </row>
    <row r="275" spans="1:26" ht="15.75" hidden="1" customHeight="1" x14ac:dyDescent="0.2">
      <c r="A275" s="3" t="str">
        <f>'Данные для ввода на bus.gov.ru'!D274</f>
        <v>МБОУ "Табунская средняя общеобразовательная школа"</v>
      </c>
      <c r="B275" s="18">
        <f>IFERROR(((('Данные для ввода на bus.gov.ru'!I274+'Данные для ввода на bus.gov.ru'!L274)/('Данные для ввода на bus.gov.ru'!J274+'Данные для ввода на bus.gov.ru'!M274))*100)*0.3,"")</f>
        <v>28.421052631578945</v>
      </c>
      <c r="C275" s="16">
        <f>'Данные для ввода на bus.gov.ru'!Q274*0.3</f>
        <v>30</v>
      </c>
      <c r="D275" s="18">
        <f>((('Данные для ввода на bus.gov.ru'!S274+'Данные для ввода на bus.gov.ru'!V274)/('Данные для ввода на bus.gov.ru'!T274+'Данные для ввода на bus.gov.ru'!W274))*100)*0.4</f>
        <v>39.721577726218101</v>
      </c>
      <c r="E275" s="19">
        <f t="shared" si="0"/>
        <v>98.142630357797046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2"/>
    </row>
    <row r="276" spans="1:26" ht="15.75" hidden="1" customHeight="1" x14ac:dyDescent="0.2">
      <c r="A276" s="3" t="str">
        <f>'Данные для ввода на bus.gov.ru'!D275</f>
        <v>МБОУ "Тамбовская средняя общеобразовательная школа"</v>
      </c>
      <c r="B276" s="18">
        <f>IFERROR(((('Данные для ввода на bus.gov.ru'!I275+'Данные для ввода на bus.gov.ru'!L275)/('Данные для ввода на bus.gov.ru'!J275+'Данные для ввода на bus.gov.ru'!M275))*100)*0.3,"")</f>
        <v>30</v>
      </c>
      <c r="C276" s="16">
        <f>'Данные для ввода на bus.gov.ru'!Q275*0.3</f>
        <v>30</v>
      </c>
      <c r="D276" s="18">
        <f>((('Данные для ввода на bus.gov.ru'!S275+'Данные для ввода на bus.gov.ru'!V275)/('Данные для ввода на bus.gov.ru'!T275+'Данные для ввода на bus.gov.ru'!W275))*100)*0.4</f>
        <v>39.322033898305087</v>
      </c>
      <c r="E276" s="19">
        <f t="shared" si="0"/>
        <v>99.322033898305079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2"/>
    </row>
    <row r="277" spans="1:26" ht="15.75" hidden="1" customHeight="1" x14ac:dyDescent="0.2">
      <c r="A277" s="3" t="str">
        <f>'Данные для ввода на bus.gov.ru'!D276</f>
        <v>МБОУ "Тополинская средняя общеобразовательная школа"</v>
      </c>
      <c r="B277" s="18">
        <f>IFERROR(((('Данные для ввода на bus.gov.ru'!I276+'Данные для ввода на bus.gov.ru'!L276)/('Данные для ввода на bus.gov.ru'!J276+'Данные для ввода на bus.gov.ru'!M276))*100)*0.3,"")</f>
        <v>25.263157894736839</v>
      </c>
      <c r="C277" s="16">
        <f>'Данные для ввода на bus.gov.ru'!Q276*0.3</f>
        <v>30</v>
      </c>
      <c r="D277" s="18">
        <f>((('Данные для ввода на bus.gov.ru'!S276+'Данные для ввода на bus.gov.ru'!V276)/('Данные для ввода на bus.gov.ru'!T276+'Данные для ввода на bus.gov.ru'!W276))*100)*0.4</f>
        <v>38.688524590163937</v>
      </c>
      <c r="E277" s="19">
        <f t="shared" si="0"/>
        <v>93.951682484900772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2"/>
    </row>
    <row r="278" spans="1:26" ht="15.75" hidden="1" customHeight="1" x14ac:dyDescent="0.2">
      <c r="A278" s="3" t="str">
        <f>'Данные для ввода на bus.gov.ru'!D277</f>
        <v>МБОУ "Точилинская средняя общеобразовательная школа"</v>
      </c>
      <c r="B278" s="18">
        <f>IFERROR(((('Данные для ввода на bus.gov.ru'!I277+'Данные для ввода на bus.gov.ru'!L277)/('Данные для ввода на bus.gov.ru'!J277+'Данные для ввода на bus.gov.ru'!M277))*100)*0.3,"")</f>
        <v>24.078947368421055</v>
      </c>
      <c r="C278" s="16">
        <f>'Данные для ввода на bus.gov.ru'!Q277*0.3</f>
        <v>30</v>
      </c>
      <c r="D278" s="18">
        <f>((('Данные для ввода на bus.gov.ru'!S277+'Данные для ввода на bus.gov.ru'!V277)/('Данные для ввода на bus.gov.ru'!T277+'Данные для ввода на bus.gov.ru'!W277))*100)*0.4</f>
        <v>39.298245614035089</v>
      </c>
      <c r="E278" s="19">
        <f t="shared" si="0"/>
        <v>93.377192982456137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2"/>
    </row>
    <row r="279" spans="1:26" ht="15.75" hidden="1" customHeight="1" x14ac:dyDescent="0.2">
      <c r="A279" s="3" t="str">
        <f>'Данные для ввода на bus.gov.ru'!D278</f>
        <v>МБОУ "Троицкая средняя общеобразовательная школа №1"</v>
      </c>
      <c r="B279" s="18">
        <f>IFERROR(((('Данные для ввода на bus.gov.ru'!I278+'Данные для ввода на bus.gov.ru'!L278)/('Данные для ввода на bus.gov.ru'!J278+'Данные для ввода на bus.gov.ru'!M278))*100)*0.3,"")</f>
        <v>23.289473684210527</v>
      </c>
      <c r="C279" s="16">
        <f>'Данные для ввода на bus.gov.ru'!Q278*0.3</f>
        <v>30</v>
      </c>
      <c r="D279" s="18">
        <f>((('Данные для ввода на bus.gov.ru'!S278+'Данные для ввода на bus.gov.ru'!V278)/('Данные для ввода на bus.gov.ru'!T278+'Данные для ввода на bus.gov.ru'!W278))*100)*0.4</f>
        <v>37.130801687763714</v>
      </c>
      <c r="E279" s="19">
        <f t="shared" si="0"/>
        <v>90.420275371974242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2"/>
    </row>
    <row r="280" spans="1:26" ht="15.75" hidden="1" customHeight="1" x14ac:dyDescent="0.2">
      <c r="A280" s="3" t="str">
        <f>'Данные для ввода на bus.gov.ru'!D279</f>
        <v>МБОУ "Троицкая средняя общеобразовательная школа №2"</v>
      </c>
      <c r="B280" s="18">
        <f>IFERROR(((('Данные для ввода на bus.gov.ru'!I279+'Данные для ввода на bus.gov.ru'!L279)/('Данные для ввода на bus.gov.ru'!J279+'Данные для ввода на bus.gov.ru'!M279))*100)*0.3,"")</f>
        <v>27.631578947368421</v>
      </c>
      <c r="C280" s="16">
        <f>'Данные для ввода на bus.gov.ru'!Q279*0.3</f>
        <v>30</v>
      </c>
      <c r="D280" s="18">
        <f>((('Данные для ввода на bus.gov.ru'!S279+'Данные для ввода на bus.gov.ru'!V279)/('Данные для ввода на bus.gov.ru'!T279+'Данные для ввода на bus.gov.ru'!W279))*100)*0.4</f>
        <v>38.160919540229884</v>
      </c>
      <c r="E280" s="19">
        <f t="shared" si="0"/>
        <v>95.792498487598309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2"/>
    </row>
    <row r="281" spans="1:26" ht="15.75" hidden="1" customHeight="1" x14ac:dyDescent="0.2">
      <c r="A281" s="3" t="str">
        <f>'Данные для ввода на bus.gov.ru'!D280</f>
        <v>МБОУ "Тулатинская средняя общеобразовательная школа"</v>
      </c>
      <c r="B281" s="18">
        <f>IFERROR(((('Данные для ввода на bus.gov.ru'!I280+'Данные для ввода на bus.gov.ru'!L280)/('Данные для ввода на bus.gov.ru'!J280+'Данные для ввода на bus.gov.ru'!M280))*100)*0.3,"")</f>
        <v>19.342105263157894</v>
      </c>
      <c r="C281" s="16">
        <f>'Данные для ввода на bus.gov.ru'!Q280*0.3</f>
        <v>30</v>
      </c>
      <c r="D281" s="18">
        <f>((('Данные для ввода на bus.gov.ru'!S280+'Данные для ввода на bus.gov.ru'!V280)/('Данные для ввода на bus.gov.ru'!T280+'Данные для ввода на bus.gov.ru'!W280))*100)*0.4</f>
        <v>35.675675675675677</v>
      </c>
      <c r="E281" s="19">
        <f t="shared" si="0"/>
        <v>85.017780938833567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2"/>
    </row>
    <row r="282" spans="1:26" ht="15.75" hidden="1" customHeight="1" x14ac:dyDescent="0.2">
      <c r="A282" s="3" t="str">
        <f>'Данные для ввода на bus.gov.ru'!D281</f>
        <v>МБОУ "Тумановская СОШ имени Героя Советского Союза М.А. Паршина"</v>
      </c>
      <c r="B282" s="18">
        <f>IFERROR(((('Данные для ввода на bus.gov.ru'!I281+'Данные для ввода на bus.gov.ru'!L281)/('Данные для ввода на bus.gov.ru'!J281+'Данные для ввода на bus.gov.ru'!M281))*100)*0.3,"")</f>
        <v>24.473684210526315</v>
      </c>
      <c r="C282" s="16">
        <f>'Данные для ввода на bus.gov.ru'!Q281*0.3</f>
        <v>30</v>
      </c>
      <c r="D282" s="18">
        <f>((('Данные для ввода на bus.gov.ru'!S281+'Данные для ввода на bus.gov.ru'!V281)/('Данные для ввода на bus.gov.ru'!T281+'Данные для ввода на bus.gov.ru'!W281))*100)*0.4</f>
        <v>39.452054794520549</v>
      </c>
      <c r="E282" s="19">
        <f t="shared" si="0"/>
        <v>93.925739005046864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2"/>
    </row>
    <row r="283" spans="1:26" ht="15.75" hidden="1" customHeight="1" x14ac:dyDescent="0.2">
      <c r="A283" s="3" t="str">
        <f>'Данные для ввода на bus.gov.ru'!D282</f>
        <v>МБОУ "Тюменцевская средняя общеобразовательная школа"</v>
      </c>
      <c r="B283" s="18">
        <f>IFERROR(((('Данные для ввода на bus.gov.ru'!I282+'Данные для ввода на bus.gov.ru'!L282)/('Данные для ввода на bus.gov.ru'!J282+'Данные для ввода на bus.gov.ru'!M282))*100)*0.3,"")</f>
        <v>23.684210526315788</v>
      </c>
      <c r="C283" s="16">
        <f>'Данные для ввода на bus.gov.ru'!Q282*0.3</f>
        <v>30</v>
      </c>
      <c r="D283" s="18">
        <f>((('Данные для ввода на bus.gov.ru'!S282+'Данные для ввода на bus.gov.ru'!V282)/('Данные для ввода на bus.gov.ru'!T282+'Данные для ввода на bus.gov.ru'!W282))*100)*0.4</f>
        <v>37.984886649874056</v>
      </c>
      <c r="E283" s="19">
        <f t="shared" si="0"/>
        <v>91.669097176189837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2"/>
    </row>
    <row r="284" spans="1:26" ht="15.75" hidden="1" customHeight="1" x14ac:dyDescent="0.2">
      <c r="A284" s="3" t="str">
        <f>'Данные для ввода на bus.gov.ru'!D283</f>
        <v>МБОУ "Успенская средняя общеобразовательная школа"</v>
      </c>
      <c r="B284" s="18">
        <f>IFERROR(((('Данные для ввода на bus.gov.ru'!I283+'Данные для ввода на bus.gov.ru'!L283)/('Данные для ввода на bus.gov.ru'!J283+'Данные для ввода на bus.gov.ru'!M283))*100)*0.3,"")</f>
        <v>30</v>
      </c>
      <c r="C284" s="16">
        <f>'Данные для ввода на bus.gov.ru'!Q283*0.3</f>
        <v>30</v>
      </c>
      <c r="D284" s="18">
        <f>((('Данные для ввода на bus.gov.ru'!S283+'Данные для ввода на bus.gov.ru'!V283)/('Данные для ввода на bus.gov.ru'!T283+'Данные для ввода на bus.gov.ru'!W283))*100)*0.4</f>
        <v>39.6875</v>
      </c>
      <c r="E284" s="19">
        <f t="shared" si="0"/>
        <v>99.6875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2"/>
    </row>
    <row r="285" spans="1:26" ht="15.75" hidden="1" customHeight="1" x14ac:dyDescent="0.2">
      <c r="A285" s="3" t="str">
        <f>'Данные для ввода на bus.gov.ru'!D284</f>
        <v>МБОУ "Усть-Калманская средняя общеобразовательная школа"</v>
      </c>
      <c r="B285" s="18">
        <f>IFERROR(((('Данные для ввода на bus.gov.ru'!I284+'Данные для ввода на bus.gov.ru'!L284)/('Данные для ввода на bus.gov.ru'!J284+'Данные для ввода на bus.gov.ru'!M284))*100)*0.3,"")</f>
        <v>25.657894736842106</v>
      </c>
      <c r="C285" s="16">
        <f>'Данные для ввода на bus.gov.ru'!Q284*0.3</f>
        <v>30</v>
      </c>
      <c r="D285" s="18">
        <f>((('Данные для ввода на bus.gov.ru'!S284+'Данные для ввода на bus.gov.ru'!V284)/('Данные для ввода на bus.gov.ru'!T284+'Данные для ввода на bus.gov.ru'!W284))*100)*0.4</f>
        <v>39.105691056910572</v>
      </c>
      <c r="E285" s="19">
        <f t="shared" si="0"/>
        <v>94.763585793752682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2"/>
    </row>
    <row r="286" spans="1:26" ht="15.75" hidden="1" customHeight="1" x14ac:dyDescent="0.2">
      <c r="A286" s="3" t="str">
        <f>'Данные для ввода на bus.gov.ru'!D285</f>
        <v>МБОУ "Усть-Пристанская средняя общеобразовательная школа имени А.М. Птухина"</v>
      </c>
      <c r="B286" s="18">
        <f>IFERROR(((('Данные для ввода на bus.gov.ru'!I285+'Данные для ввода на bus.gov.ru'!L285)/('Данные для ввода на bus.gov.ru'!J285+'Данные для ввода на bus.gov.ru'!M285))*100)*0.3,"")</f>
        <v>29.210526315789473</v>
      </c>
      <c r="C286" s="16">
        <f>'Данные для ввода на bus.gov.ru'!Q285*0.3</f>
        <v>30</v>
      </c>
      <c r="D286" s="18">
        <f>((('Данные для ввода на bus.gov.ru'!S285+'Данные для ввода на bus.gov.ru'!V285)/('Данные для ввода на bus.gov.ru'!T285+'Данные для ввода на bus.gov.ru'!W285))*100)*0.4</f>
        <v>39.863481228668945</v>
      </c>
      <c r="E286" s="19">
        <f t="shared" si="0"/>
        <v>99.074007544458425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2"/>
    </row>
    <row r="287" spans="1:26" ht="15.75" hidden="1" customHeight="1" x14ac:dyDescent="0.2">
      <c r="A287" s="3" t="str">
        <f>'Данные для ввода на bus.gov.ru'!D286</f>
        <v>МБОУ "Хабарская средняя общеобразовательная школа №1"</v>
      </c>
      <c r="B287" s="18">
        <f>IFERROR(((('Данные для ввода на bus.gov.ru'!I286+'Данные для ввода на bus.gov.ru'!L286)/('Данные для ввода на bus.gov.ru'!J286+'Данные для ввода на bus.gov.ru'!M286))*100)*0.3,"")</f>
        <v>23.684210526315788</v>
      </c>
      <c r="C287" s="16">
        <f>'Данные для ввода на bus.gov.ru'!Q286*0.3</f>
        <v>30</v>
      </c>
      <c r="D287" s="18">
        <f>((('Данные для ввода на bus.gov.ru'!S286+'Данные для ввода на bus.gov.ru'!V286)/('Данные для ввода на bus.gov.ru'!T286+'Данные для ввода на bus.gov.ru'!W286))*100)*0.4</f>
        <v>37.777777777777779</v>
      </c>
      <c r="E287" s="19">
        <f t="shared" si="0"/>
        <v>91.461988304093566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2"/>
    </row>
    <row r="288" spans="1:26" ht="15.75" hidden="1" customHeight="1" x14ac:dyDescent="0.2">
      <c r="A288" s="3" t="str">
        <f>'Данные для ввода на bus.gov.ru'!D287</f>
        <v>МБОУ "Хабарская средняя общеобразовательная школа №2"</v>
      </c>
      <c r="B288" s="18">
        <f>IFERROR(((('Данные для ввода на bus.gov.ru'!I287+'Данные для ввода на bus.gov.ru'!L287)/('Данные для ввода на bus.gov.ru'!J287+'Данные для ввода на bus.gov.ru'!M287))*100)*0.3,"")</f>
        <v>16.184210526315788</v>
      </c>
      <c r="C288" s="16">
        <f>'Данные для ввода на bus.gov.ru'!Q287*0.3</f>
        <v>30</v>
      </c>
      <c r="D288" s="18">
        <f>((('Данные для ввода на bus.gov.ru'!S287+'Данные для ввода на bus.gov.ru'!V287)/('Данные для ввода на bus.gov.ru'!T287+'Данные для ввода на bus.gov.ru'!W287))*100)*0.4</f>
        <v>36.923076923076927</v>
      </c>
      <c r="E288" s="19">
        <f t="shared" si="0"/>
        <v>83.107287449392715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2"/>
    </row>
    <row r="289" spans="1:26" ht="15.75" hidden="1" customHeight="1" x14ac:dyDescent="0.2">
      <c r="A289" s="3" t="str">
        <f>'Данные для ввода на bus.gov.ru'!D288</f>
        <v>МБОУ "Целинная средняя общеобразовательная школа №1"</v>
      </c>
      <c r="B289" s="18">
        <f>IFERROR(((('Данные для ввода на bus.gov.ru'!I288+'Данные для ввода на bus.gov.ru'!L288)/('Данные для ввода на bus.gov.ru'!J288+'Данные для ввода на bus.gov.ru'!M288))*100)*0.3,"")</f>
        <v>22.894736842105264</v>
      </c>
      <c r="C289" s="16">
        <f>'Данные для ввода на bus.gov.ru'!Q288*0.3</f>
        <v>30</v>
      </c>
      <c r="D289" s="18">
        <f>((('Данные для ввода на bus.gov.ru'!S288+'Данные для ввода на bus.gov.ru'!V288)/('Данные для ввода на bus.gov.ru'!T288+'Данные для ввода на bus.gov.ru'!W288))*100)*0.4</f>
        <v>35</v>
      </c>
      <c r="E289" s="19">
        <f t="shared" si="0"/>
        <v>87.89473684210526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2"/>
    </row>
    <row r="290" spans="1:26" ht="15.75" hidden="1" customHeight="1" x14ac:dyDescent="0.2">
      <c r="A290" s="3" t="str">
        <f>'Данные для ввода на bus.gov.ru'!D289</f>
        <v>МБОУ "Целинная средняя общеобразовательная школа №2"</v>
      </c>
      <c r="B290" s="18">
        <f>IFERROR(((('Данные для ввода на bus.gov.ru'!I289+'Данные для ввода на bus.gov.ru'!L289)/('Данные для ввода на bus.gov.ru'!J289+'Данные для ввода на bus.gov.ru'!M289))*100)*0.3,"")</f>
        <v>23.289473684210527</v>
      </c>
      <c r="C290" s="16">
        <f>'Данные для ввода на bus.gov.ru'!Q289*0.3</f>
        <v>30</v>
      </c>
      <c r="D290" s="18">
        <f>((('Данные для ввода на bus.gov.ru'!S289+'Данные для ввода на bus.gov.ru'!V289)/('Данные для ввода на bus.gov.ru'!T289+'Данные для ввода на bus.gov.ru'!W289))*100)*0.4</f>
        <v>36.894977168949772</v>
      </c>
      <c r="E290" s="19">
        <f t="shared" si="0"/>
        <v>90.1844508531603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2"/>
    </row>
    <row r="291" spans="1:26" ht="15.75" hidden="1" customHeight="1" x14ac:dyDescent="0.2">
      <c r="A291" s="3" t="str">
        <f>'Данные для ввода на bus.gov.ru'!D290</f>
        <v>МБОУ "Чарышская средняя общеобразовательная школа"</v>
      </c>
      <c r="B291" s="18">
        <f>IFERROR(((('Данные для ввода на bus.gov.ru'!I290+'Данные для ввода на bus.gov.ru'!L290)/('Данные для ввода на bus.gov.ru'!J290+'Данные для ввода на bus.gov.ru'!M290))*100)*0.3,"")</f>
        <v>24.473684210526315</v>
      </c>
      <c r="C291" s="16">
        <f>'Данные для ввода на bus.gov.ru'!Q290*0.3</f>
        <v>27</v>
      </c>
      <c r="D291" s="18">
        <f>((('Данные для ввода на bus.gov.ru'!S290+'Данные для ввода на bus.gov.ru'!V290)/('Данные для ввода на bus.gov.ru'!T290+'Данные для ввода на bus.gov.ru'!W290))*100)*0.4</f>
        <v>37.5</v>
      </c>
      <c r="E291" s="19">
        <f t="shared" si="0"/>
        <v>88.973684210526315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2"/>
    </row>
    <row r="292" spans="1:26" ht="15.75" hidden="1" customHeight="1" x14ac:dyDescent="0.2">
      <c r="A292" s="3" t="str">
        <f>'Данные для ввода на bus.gov.ru'!D291</f>
        <v>МБОУ "Чарышская средняя общеобразовательная школа"</v>
      </c>
      <c r="B292" s="18">
        <f>IFERROR(((('Данные для ввода на bus.gov.ru'!I291+'Данные для ввода на bus.gov.ru'!L291)/('Данные для ввода на bus.gov.ru'!J291+'Данные для ввода на bus.gov.ru'!M291))*100)*0.3,"")</f>
        <v>26.447368421052627</v>
      </c>
      <c r="C292" s="16">
        <f>'Данные для ввода на bus.gov.ru'!Q291*0.3</f>
        <v>30</v>
      </c>
      <c r="D292" s="18">
        <f>((('Данные для ввода на bus.gov.ru'!S291+'Данные для ввода на bus.gov.ru'!V291)/('Данные для ввода на bus.gov.ru'!T291+'Данные для ввода на bus.gov.ru'!W291))*100)*0.4</f>
        <v>39.304347826086961</v>
      </c>
      <c r="E292" s="19">
        <f t="shared" si="0"/>
        <v>95.751716247139598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2"/>
    </row>
    <row r="293" spans="1:26" ht="15.75" hidden="1" customHeight="1" x14ac:dyDescent="0.2">
      <c r="A293" s="3" t="str">
        <f>'Данные для ввода на bus.gov.ru'!D292</f>
        <v>МБОУ "Шалапская основная общеобразовательная школа"</v>
      </c>
      <c r="B293" s="18">
        <f>IFERROR(((('Данные для ввода на bus.gov.ru'!I292+'Данные для ввода на bus.gov.ru'!L292)/('Данные для ввода на bus.gov.ru'!J292+'Данные для ввода на bus.gov.ru'!M292))*100)*0.3,"")</f>
        <v>15.394736842105264</v>
      </c>
      <c r="C293" s="16">
        <f>'Данные для ввода на bus.gov.ru'!Q292*0.3</f>
        <v>30</v>
      </c>
      <c r="D293" s="18">
        <f>((('Данные для ввода на bus.gov.ru'!S292+'Данные для ввода на bus.gov.ru'!V292)/('Данные для ввода на bus.gov.ru'!T292+'Данные для ввода на bus.gov.ru'!W292))*100)*0.4</f>
        <v>37.5</v>
      </c>
      <c r="E293" s="19">
        <f t="shared" si="0"/>
        <v>82.89473684210526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2"/>
    </row>
    <row r="294" spans="1:26" ht="15.75" hidden="1" customHeight="1" x14ac:dyDescent="0.2">
      <c r="A294" s="3" t="str">
        <f>'Данные для ввода на bus.gov.ru'!D293</f>
        <v>МБОУ "Шелаболихинская средняя общеобразовательная школа №1"</v>
      </c>
      <c r="B294" s="18">
        <f>IFERROR(((('Данные для ввода на bus.gov.ru'!I293+'Данные для ввода на bus.gov.ru'!L293)/('Данные для ввода на bus.gov.ru'!J293+'Данные для ввода на bus.gov.ru'!M293))*100)*0.3,"")</f>
        <v>23.289473684210527</v>
      </c>
      <c r="C294" s="16">
        <f>'Данные для ввода на bus.gov.ru'!Q293*0.3</f>
        <v>30</v>
      </c>
      <c r="D294" s="18">
        <f>((('Данные для ввода на bus.gov.ru'!S293+'Данные для ввода на bus.gov.ru'!V293)/('Данные для ввода на bus.gov.ru'!T293+'Данные для ввода на bus.gov.ru'!W293))*100)*0.4</f>
        <v>34.827586206896555</v>
      </c>
      <c r="E294" s="19">
        <f t="shared" si="0"/>
        <v>88.11705989110709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2"/>
    </row>
    <row r="295" spans="1:26" ht="15.75" hidden="1" customHeight="1" x14ac:dyDescent="0.2">
      <c r="A295" s="3" t="str">
        <f>'Данные для ввода на bus.gov.ru'!D294</f>
        <v>МБОУ "Шульгинлогская средняя общеобразовательная школа"</v>
      </c>
      <c r="B295" s="18">
        <f>IFERROR(((('Данные для ввода на bus.gov.ru'!I294+'Данные для ввода на bus.gov.ru'!L294)/('Данные для ввода на bus.gov.ru'!J294+'Данные для ввода на bus.gov.ru'!M294))*100)*0.3,"")</f>
        <v>18.55263157894737</v>
      </c>
      <c r="C295" s="16">
        <f>'Данные для ввода на bus.gov.ru'!Q294*0.3</f>
        <v>30</v>
      </c>
      <c r="D295" s="18">
        <f>((('Данные для ввода на bus.gov.ru'!S294+'Данные для ввода на bus.gov.ru'!V294)/('Данные для ввода на bus.gov.ru'!T294+'Данные для ввода на bus.gov.ru'!W294))*100)*0.4</f>
        <v>39.574468085106389</v>
      </c>
      <c r="E295" s="19">
        <f t="shared" si="0"/>
        <v>88.127099664053759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2"/>
    </row>
    <row r="296" spans="1:26" ht="15.75" hidden="1" customHeight="1" x14ac:dyDescent="0.2">
      <c r="A296" s="3" t="str">
        <f>'Данные для ввода на bus.gov.ru'!D295</f>
        <v>МБОУ «Кадетская средняя общеобразовательная школа № 2» имени Героя Советского Союза Матвея Степановича Батракова</v>
      </c>
      <c r="B296" s="18">
        <f>IFERROR(((('Данные для ввода на bus.gov.ru'!I295+'Данные для ввода на bus.gov.ru'!L295)/('Данные для ввода на bus.gov.ru'!J295+'Данные для ввода на bus.gov.ru'!M295))*100)*0.3,"")</f>
        <v>27.236842105263161</v>
      </c>
      <c r="C296" s="16">
        <f>'Данные для ввода на bus.gov.ru'!Q295*0.3</f>
        <v>30</v>
      </c>
      <c r="D296" s="18">
        <f>((('Данные для ввода на bus.gov.ru'!S295+'Данные для ввода на bus.gov.ru'!V295)/('Данные для ввода на bus.gov.ru'!T295+'Данные для ввода на bus.gov.ru'!W295))*100)*0.4</f>
        <v>37.456647398843927</v>
      </c>
      <c r="E296" s="19">
        <f t="shared" si="0"/>
        <v>94.693489504107092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2"/>
    </row>
    <row r="297" spans="1:26" ht="15.75" hidden="1" customHeight="1" x14ac:dyDescent="0.2">
      <c r="A297" s="3" t="str">
        <f>'Данные для ввода на bus.gov.ru'!D296</f>
        <v>МБОУ «Основная общеобразовательная школа № 15"</v>
      </c>
      <c r="B297" s="18">
        <f>IFERROR(((('Данные для ввода на bus.gov.ru'!I296+'Данные для ввода на bus.gov.ru'!L296)/('Данные для ввода на bus.gov.ru'!J296+'Данные для ввода на bus.gov.ru'!M296))*100)*0.3,"")</f>
        <v>26.05263157894737</v>
      </c>
      <c r="C297" s="16">
        <f>'Данные для ввода на bus.gov.ru'!Q296*0.3</f>
        <v>30</v>
      </c>
      <c r="D297" s="18">
        <f>((('Данные для ввода на bus.gov.ru'!S296+'Данные для ввода на bus.gov.ru'!V296)/('Данные для ввода на bus.gov.ru'!T296+'Данные для ввода на bus.gov.ru'!W296))*100)*0.4</f>
        <v>39.791666666666664</v>
      </c>
      <c r="E297" s="19">
        <f t="shared" si="0"/>
        <v>95.844298245614027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2"/>
    </row>
    <row r="298" spans="1:26" ht="15.75" hidden="1" customHeight="1" x14ac:dyDescent="0.2">
      <c r="A298" s="3" t="str">
        <f>'Данные для ввода на bus.gov.ru'!D297</f>
        <v>МБОУ «Смоленская СОШ №1 имени Ожогина Е.П.»</v>
      </c>
      <c r="B298" s="18">
        <f>IFERROR(((('Данные для ввода на bus.gov.ru'!I297+'Данные для ввода на bus.gov.ru'!L297)/('Данные для ввода на bus.gov.ru'!J297+'Данные для ввода на bus.gov.ru'!M297))*100)*0.3,"")</f>
        <v>26.447368421052627</v>
      </c>
      <c r="C298" s="16">
        <f>'Данные для ввода на bus.gov.ru'!Q297*0.3</f>
        <v>30</v>
      </c>
      <c r="D298" s="18">
        <f>((('Данные для ввода на bus.gov.ru'!S297+'Данные для ввода на bus.gov.ru'!V297)/('Данные для ввода на bus.gov.ru'!T297+'Данные для ввода на bus.gov.ru'!W297))*100)*0.4</f>
        <v>38.688524590163937</v>
      </c>
      <c r="E298" s="19">
        <f t="shared" si="0"/>
        <v>95.135893011216567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2"/>
    </row>
    <row r="299" spans="1:26" ht="15.75" hidden="1" customHeight="1" x14ac:dyDescent="0.2">
      <c r="A299" s="3" t="str">
        <f>'Данные для ввода на bus.gov.ru'!D298</f>
        <v>МБОУ Дмитрово-Титовская СОШ</v>
      </c>
      <c r="B299" s="18">
        <f>IFERROR(((('Данные для ввода на bus.gov.ru'!I298+'Данные для ввода на bus.gov.ru'!L298)/('Данные для ввода на bus.gov.ru'!J298+'Данные для ввода на bus.gov.ru'!M298))*100)*0.3,"")</f>
        <v>30</v>
      </c>
      <c r="C299" s="16">
        <f>'Данные для ввода на bus.gov.ru'!Q298*0.3</f>
        <v>30</v>
      </c>
      <c r="D299" s="18">
        <f>((('Данные для ввода на bus.gov.ru'!S298+'Данные для ввода на bus.gov.ru'!V298)/('Данные для ввода на bus.gov.ru'!T298+'Данные для ввода на bus.gov.ru'!W298))*100)*0.4</f>
        <v>40</v>
      </c>
      <c r="E299" s="19">
        <f t="shared" si="0"/>
        <v>100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2"/>
    </row>
    <row r="300" spans="1:26" ht="15.75" hidden="1" customHeight="1" x14ac:dyDescent="0.2">
      <c r="A300" s="3" t="str">
        <f>'Данные для ввода на bus.gov.ru'!D299</f>
        <v>МБОУ Красноярская средняя общеобразовательная школа</v>
      </c>
      <c r="B300" s="18">
        <f>IFERROR(((('Данные для ввода на bus.gov.ru'!I299+'Данные для ввода на bus.gov.ru'!L299)/('Данные для ввода на bus.gov.ru'!J299+'Данные для ввода на bus.gov.ru'!M299))*100)*0.3,"")</f>
        <v>23.289473684210527</v>
      </c>
      <c r="C300" s="16">
        <f>'Данные для ввода на bus.gov.ru'!Q299*0.3</f>
        <v>30</v>
      </c>
      <c r="D300" s="18">
        <f>((('Данные для ввода на bus.gov.ru'!S299+'Данные для ввода на bus.gov.ru'!V299)/('Данные для ввода на bus.gov.ru'!T299+'Данные для ввода на bus.gov.ru'!W299))*100)*0.4</f>
        <v>40</v>
      </c>
      <c r="E300" s="19">
        <f t="shared" si="0"/>
        <v>93.28947368421052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2"/>
    </row>
    <row r="301" spans="1:26" ht="15.75" hidden="1" customHeight="1" x14ac:dyDescent="0.2">
      <c r="A301" s="3" t="str">
        <f>'Данные для ввода на bus.gov.ru'!D300</f>
        <v>МБОУ Кытмановская СОШ № 2 им. Долматова А.И.</v>
      </c>
      <c r="B301" s="18">
        <f>IFERROR(((('Данные для ввода на bus.gov.ru'!I300+'Данные для ввода на bus.gov.ru'!L300)/('Данные для ввода на bus.gov.ru'!J300+'Данные для ввода на bus.gov.ru'!M300))*100)*0.3,"")</f>
        <v>30</v>
      </c>
      <c r="C301" s="16">
        <f>'Данные для ввода на bus.gov.ru'!Q300*0.3</f>
        <v>30</v>
      </c>
      <c r="D301" s="18">
        <f>((('Данные для ввода на bus.gov.ru'!S300+'Данные для ввода на bus.gov.ru'!V300)/('Данные для ввода на bus.gov.ru'!T300+'Данные для ввода на bus.gov.ru'!W300))*100)*0.4</f>
        <v>40</v>
      </c>
      <c r="E301" s="19">
        <f t="shared" si="0"/>
        <v>100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2"/>
    </row>
    <row r="302" spans="1:26" ht="15.75" hidden="1" customHeight="1" x14ac:dyDescent="0.2">
      <c r="A302" s="3" t="str">
        <f>'Данные для ввода на bus.gov.ru'!D301</f>
        <v>МБОУ Кытмановская СОШ №1</v>
      </c>
      <c r="B302" s="18">
        <f>IFERROR(((('Данные для ввода на bus.gov.ru'!I301+'Данные для ввода на bus.gov.ru'!L301)/('Данные для ввода на bus.gov.ru'!J301+'Данные для ввода на bus.gov.ru'!M301))*100)*0.3,"")</f>
        <v>30</v>
      </c>
      <c r="C302" s="16">
        <f>'Данные для ввода на bus.gov.ru'!Q301*0.3</f>
        <v>30</v>
      </c>
      <c r="D302" s="18">
        <f>((('Данные для ввода на bus.gov.ru'!S301+'Данные для ввода на bus.gov.ru'!V301)/('Данные для ввода на bus.gov.ru'!T301+'Данные для ввода на bus.gov.ru'!W301))*100)*0.4</f>
        <v>37.168141592920357</v>
      </c>
      <c r="E302" s="19">
        <f t="shared" si="0"/>
        <v>97.168141592920364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2"/>
    </row>
    <row r="303" spans="1:26" ht="15.75" hidden="1" customHeight="1" x14ac:dyDescent="0.2">
      <c r="A303" s="3" t="str">
        <f>'Данные для ввода на bus.gov.ru'!D302</f>
        <v>МБОУ Никольская средняя общеобразовательная школа села Никольского Советского района Алтайского края</v>
      </c>
      <c r="B303" s="18">
        <f>IFERROR(((('Данные для ввода на bus.gov.ru'!I302+'Данные для ввода на bus.gov.ru'!L302)/('Данные для ввода на bus.gov.ru'!J302+'Данные для ввода на bus.gov.ru'!M302))*100)*0.3,"")</f>
        <v>18.94736842105263</v>
      </c>
      <c r="C303" s="16">
        <f>'Данные для ввода на bus.gov.ru'!Q302*0.3</f>
        <v>30</v>
      </c>
      <c r="D303" s="18">
        <f>((('Данные для ввода на bus.gov.ru'!S302+'Данные для ввода на bus.gov.ru'!V302)/('Данные для ввода на bus.gov.ru'!T302+'Данные для ввода на bus.gov.ru'!W302))*100)*0.4</f>
        <v>36.923076923076927</v>
      </c>
      <c r="E303" s="19">
        <f t="shared" si="0"/>
        <v>85.870445344129564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2"/>
    </row>
    <row r="304" spans="1:26" ht="15.75" hidden="1" customHeight="1" x14ac:dyDescent="0.2">
      <c r="A304" s="3" t="str">
        <f>'Данные для ввода на bus.gov.ru'!D303</f>
        <v>МБОУ Ново-Тарабинская СОШ</v>
      </c>
      <c r="B304" s="18">
        <f>IFERROR(((('Данные для ввода на bus.gov.ru'!I303+'Данные для ввода на bus.gov.ru'!L303)/('Данные для ввода на bus.gov.ru'!J303+'Данные для ввода на bus.gov.ru'!M303))*100)*0.3,"")</f>
        <v>29.605263157894733</v>
      </c>
      <c r="C304" s="16">
        <f>'Данные для ввода на bus.gov.ru'!Q303*0.3</f>
        <v>30</v>
      </c>
      <c r="D304" s="18">
        <f>((('Данные для ввода на bus.gov.ru'!S303+'Данные для ввода на bus.gov.ru'!V303)/('Данные для ввода на bus.gov.ru'!T303+'Данные для ввода на bus.gov.ru'!W303))*100)*0.4</f>
        <v>38.230088495575224</v>
      </c>
      <c r="E304" s="19">
        <f t="shared" si="0"/>
        <v>97.835351653469957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2"/>
    </row>
    <row r="305" spans="1:26" ht="15.75" hidden="1" customHeight="1" x14ac:dyDescent="0.2">
      <c r="A305" s="3" t="str">
        <f>'Данные для ввода на bus.gov.ru'!D304</f>
        <v>МБОУ Октябрьская СОШ</v>
      </c>
      <c r="B305" s="18">
        <f>IFERROR(((('Данные для ввода на bus.gov.ru'!I304+'Данные для ввода на bus.gov.ru'!L304)/('Данные для ввода на bus.gov.ru'!J304+'Данные для ввода на bus.gov.ru'!M304))*100)*0.3,"")</f>
        <v>30</v>
      </c>
      <c r="C305" s="16">
        <f>'Данные для ввода на bus.gov.ru'!Q304*0.3</f>
        <v>30</v>
      </c>
      <c r="D305" s="18">
        <f>((('Данные для ввода на bus.gov.ru'!S304+'Данные для ввода на bus.gov.ru'!V304)/('Данные для ввода на bus.gov.ru'!T304+'Данные для ввода на bus.gov.ru'!W304))*100)*0.4</f>
        <v>39.578947368421055</v>
      </c>
      <c r="E305" s="19">
        <f t="shared" si="0"/>
        <v>99.578947368421055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2"/>
    </row>
    <row r="306" spans="1:26" ht="15.75" hidden="1" customHeight="1" x14ac:dyDescent="0.2">
      <c r="A306" s="3" t="str">
        <f>'Данные для ввода на bus.gov.ru'!D305</f>
        <v>МБОУ Порошинская СОШ</v>
      </c>
      <c r="B306" s="18">
        <f>IFERROR(((('Данные для ввода на bus.gov.ru'!I305+'Данные для ввода на bus.gov.ru'!L305)/('Данные для ввода на bus.gov.ru'!J305+'Данные для ввода на bus.gov.ru'!M305))*100)*0.3,"")</f>
        <v>29.605263157894733</v>
      </c>
      <c r="C306" s="16">
        <f>'Данные для ввода на bus.gov.ru'!Q305*0.3</f>
        <v>30</v>
      </c>
      <c r="D306" s="18">
        <f>((('Данные для ввода на bus.gov.ru'!S305+'Данные для ввода на bus.gov.ru'!V305)/('Данные для ввода на bus.gov.ru'!T305+'Данные для ввода на bus.gov.ru'!W305))*100)*0.4</f>
        <v>36.521739130434781</v>
      </c>
      <c r="E306" s="19">
        <f t="shared" si="0"/>
        <v>96.127002288329521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2"/>
    </row>
    <row r="307" spans="1:26" ht="15.75" hidden="1" customHeight="1" x14ac:dyDescent="0.2">
      <c r="A307" s="3" t="str">
        <f>'Данные для ввода на bus.gov.ru'!D306</f>
        <v>МБОУ Семёно-Красиловская СОШ</v>
      </c>
      <c r="B307" s="18">
        <f>IFERROR(((('Данные для ввода на bus.gov.ru'!I306+'Данные для ввода на bus.gov.ru'!L306)/('Данные для ввода на bus.gov.ru'!J306+'Данные для ввода на bus.gov.ru'!M306))*100)*0.3,"")</f>
        <v>30</v>
      </c>
      <c r="C307" s="16">
        <f>'Данные для ввода на bus.gov.ru'!Q306*0.3</f>
        <v>30</v>
      </c>
      <c r="D307" s="18">
        <f>((('Данные для ввода на bus.gov.ru'!S306+'Данные для ввода на bus.gov.ru'!V306)/('Данные для ввода на bus.gov.ru'!T306+'Данные для ввода на bus.gov.ru'!W306))*100)*0.4</f>
        <v>40</v>
      </c>
      <c r="E307" s="19">
        <f t="shared" si="0"/>
        <v>100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2"/>
    </row>
    <row r="308" spans="1:26" ht="15.75" hidden="1" customHeight="1" x14ac:dyDescent="0.2">
      <c r="A308" s="3" t="str">
        <f>'Данные для ввода на bus.gov.ru'!D307</f>
        <v>МБОУ СОШ ГО ЗАТО Сибирский Алтайского края</v>
      </c>
      <c r="B308" s="18">
        <f>IFERROR(((('Данные для ввода на bus.gov.ru'!I307+'Данные для ввода на bus.gov.ru'!L307)/('Данные для ввода на bus.gov.ru'!J307+'Данные для ввода на bus.gov.ru'!M307))*100)*0.3,"")</f>
        <v>29.210526315789473</v>
      </c>
      <c r="C308" s="16">
        <f>'Данные для ввода на bus.gov.ru'!Q307*0.3</f>
        <v>30</v>
      </c>
      <c r="D308" s="18">
        <f>((('Данные для ввода на bus.gov.ru'!S307+'Данные для ввода на bus.gov.ru'!V307)/('Данные для ввода на bus.gov.ru'!T307+'Данные для ввода на bus.gov.ru'!W307))*100)*0.4</f>
        <v>38.707940780619111</v>
      </c>
      <c r="E308" s="19">
        <f t="shared" si="0"/>
        <v>97.918467096408591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2"/>
    </row>
    <row r="309" spans="1:26" ht="15.75" hidden="1" customHeight="1" x14ac:dyDescent="0.2">
      <c r="A309" s="3" t="str">
        <f>'Данные для ввода на bus.gov.ru'!D308</f>
        <v>МБОУ Сунгайская СОШ им. Дубова Ю. И.</v>
      </c>
      <c r="B309" s="18">
        <f>IFERROR(((('Данные для ввода на bus.gov.ru'!I308+'Данные для ввода на bus.gov.ru'!L308)/('Данные для ввода на bus.gov.ru'!J308+'Данные для ввода на bus.gov.ru'!M308))*100)*0.3,"")</f>
        <v>30</v>
      </c>
      <c r="C309" s="16">
        <f>'Данные для ввода на bus.gov.ru'!Q308*0.3</f>
        <v>30</v>
      </c>
      <c r="D309" s="18">
        <f>((('Данные для ввода на bus.gov.ru'!S308+'Данные для ввода на bus.gov.ru'!V308)/('Данные для ввода на bus.gov.ru'!T308+'Данные для ввода на bus.gov.ru'!W308))*100)*0.4</f>
        <v>40</v>
      </c>
      <c r="E309" s="19">
        <f t="shared" si="0"/>
        <v>100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2"/>
    </row>
    <row r="310" spans="1:26" ht="15.75" hidden="1" customHeight="1" x14ac:dyDescent="0.2">
      <c r="A310" s="3" t="str">
        <f>'Данные для ввода на bus.gov.ru'!D309</f>
        <v>МБОУ Тяхтинская СОШ</v>
      </c>
      <c r="B310" s="18">
        <f>IFERROR(((('Данные для ввода на bus.gov.ru'!I309+'Данные для ввода на bus.gov.ru'!L309)/('Данные для ввода на bus.gov.ru'!J309+'Данные для ввода на bus.gov.ru'!M309))*100)*0.3,"")</f>
        <v>30</v>
      </c>
      <c r="C310" s="16">
        <f>'Данные для ввода на bus.gov.ru'!Q309*0.3</f>
        <v>30</v>
      </c>
      <c r="D310" s="18">
        <f>((('Данные для ввода на bus.gov.ru'!S309+'Данные для ввода на bus.gov.ru'!V309)/('Данные для ввода на bus.gov.ru'!T309+'Данные для ввода на bus.gov.ru'!W309))*100)*0.4</f>
        <v>38.82352941176471</v>
      </c>
      <c r="E310" s="19">
        <f t="shared" si="0"/>
        <v>98.82352941176471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2"/>
    </row>
    <row r="311" spans="1:26" ht="15.75" hidden="1" customHeight="1" x14ac:dyDescent="0.2">
      <c r="A311" s="3" t="str">
        <f>'Данные для ввода на bus.gov.ru'!D310</f>
        <v>МБОУ Урожайненская средняя общеобразовательная школа</v>
      </c>
      <c r="B311" s="18">
        <f>IFERROR(((('Данные для ввода на bus.gov.ru'!I310+'Данные для ввода на bus.gov.ru'!L310)/('Данные для ввода на bus.gov.ru'!J310+'Данные для ввода на bus.gov.ru'!M310))*100)*0.3,"")</f>
        <v>22.894736842105264</v>
      </c>
      <c r="C311" s="16">
        <f>'Данные для ввода на bus.gov.ru'!Q310*0.3</f>
        <v>30</v>
      </c>
      <c r="D311" s="18">
        <f>((('Данные для ввода на bus.gov.ru'!S310+'Данные для ввода на bus.gov.ru'!V310)/('Данные для ввода на bus.gov.ru'!T310+'Данные для ввода на bus.gov.ru'!W310))*100)*0.4</f>
        <v>35.6989247311828</v>
      </c>
      <c r="E311" s="19">
        <f t="shared" si="0"/>
        <v>88.59366157328806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2"/>
    </row>
    <row r="312" spans="1:26" ht="15.75" hidden="1" customHeight="1" x14ac:dyDescent="0.2">
      <c r="A312" s="3" t="str">
        <f>'Данные для ввода на bus.gov.ru'!D311</f>
        <v>МБОУ Шарчинская средняя общеобразовательная школа</v>
      </c>
      <c r="B312" s="18">
        <f>IFERROR(((('Данные для ввода на bus.gov.ru'!I311+'Данные для ввода на bus.gov.ru'!L311)/('Данные для ввода на bus.gov.ru'!J311+'Данные для ввода на bus.gov.ru'!M311))*100)*0.3,"")</f>
        <v>22.5</v>
      </c>
      <c r="C312" s="16">
        <f>'Данные для ввода на bus.gov.ru'!Q311*0.3</f>
        <v>30</v>
      </c>
      <c r="D312" s="18">
        <f>((('Данные для ввода на bus.gov.ru'!S311+'Данные для ввода на bus.gov.ru'!V311)/('Данные для ввода на bus.gov.ru'!T311+'Данные для ввода на bus.gov.ru'!W311))*100)*0.4</f>
        <v>40</v>
      </c>
      <c r="E312" s="19">
        <f t="shared" si="0"/>
        <v>92.5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2"/>
    </row>
    <row r="313" spans="1:26" ht="15.75" hidden="1" customHeight="1" x14ac:dyDescent="0.2">
      <c r="A313" s="3" t="str">
        <f>'Данные для ввода на bus.gov.ru'!D312</f>
        <v>МКОУ " Зайцевская средняя общеобразовательная школа "</v>
      </c>
      <c r="B313" s="18">
        <f>IFERROR(((('Данные для ввода на bus.gov.ru'!I312+'Данные для ввода на bus.gov.ru'!L312)/('Данные для ввода на bus.gov.ru'!J312+'Данные для ввода на bus.gov.ru'!M312))*100)*0.3,"")</f>
        <v>26.05263157894737</v>
      </c>
      <c r="C313" s="16">
        <f>'Данные для ввода на bus.gov.ru'!Q312*0.3</f>
        <v>30</v>
      </c>
      <c r="D313" s="18">
        <f>((('Данные для ввода на bus.gov.ru'!S312+'Данные для ввода на bus.gov.ru'!V312)/('Данные для ввода на bus.gov.ru'!T312+'Данные для ввода на bus.gov.ru'!W312))*100)*0.4</f>
        <v>37.6</v>
      </c>
      <c r="E313" s="19">
        <f t="shared" si="0"/>
        <v>93.652631578947364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2"/>
    </row>
    <row r="314" spans="1:26" ht="15.75" hidden="1" customHeight="1" x14ac:dyDescent="0.2">
      <c r="A314" s="3" t="str">
        <f>'Данные для ввода на bus.gov.ru'!D313</f>
        <v>МКОУ "Александровская средняя общеобразовательная школа"</v>
      </c>
      <c r="B314" s="18">
        <f>IFERROR(((('Данные для ввода на bus.gov.ru'!I313+'Данные для ввода на bus.gov.ru'!L313)/('Данные для ввода на bus.gov.ru'!J313+'Данные для ввода на bus.gov.ru'!M313))*100)*0.3,"")</f>
        <v>16.184210526315788</v>
      </c>
      <c r="C314" s="16">
        <f>'Данные для ввода на bus.gov.ru'!Q313*0.3</f>
        <v>30</v>
      </c>
      <c r="D314" s="18">
        <f>((('Данные для ввода на bus.gov.ru'!S313+'Данные для ввода на bus.gov.ru'!V313)/('Данные для ввода на bus.gov.ru'!T313+'Данные для ввода на bus.gov.ru'!W313))*100)*0.4</f>
        <v>40</v>
      </c>
      <c r="E314" s="19">
        <f t="shared" si="0"/>
        <v>86.18421052631578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2"/>
    </row>
    <row r="315" spans="1:26" ht="15.75" hidden="1" customHeight="1" x14ac:dyDescent="0.2">
      <c r="A315" s="3" t="str">
        <f>'Данные для ввода на bus.gov.ru'!D314</f>
        <v>МКОУ "Беловская средняя общеобразовательная школа"</v>
      </c>
      <c r="B315" s="18">
        <f>IFERROR(((('Данные для ввода на bus.gov.ru'!I314+'Данные для ввода на bus.gov.ru'!L314)/('Данные для ввода на bus.gov.ru'!J314+'Данные для ввода на bus.gov.ru'!M314))*100)*0.3,"")</f>
        <v>30</v>
      </c>
      <c r="C315" s="16">
        <f>'Данные для ввода на bus.gov.ru'!Q314*0.3</f>
        <v>30</v>
      </c>
      <c r="D315" s="18">
        <f>((('Данные для ввода на bus.gov.ru'!S314+'Данные для ввода на bus.gov.ru'!V314)/('Данные для ввода на bus.gov.ru'!T314+'Данные для ввода на bus.gov.ru'!W314))*100)*0.4</f>
        <v>39.086757990867582</v>
      </c>
      <c r="E315" s="19">
        <f t="shared" si="0"/>
        <v>99.086757990867582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2"/>
    </row>
    <row r="316" spans="1:26" ht="15.75" hidden="1" customHeight="1" x14ac:dyDescent="0.2">
      <c r="A316" s="3" t="str">
        <f>'Данные для ввода на bus.gov.ru'!D315</f>
        <v>МКОУ "Брусенцевская средняя общеобразовательная школа"</v>
      </c>
      <c r="B316" s="18">
        <f>IFERROR(((('Данные для ввода на bus.gov.ru'!I315+'Данные для ввода на bus.gov.ru'!L315)/('Данные для ввода на bus.gov.ru'!J315+'Данные для ввода на bus.gov.ru'!M315))*100)*0.3,"")</f>
        <v>26.447368421052627</v>
      </c>
      <c r="C316" s="16">
        <f>'Данные для ввода на bus.gov.ru'!Q315*0.3</f>
        <v>30</v>
      </c>
      <c r="D316" s="18">
        <f>((('Данные для ввода на bus.gov.ru'!S315+'Данные для ввода на bus.gov.ru'!V315)/('Данные для ввода на bus.gov.ru'!T315+'Данные для ввода на bus.gov.ru'!W315))*100)*0.4</f>
        <v>40</v>
      </c>
      <c r="E316" s="19">
        <f t="shared" si="0"/>
        <v>96.44736842105263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2"/>
    </row>
    <row r="317" spans="1:26" ht="15.75" hidden="1" customHeight="1" x14ac:dyDescent="0.2">
      <c r="A317" s="3" t="str">
        <f>'Данные для ввода на bus.gov.ru'!D316</f>
        <v>МКОУ "Велижанская средняя общеобразовательная школа"</v>
      </c>
      <c r="B317" s="18">
        <f>IFERROR(((('Данные для ввода на bus.gov.ru'!I316+'Данные для ввода на bus.gov.ru'!L316)/('Данные для ввода на bus.gov.ru'!J316+'Данные для ввода на bus.gov.ru'!M316))*100)*0.3,"")</f>
        <v>29.605263157894733</v>
      </c>
      <c r="C317" s="16">
        <f>'Данные для ввода на bus.gov.ru'!Q316*0.3</f>
        <v>30</v>
      </c>
      <c r="D317" s="18">
        <f>((('Данные для ввода на bus.gov.ru'!S316+'Данные для ввода на bus.gov.ru'!V316)/('Данные для ввода на bus.gov.ru'!T316+'Данные для ввода на bus.gov.ru'!W316))*100)*0.4</f>
        <v>40</v>
      </c>
      <c r="E317" s="19">
        <f t="shared" si="0"/>
        <v>99.60526315789474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2"/>
    </row>
    <row r="318" spans="1:26" ht="15.75" hidden="1" customHeight="1" x14ac:dyDescent="0.2">
      <c r="A318" s="3" t="str">
        <f>'Данные для ввода на bus.gov.ru'!D317</f>
        <v>МКОУ "Второкаменская средняя общеобразовательная школа"</v>
      </c>
      <c r="B318" s="18">
        <f>IFERROR(((('Данные для ввода на bus.gov.ru'!I317+'Данные для ввода на bus.gov.ru'!L317)/('Данные для ввода на bus.gov.ru'!J317+'Данные для ввода на bus.gov.ru'!M317))*100)*0.3,"")</f>
        <v>28.815789473684209</v>
      </c>
      <c r="C318" s="16">
        <f>'Данные для ввода на bus.gov.ru'!Q317*0.3</f>
        <v>30</v>
      </c>
      <c r="D318" s="18">
        <f>((('Данные для ввода на bus.gov.ru'!S317+'Данные для ввода на bus.gov.ru'!V317)/('Данные для ввода на bus.gov.ru'!T317+'Данные для ввода на bus.gov.ru'!W317))*100)*0.4</f>
        <v>40</v>
      </c>
      <c r="E318" s="19">
        <f t="shared" si="0"/>
        <v>98.815789473684205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2"/>
    </row>
    <row r="319" spans="1:26" ht="15.75" hidden="1" customHeight="1" x14ac:dyDescent="0.2">
      <c r="A319" s="3" t="str">
        <f>'Данные для ввода на bus.gov.ru'!D318</f>
        <v>МКОУ "Вяткинская средняя общеобразовательная школа"</v>
      </c>
      <c r="B319" s="18">
        <f>IFERROR(((('Данные для ввода на bus.gov.ru'!I318+'Данные для ввода на bus.gov.ru'!L318)/('Данные для ввода на bus.gov.ru'!J318+'Данные для ввода на bus.gov.ru'!M318))*100)*0.3,"")</f>
        <v>23.684210526315788</v>
      </c>
      <c r="C319" s="16">
        <f>'Данные для ввода на bus.gov.ru'!Q318*0.3</f>
        <v>30</v>
      </c>
      <c r="D319" s="18">
        <f>((('Данные для ввода на bus.gov.ru'!S318+'Данные для ввода на bus.gov.ru'!V318)/('Данные для ввода на bus.gov.ru'!T318+'Данные для ввода на bus.gov.ru'!W318))*100)*0.4</f>
        <v>39.298245614035089</v>
      </c>
      <c r="E319" s="19">
        <f t="shared" si="0"/>
        <v>92.982456140350877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2"/>
    </row>
    <row r="320" spans="1:26" ht="15.75" hidden="1" customHeight="1" x14ac:dyDescent="0.2">
      <c r="A320" s="3" t="str">
        <f>'Данные для ввода на bus.gov.ru'!D319</f>
        <v>МКОУ "Георгиевская средняя общеобразовательная школа"</v>
      </c>
      <c r="B320" s="18">
        <f>IFERROR(((('Данные для ввода на bus.gov.ru'!I319+'Данные для ввода на bus.gov.ru'!L319)/('Данные для ввода на bus.gov.ru'!J319+'Данные для ввода на bus.gov.ru'!M319))*100)*0.3,"")</f>
        <v>30</v>
      </c>
      <c r="C320" s="16">
        <f>'Данные для ввода на bus.gov.ru'!Q319*0.3</f>
        <v>30</v>
      </c>
      <c r="D320" s="18">
        <f>((('Данные для ввода на bus.gov.ru'!S319+'Данные для ввода на bus.gov.ru'!V319)/('Данные для ввода на bus.gov.ru'!T319+'Данные для ввода на bus.gov.ru'!W319))*100)*0.4</f>
        <v>40</v>
      </c>
      <c r="E320" s="19">
        <f t="shared" si="0"/>
        <v>100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2"/>
    </row>
    <row r="321" spans="1:26" ht="15.75" hidden="1" customHeight="1" x14ac:dyDescent="0.2">
      <c r="A321" s="3" t="str">
        <f>'Данные для ввода на bus.gov.ru'!D320</f>
        <v>МКОУ "Гилевская средняя общеобразовательная школа"</v>
      </c>
      <c r="B321" s="18">
        <f>IFERROR(((('Данные для ввода на bus.gov.ru'!I320+'Данные для ввода на bus.gov.ru'!L320)/('Данные для ввода на bus.gov.ru'!J320+'Данные для ввода на bus.gov.ru'!M320))*100)*0.3,"")</f>
        <v>29.210526315789473</v>
      </c>
      <c r="C321" s="16">
        <f>'Данные для ввода на bus.gov.ru'!Q320*0.3</f>
        <v>30</v>
      </c>
      <c r="D321" s="18">
        <f>((('Данные для ввода на bus.gov.ru'!S320+'Данные для ввода на bus.gov.ru'!V320)/('Данные для ввода на bus.gov.ru'!T320+'Данные для ввода на bus.gov.ru'!W320))*100)*0.4</f>
        <v>40</v>
      </c>
      <c r="E321" s="19">
        <f t="shared" si="0"/>
        <v>99.21052631578948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2"/>
    </row>
    <row r="322" spans="1:26" ht="15.75" hidden="1" customHeight="1" x14ac:dyDescent="0.2">
      <c r="A322" s="3" t="str">
        <f>'Данные для ввода на bus.gov.ru'!D321</f>
        <v>МКОУ "Грязновская средняя общеобразовательная школа"</v>
      </c>
      <c r="B322" s="18">
        <f>IFERROR(((('Данные для ввода на bus.gov.ru'!I321+'Данные для ввода на bus.gov.ru'!L321)/('Данные для ввода на bus.gov.ru'!J321+'Данные для ввода на bus.gov.ru'!M321))*100)*0.3,"")</f>
        <v>24.078947368421055</v>
      </c>
      <c r="C322" s="16">
        <f>'Данные для ввода на bus.gov.ru'!Q321*0.3</f>
        <v>30</v>
      </c>
      <c r="D322" s="18">
        <f>((('Данные для ввода на bus.gov.ru'!S321+'Данные для ввода на bus.gov.ru'!V321)/('Данные для ввода на bus.gov.ru'!T321+'Данные для ввода на bus.gov.ru'!W321))*100)*0.4</f>
        <v>40</v>
      </c>
      <c r="E322" s="19">
        <f t="shared" si="0"/>
        <v>94.078947368421055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2"/>
    </row>
    <row r="323" spans="1:26" ht="15.75" hidden="1" customHeight="1" x14ac:dyDescent="0.2">
      <c r="A323" s="3" t="str">
        <f>'Данные для ввода на bus.gov.ru'!D322</f>
        <v>МКОУ "Екатерининская средняя общеобразовательная школа"</v>
      </c>
      <c r="B323" s="18">
        <f>IFERROR(((('Данные для ввода на bus.gov.ru'!I322+'Данные для ввода на bus.gov.ru'!L322)/('Данные для ввода на bus.gov.ru'!J322+'Данные для ввода на bus.gov.ru'!M322))*100)*0.3,"")</f>
        <v>23.684210526315788</v>
      </c>
      <c r="C323" s="16">
        <f>'Данные для ввода на bus.gov.ru'!Q322*0.3</f>
        <v>30</v>
      </c>
      <c r="D323" s="18">
        <f>((('Данные для ввода на bus.gov.ru'!S322+'Данные для ввода на bus.gov.ru'!V322)/('Данные для ввода на bus.gov.ru'!T322+'Данные для ввода на bus.gov.ru'!W322))*100)*0.4</f>
        <v>38.94736842105263</v>
      </c>
      <c r="E323" s="19">
        <f t="shared" si="0"/>
        <v>92.631578947368411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2"/>
    </row>
    <row r="324" spans="1:26" ht="15.75" hidden="1" customHeight="1" x14ac:dyDescent="0.2">
      <c r="A324" s="3" t="str">
        <f>'Данные для ввода на bus.gov.ru'!D323</f>
        <v>МКОУ "Елбанская средняя общеобразовательная школа"</v>
      </c>
      <c r="B324" s="18">
        <f>IFERROR(((('Данные для ввода на bus.gov.ru'!I323+'Данные для ввода на bus.gov.ru'!L323)/('Данные для ввода на bus.gov.ru'!J323+'Данные для ввода на bus.gov.ru'!M323))*100)*0.3,"")</f>
        <v>24.473684210526315</v>
      </c>
      <c r="C324" s="16">
        <f>'Данные для ввода на bus.gov.ru'!Q323*0.3</f>
        <v>30</v>
      </c>
      <c r="D324" s="18">
        <f>((('Данные для ввода на bus.gov.ru'!S323+'Данные для ввода на bus.gov.ru'!V323)/('Данные для ввода на bus.gov.ru'!T323+'Данные для ввода на bus.gov.ru'!W323))*100)*0.4</f>
        <v>40</v>
      </c>
      <c r="E324" s="19">
        <f t="shared" si="0"/>
        <v>94.473684210526315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2"/>
    </row>
    <row r="325" spans="1:26" ht="15.75" hidden="1" customHeight="1" x14ac:dyDescent="0.2">
      <c r="A325" s="3" t="str">
        <f>'Данные для ввода на bus.gov.ru'!D324</f>
        <v>МКОУ "Зеленорощинская средняя общеобразовательная школа"</v>
      </c>
      <c r="B325" s="18">
        <f>IFERROR(((('Данные для ввода на bus.gov.ru'!I324+'Данные для ввода на bus.gov.ru'!L324)/('Данные для ввода на bus.gov.ru'!J324+'Данные для ввода на bus.gov.ru'!M324))*100)*0.3,"")</f>
        <v>28.421052631578945</v>
      </c>
      <c r="C325" s="16">
        <f>'Данные для ввода на bus.gov.ru'!Q324*0.3</f>
        <v>30</v>
      </c>
      <c r="D325" s="18">
        <f>((('Данные для ввода на bus.gov.ru'!S324+'Данные для ввода на bus.gov.ru'!V324)/('Данные для ввода на bus.gov.ru'!T324+'Данные для ввода на bus.gov.ru'!W324))*100)*0.4</f>
        <v>39.692307692307693</v>
      </c>
      <c r="E325" s="19">
        <f t="shared" si="0"/>
        <v>98.113360323886639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2"/>
    </row>
    <row r="326" spans="1:26" ht="15.75" hidden="1" customHeight="1" x14ac:dyDescent="0.2">
      <c r="A326" s="3" t="str">
        <f>'Данные для ввода на bus.gov.ru'!D325</f>
        <v>МКОУ "Карповская средняя общеобразовательная школа"</v>
      </c>
      <c r="B326" s="18">
        <f>IFERROR(((('Данные для ввода на bus.gov.ru'!I325+'Данные для ввода на bus.gov.ru'!L325)/('Данные для ввода на bus.gov.ru'!J325+'Данные для ввода на bus.gov.ru'!M325))*100)*0.3,"")</f>
        <v>28.815789473684209</v>
      </c>
      <c r="C326" s="16">
        <f>'Данные для ввода на bus.gov.ru'!Q325*0.3</f>
        <v>30</v>
      </c>
      <c r="D326" s="18">
        <f>((('Данные для ввода на bus.gov.ru'!S325+'Данные для ввода на bus.gov.ru'!V325)/('Данные для ввода на bus.gov.ru'!T325+'Данные для ввода на bus.gov.ru'!W325))*100)*0.4</f>
        <v>39.545454545454547</v>
      </c>
      <c r="E326" s="19">
        <f t="shared" si="0"/>
        <v>98.361244019138752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2"/>
    </row>
    <row r="327" spans="1:26" ht="15.75" hidden="1" customHeight="1" x14ac:dyDescent="0.2">
      <c r="A327" s="3" t="str">
        <f>'Данные для ввода на bus.gov.ru'!D326</f>
        <v>МКОУ "Кашкарагаихинская средняя общеобразовательная школа"</v>
      </c>
      <c r="B327" s="18">
        <f>IFERROR(((('Данные для ввода на bus.gov.ru'!I326+'Данные для ввода на bus.gov.ru'!L326)/('Данные для ввода на bus.gov.ru'!J326+'Данные для ввода на bus.gov.ru'!M326))*100)*0.3,"")</f>
        <v>23.684210526315788</v>
      </c>
      <c r="C327" s="16">
        <f>'Данные для ввода на bus.gov.ru'!Q326*0.3</f>
        <v>30</v>
      </c>
      <c r="D327" s="18">
        <f>((('Данные для ввода на bus.gov.ru'!S326+'Данные для ввода на bus.gov.ru'!V326)/('Данные для ввода на bus.gov.ru'!T326+'Данные для ввода на bus.gov.ru'!W326))*100)*0.4</f>
        <v>36.455696202531648</v>
      </c>
      <c r="E327" s="19">
        <f t="shared" si="0"/>
        <v>90.139906728847436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2"/>
    </row>
    <row r="328" spans="1:26" ht="15.75" hidden="1" customHeight="1" x14ac:dyDescent="0.2">
      <c r="A328" s="3" t="str">
        <f>'Данные для ввода на bus.gov.ru'!D327</f>
        <v>МКОУ "Кировская средняя общеобразовательная школа"</v>
      </c>
      <c r="B328" s="18">
        <f>IFERROR(((('Данные для ввода на bus.gov.ru'!I327+'Данные для ввода на bus.gov.ru'!L327)/('Данные для ввода на bus.gov.ru'!J327+'Данные для ввода на bus.gov.ru'!M327))*100)*0.3,"")</f>
        <v>30</v>
      </c>
      <c r="C328" s="16">
        <f>'Данные для ввода на bus.gov.ru'!Q327*0.3</f>
        <v>30</v>
      </c>
      <c r="D328" s="18">
        <f>((('Данные для ввода на bus.gov.ru'!S327+'Данные для ввода на bus.gov.ru'!V327)/('Данные для ввода на bus.gov.ru'!T327+'Данные для ввода на bus.gov.ru'!W327))*100)*0.4</f>
        <v>40</v>
      </c>
      <c r="E328" s="19">
        <f t="shared" si="0"/>
        <v>100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2"/>
    </row>
    <row r="329" spans="1:26" ht="15.75" hidden="1" customHeight="1" x14ac:dyDescent="0.2">
      <c r="A329" s="3" t="str">
        <f>'Данные для ввода на bus.gov.ru'!D328</f>
        <v>МКОУ "Кировская средняя общеобразовательная школа"</v>
      </c>
      <c r="B329" s="18">
        <f>IFERROR(((('Данные для ввода на bus.gov.ru'!I328+'Данные для ввода на bus.gov.ru'!L328)/('Данные для ввода на bus.gov.ru'!J328+'Данные для ввода на bus.gov.ru'!M328))*100)*0.3,"")</f>
        <v>19.342105263157894</v>
      </c>
      <c r="C329" s="16">
        <f>'Данные для ввода на bus.gov.ru'!Q328*0.3</f>
        <v>30</v>
      </c>
      <c r="D329" s="18">
        <f>((('Данные для ввода на bus.gov.ru'!S328+'Данные для ввода на bus.gov.ru'!V328)/('Данные для ввода на bus.gov.ru'!T328+'Данные для ввода на bus.gov.ru'!W328))*100)*0.4</f>
        <v>39.565217391304344</v>
      </c>
      <c r="E329" s="19">
        <f t="shared" si="0"/>
        <v>88.907322654462234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2"/>
    </row>
    <row r="330" spans="1:26" ht="15.75" hidden="1" customHeight="1" x14ac:dyDescent="0.2">
      <c r="A330" s="3" t="str">
        <f>'Данные для ввода на bus.gov.ru'!D329</f>
        <v>МКОУ "Ключевская основная общеобразовательная школа"</v>
      </c>
      <c r="B330" s="18">
        <f>IFERROR(((('Данные для ввода на bus.gov.ru'!I329+'Данные для ввода на bus.gov.ru'!L329)/('Данные для ввода на bus.gov.ru'!J329+'Данные для ввода на bus.gov.ru'!M329))*100)*0.3,"")</f>
        <v>28.421052631578945</v>
      </c>
      <c r="C330" s="16">
        <f>'Данные для ввода на bus.gov.ru'!Q329*0.3</f>
        <v>30</v>
      </c>
      <c r="D330" s="18">
        <f>((('Данные для ввода на bus.gov.ru'!S329+'Данные для ввода на bus.gov.ru'!V329)/('Данные для ввода на bus.gov.ru'!T329+'Данные для ввода на bus.gov.ru'!W329))*100)*0.4</f>
        <v>40</v>
      </c>
      <c r="E330" s="19">
        <f t="shared" si="0"/>
        <v>98.421052631578945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2"/>
    </row>
    <row r="331" spans="1:26" ht="15.75" hidden="1" customHeight="1" x14ac:dyDescent="0.2">
      <c r="A331" s="3" t="str">
        <f>'Данные для ввода на bus.gov.ru'!D330</f>
        <v>МКОУ "Корболихинская средняя общеобразовательная школа"</v>
      </c>
      <c r="B331" s="18">
        <f>IFERROR(((('Данные для ввода на bus.gov.ru'!I330+'Данные для ввода на bus.gov.ru'!L330)/('Данные для ввода на bus.gov.ru'!J330+'Данные для ввода на bus.gov.ru'!M330))*100)*0.3,"")</f>
        <v>27.236842105263161</v>
      </c>
      <c r="C331" s="16">
        <f>'Данные для ввода на bus.gov.ru'!Q330*0.3</f>
        <v>30</v>
      </c>
      <c r="D331" s="18">
        <f>((('Данные для ввода на bus.gov.ru'!S330+'Данные для ввода на bus.gov.ru'!V330)/('Данные для ввода на bus.gov.ru'!T330+'Данные для ввода на bus.gov.ru'!W330))*100)*0.4</f>
        <v>39.658119658119659</v>
      </c>
      <c r="E331" s="19">
        <f t="shared" si="0"/>
        <v>96.894961763382824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2"/>
    </row>
    <row r="332" spans="1:26" ht="15.75" hidden="1" customHeight="1" x14ac:dyDescent="0.2">
      <c r="A332" s="3" t="str">
        <f>'Данные для ввода на bus.gov.ru'!D331</f>
        <v>МКОУ "Коробейниковская средняя общеобразовательная школа"</v>
      </c>
      <c r="B332" s="18">
        <f>IFERROR(((('Данные для ввода на bus.gov.ru'!I331+'Данные для ввода на bus.gov.ru'!L331)/('Данные для ввода на bus.gov.ru'!J331+'Данные для ввода на bus.gov.ru'!M331))*100)*0.3,"")</f>
        <v>22.5</v>
      </c>
      <c r="C332" s="16">
        <f>'Данные для ввода на bus.gov.ru'!Q331*0.3</f>
        <v>30</v>
      </c>
      <c r="D332" s="18">
        <f>((('Данные для ввода на bus.gov.ru'!S331+'Данные для ввода на bus.gov.ru'!V331)/('Данные для ввода на bus.gov.ru'!T331+'Данные для ввода на bus.gov.ru'!W331))*100)*0.4</f>
        <v>40</v>
      </c>
      <c r="E332" s="19">
        <f t="shared" si="0"/>
        <v>92.5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2"/>
    </row>
    <row r="333" spans="1:26" ht="15.75" hidden="1" customHeight="1" x14ac:dyDescent="0.2">
      <c r="A333" s="3" t="str">
        <f>'Данные для ввода на bus.gov.ru'!D332</f>
        <v>МКОУ "Красноярская средняя общеобразовательная школа"</v>
      </c>
      <c r="B333" s="18">
        <f>IFERROR(((('Данные для ввода на bus.gov.ru'!I332+'Данные для ввода на bus.gov.ru'!L332)/('Данные для ввода на bus.gov.ru'!J332+'Данные для ввода на bus.gov.ru'!M332))*100)*0.3,"")</f>
        <v>27.236842105263161</v>
      </c>
      <c r="C333" s="16">
        <f>'Данные для ввода на bus.gov.ru'!Q332*0.3</f>
        <v>27</v>
      </c>
      <c r="D333" s="18">
        <f>((('Данные для ввода на bus.gov.ru'!S332+'Данные для ввода на bus.gov.ru'!V332)/('Данные для ввода на bus.gov.ru'!T332+'Данные для ввода на bus.gov.ru'!W332))*100)*0.4</f>
        <v>40</v>
      </c>
      <c r="E333" s="19">
        <f t="shared" si="0"/>
        <v>94.236842105263165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2"/>
    </row>
    <row r="334" spans="1:26" ht="15.75" hidden="1" customHeight="1" x14ac:dyDescent="0.2">
      <c r="A334" s="3" t="str">
        <f>'Данные для ввода на bus.gov.ru'!D333</f>
        <v>МКОУ "Круглянская средняя общеобразовательная школа"</v>
      </c>
      <c r="B334" s="18">
        <f>IFERROR(((('Данные для ввода на bus.gov.ru'!I333+'Данные для ввода на bus.gov.ru'!L333)/('Данные для ввода на bus.gov.ru'!J333+'Данные для ввода на bus.gov.ru'!M333))*100)*0.3,"")</f>
        <v>25.263157894736839</v>
      </c>
      <c r="C334" s="16">
        <f>'Данные для ввода на bus.gov.ru'!Q333*0.3</f>
        <v>30</v>
      </c>
      <c r="D334" s="18">
        <f>((('Данные для ввода на bus.gov.ru'!S333+'Данные для ввода на bus.gov.ru'!V333)/('Данные для ввода на bus.gov.ru'!T333+'Данные для ввода на bus.gov.ru'!W333))*100)*0.4</f>
        <v>40</v>
      </c>
      <c r="E334" s="19">
        <f t="shared" si="0"/>
        <v>95.263157894736835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2"/>
    </row>
    <row r="335" spans="1:26" ht="15.75" hidden="1" customHeight="1" x14ac:dyDescent="0.2">
      <c r="A335" s="3" t="str">
        <f>'Данные для ввода на bus.gov.ru'!D334</f>
        <v>МКОУ "Лаптево-Логовская средняя общеобразовательная школа имени Героя Российской Федерации П. Захарова"</v>
      </c>
      <c r="B335" s="18">
        <f>IFERROR(((('Данные для ввода на bus.gov.ru'!I334+'Данные для ввода на bus.gov.ru'!L334)/('Данные для ввода на bus.gov.ru'!J334+'Данные для ввода на bus.gov.ru'!M334))*100)*0.3,"")</f>
        <v>29.210526315789473</v>
      </c>
      <c r="C335" s="16">
        <f>'Данные для ввода на bus.gov.ru'!Q334*0.3</f>
        <v>30</v>
      </c>
      <c r="D335" s="18">
        <f>((('Данные для ввода на bus.gov.ru'!S334+'Данные для ввода на bus.gov.ru'!V334)/('Данные для ввода на bus.gov.ru'!T334+'Данные для ввода на bus.gov.ru'!W334))*100)*0.4</f>
        <v>40</v>
      </c>
      <c r="E335" s="19">
        <f t="shared" si="0"/>
        <v>99.21052631578948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2"/>
    </row>
    <row r="336" spans="1:26" ht="15.75" hidden="1" customHeight="1" x14ac:dyDescent="0.2">
      <c r="A336" s="3" t="str">
        <f>'Данные для ввода на bus.gov.ru'!D335</f>
        <v>МКОУ "Ларичихинская средняя общеобразовательная школа"</v>
      </c>
      <c r="B336" s="18">
        <f>IFERROR(((('Данные для ввода на bus.gov.ru'!I335+'Данные для ввода на bus.gov.ru'!L335)/('Данные для ввода на bus.gov.ru'!J335+'Данные для ввода на bus.gov.ru'!M335))*100)*0.3,"")</f>
        <v>21.710526315789473</v>
      </c>
      <c r="C336" s="16">
        <f>'Данные для ввода на bus.gov.ru'!Q335*0.3</f>
        <v>30</v>
      </c>
      <c r="D336" s="18">
        <f>((('Данные для ввода на bus.gov.ru'!S335+'Данные для ввода на bus.gov.ru'!V335)/('Данные для ввода на bus.gov.ru'!T335+'Данные для ввода на bus.gov.ru'!W335))*100)*0.4</f>
        <v>39.794871794871796</v>
      </c>
      <c r="E336" s="19">
        <f t="shared" si="0"/>
        <v>91.505398110661275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2"/>
    </row>
    <row r="337" spans="1:26" ht="15.75" hidden="1" customHeight="1" x14ac:dyDescent="0.2">
      <c r="A337" s="3" t="str">
        <f>'Данные для ввода на bus.gov.ru'!D336</f>
        <v>МКОУ "Локтевская средняя общеобразовательная школа""</v>
      </c>
      <c r="B337" s="18">
        <f>IFERROR(((('Данные для ввода на bus.gov.ru'!I336+'Данные для ввода на bus.gov.ru'!L336)/('Данные для ввода на bus.gov.ru'!J336+'Данные для ввода на bus.gov.ru'!M336))*100)*0.3,"")</f>
        <v>28.815789473684209</v>
      </c>
      <c r="C337" s="16">
        <f>'Данные для ввода на bus.gov.ru'!Q336*0.3</f>
        <v>30</v>
      </c>
      <c r="D337" s="18">
        <f>((('Данные для ввода на bus.gov.ru'!S336+'Данные для ввода на bus.gov.ru'!V336)/('Данные для ввода на bus.gov.ru'!T336+'Данные для ввода на bus.gov.ru'!W336))*100)*0.4</f>
        <v>38.604651162790702</v>
      </c>
      <c r="E337" s="19">
        <f t="shared" si="0"/>
        <v>97.420440636474908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2"/>
    </row>
    <row r="338" spans="1:26" ht="15.75" hidden="1" customHeight="1" x14ac:dyDescent="0.2">
      <c r="A338" s="3" t="str">
        <f>'Данные для ввода на bus.gov.ru'!D337</f>
        <v>МКОУ "Луговская средняя общеобразовательная школа"</v>
      </c>
      <c r="B338" s="18">
        <f>IFERROR(((('Данные для ввода на bus.gov.ru'!I337+'Данные для ввода на bus.gov.ru'!L337)/('Данные для ввода на bus.gov.ru'!J337+'Данные для ввода на bus.gov.ru'!M337))*100)*0.3,"")</f>
        <v>26.447368421052627</v>
      </c>
      <c r="C338" s="16">
        <f>'Данные для ввода на bus.gov.ru'!Q337*0.3</f>
        <v>30</v>
      </c>
      <c r="D338" s="18">
        <f>((('Данные для ввода на bus.gov.ru'!S337+'Данные для ввода на bus.gov.ru'!V337)/('Данные для ввода на bus.gov.ru'!T337+'Данные для ввода на bus.gov.ru'!W337))*100)*0.4</f>
        <v>39.205298013245034</v>
      </c>
      <c r="E338" s="19">
        <f t="shared" si="0"/>
        <v>95.652666434297657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2"/>
    </row>
    <row r="339" spans="1:26" ht="15.75" hidden="1" customHeight="1" x14ac:dyDescent="0.2">
      <c r="A339" s="3" t="str">
        <f>'Данные для ввода на bus.gov.ru'!D338</f>
        <v>МКОУ "Луковская средняя общеобразовательная школа"</v>
      </c>
      <c r="B339" s="18">
        <f>IFERROR(((('Данные для ввода на bus.gov.ru'!I338+'Данные для ввода на bus.gov.ru'!L338)/('Данные для ввода на bus.gov.ru'!J338+'Данные для ввода на bus.gov.ru'!M338))*100)*0.3,"")</f>
        <v>29.210526315789473</v>
      </c>
      <c r="C339" s="16">
        <f>'Данные для ввода на bus.gov.ru'!Q338*0.3</f>
        <v>30</v>
      </c>
      <c r="D339" s="18">
        <f>((('Данные для ввода на bus.gov.ru'!S338+'Данные для ввода на bus.gov.ru'!V338)/('Данные для ввода на bus.gov.ru'!T338+'Данные для ввода на bus.gov.ru'!W338))*100)*0.4</f>
        <v>39.518072289156628</v>
      </c>
      <c r="E339" s="19">
        <f t="shared" si="0"/>
        <v>98.7285986049461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2"/>
    </row>
    <row r="340" spans="1:26" ht="15.75" hidden="1" customHeight="1" x14ac:dyDescent="0.2">
      <c r="A340" s="3" t="str">
        <f>'Данные для ввода на bus.gov.ru'!D339</f>
        <v>МКОУ "Маякская средняя общеобразовательная школа"</v>
      </c>
      <c r="B340" s="18">
        <f>IFERROR(((('Данные для ввода на bus.gov.ru'!I339+'Данные для ввода на bus.gov.ru'!L339)/('Данные для ввода на bus.gov.ru'!J339+'Данные для ввода на bus.gov.ru'!M339))*100)*0.3,"")</f>
        <v>22.5</v>
      </c>
      <c r="C340" s="16">
        <f>'Данные для ввода на bus.gov.ru'!Q339*0.3</f>
        <v>30</v>
      </c>
      <c r="D340" s="18">
        <f>((('Данные для ввода на bus.gov.ru'!S339+'Данные для ввода на bus.gov.ru'!V339)/('Данные для ввода на bus.gov.ru'!T339+'Данные для ввода на bus.gov.ru'!W339))*100)*0.4</f>
        <v>40</v>
      </c>
      <c r="E340" s="19">
        <f t="shared" si="0"/>
        <v>92.5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2"/>
    </row>
    <row r="341" spans="1:26" ht="15.75" hidden="1" customHeight="1" x14ac:dyDescent="0.2">
      <c r="A341" s="3" t="str">
        <f>'Данные для ввода на bus.gov.ru'!D340</f>
        <v>МКОУ "Ниж-Суетская средняя общеобразовательная школа имени Анатолия Карпенко"</v>
      </c>
      <c r="B341" s="18">
        <f>IFERROR(((('Данные для ввода на bus.gov.ru'!I340+'Данные для ввода на bus.gov.ru'!L340)/('Данные для ввода на bus.gov.ru'!J340+'Данные для ввода на bus.gov.ru'!M340))*100)*0.3,"")</f>
        <v>20.921052631578945</v>
      </c>
      <c r="C341" s="16">
        <f>'Данные для ввода на bus.gov.ru'!Q340*0.3</f>
        <v>30</v>
      </c>
      <c r="D341" s="18">
        <f>((('Данные для ввода на bus.gov.ru'!S340+'Данные для ввода на bus.gov.ru'!V340)/('Данные для ввода на bus.gov.ru'!T340+'Данные для ввода на bus.gov.ru'!W340))*100)*0.4</f>
        <v>36.842105263157897</v>
      </c>
      <c r="E341" s="19">
        <f t="shared" si="0"/>
        <v>87.76315789473685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2"/>
    </row>
    <row r="342" spans="1:26" ht="15.75" hidden="1" customHeight="1" x14ac:dyDescent="0.2">
      <c r="A342" s="3" t="str">
        <f>'Данные для ввода на bus.gov.ru'!D341</f>
        <v>МКОУ "Нижнегусихинская средняя общеобразовательная школа"</v>
      </c>
      <c r="B342" s="18">
        <f>IFERROR(((('Данные для ввода на bus.gov.ru'!I341+'Данные для ввода на bus.gov.ru'!L341)/('Данные для ввода на bus.gov.ru'!J341+'Данные для ввода на bus.gov.ru'!M341))*100)*0.3,"")</f>
        <v>27.236842105263161</v>
      </c>
      <c r="C342" s="16">
        <f>'Данные для ввода на bus.gov.ru'!Q341*0.3</f>
        <v>30</v>
      </c>
      <c r="D342" s="18">
        <f>((('Данные для ввода на bus.gov.ru'!S341+'Данные для ввода на bus.gov.ru'!V341)/('Данные для ввода на bus.gov.ru'!T341+'Данные для ввода на bus.gov.ru'!W341))*100)*0.4</f>
        <v>39.183673469387756</v>
      </c>
      <c r="E342" s="19">
        <f t="shared" si="0"/>
        <v>96.420515574650921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2"/>
    </row>
    <row r="343" spans="1:26" ht="15.75" hidden="1" customHeight="1" x14ac:dyDescent="0.2">
      <c r="A343" s="3" t="str">
        <f>'Данные для ввода на bus.gov.ru'!D342</f>
        <v>МКОУ "Нижнеозернинская средняя общеобразовательная школа"</v>
      </c>
      <c r="B343" s="18">
        <f>IFERROR(((('Данные для ввода на bus.gov.ru'!I342+'Данные для ввода на bus.gov.ru'!L342)/('Данные для ввода на bus.gov.ru'!J342+'Данные для ввода на bus.gov.ru'!M342))*100)*0.3,"")</f>
        <v>25.657894736842106</v>
      </c>
      <c r="C343" s="16">
        <f>'Данные для ввода на bus.gov.ru'!Q342*0.3</f>
        <v>30</v>
      </c>
      <c r="D343" s="18">
        <f>((('Данные для ввода на bus.gov.ru'!S342+'Данные для ввода на bus.gov.ru'!V342)/('Данные для ввода на bus.gov.ru'!T342+'Данные для ввода на bus.gov.ru'!W342))*100)*0.4</f>
        <v>40</v>
      </c>
      <c r="E343" s="19">
        <f t="shared" si="0"/>
        <v>95.65789473684211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2"/>
    </row>
    <row r="344" spans="1:26" ht="15.75" hidden="1" customHeight="1" x14ac:dyDescent="0.2">
      <c r="A344" s="3" t="str">
        <f>'Данные для ввода на bus.gov.ru'!D343</f>
        <v>МКОУ "Новоалейская средняя общеобразовательная школа"</v>
      </c>
      <c r="B344" s="18">
        <f>IFERROR(((('Данные для ввода на bus.gov.ru'!I343+'Данные для ввода на bus.gov.ru'!L343)/('Данные для ввода на bus.gov.ru'!J343+'Данные для ввода на bus.gov.ru'!M343))*100)*0.3,"")</f>
        <v>25.263157894736839</v>
      </c>
      <c r="C344" s="16">
        <f>'Данные для ввода на bus.gov.ru'!Q343*0.3</f>
        <v>30</v>
      </c>
      <c r="D344" s="18">
        <f>((('Данные для ввода на bus.gov.ru'!S343+'Данные для ввода на bus.gov.ru'!V343)/('Данные для ввода на bus.gov.ru'!T343+'Данные для ввода на bus.gov.ru'!W343))*100)*0.4</f>
        <v>40</v>
      </c>
      <c r="E344" s="19">
        <f t="shared" si="0"/>
        <v>95.263157894736835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2"/>
    </row>
    <row r="345" spans="1:26" ht="15.75" hidden="1" customHeight="1" x14ac:dyDescent="0.2">
      <c r="A345" s="3" t="str">
        <f>'Данные для ввода на bus.gov.ru'!D344</f>
        <v>МКОУ "Новоозерская средняя общеобразовательная школа"</v>
      </c>
      <c r="B345" s="18">
        <f>IFERROR(((('Данные для ввода на bus.gov.ru'!I344+'Данные для ввода на bus.gov.ru'!L344)/('Данные для ввода на bus.gov.ru'!J344+'Данные для ввода на bus.gov.ru'!M344))*100)*0.3,"")</f>
        <v>25.263157894736839</v>
      </c>
      <c r="C345" s="16">
        <f>'Данные для ввода на bus.gov.ru'!Q344*0.3</f>
        <v>30</v>
      </c>
      <c r="D345" s="18">
        <f>((('Данные для ввода на bus.gov.ru'!S344+'Данные для ввода на bus.gov.ru'!V344)/('Данные для ввода на bus.gov.ru'!T344+'Данные для ввода на bus.gov.ru'!W344))*100)*0.4</f>
        <v>37.655677655677657</v>
      </c>
      <c r="E345" s="19">
        <f t="shared" si="0"/>
        <v>92.918835550414485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2"/>
    </row>
    <row r="346" spans="1:26" ht="15.75" hidden="1" customHeight="1" x14ac:dyDescent="0.2">
      <c r="A346" s="3" t="str">
        <f>'Данные для ввода на bus.gov.ru'!D345</f>
        <v>МКОУ "Новоперуновская средняя общеобразовательная школа"</v>
      </c>
      <c r="B346" s="18">
        <f>IFERROR(((('Данные для ввода на bus.gov.ru'!I345+'Данные для ввода на bus.gov.ru'!L345)/('Данные для ввода на bus.gov.ru'!J345+'Данные для ввода на bus.gov.ru'!M345))*100)*0.3,"")</f>
        <v>24.078947368421055</v>
      </c>
      <c r="C346" s="16">
        <f>'Данные для ввода на bus.gov.ru'!Q345*0.3</f>
        <v>30</v>
      </c>
      <c r="D346" s="18">
        <f>((('Данные для ввода на bus.gov.ru'!S345+'Данные для ввода на bus.gov.ru'!V345)/('Данные для ввода на bus.gov.ru'!T345+'Данные для ввода на bus.gov.ru'!W345))*100)*0.4</f>
        <v>38.904109589041099</v>
      </c>
      <c r="E346" s="19">
        <f t="shared" si="0"/>
        <v>92.983056957462153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2"/>
    </row>
    <row r="347" spans="1:26" ht="15.75" hidden="1" customHeight="1" x14ac:dyDescent="0.2">
      <c r="A347" s="3" t="str">
        <f>'Данные для ввода на bus.gov.ru'!D346</f>
        <v>МКОУ "Озерно-Кузнецовская средняя общеобразовательная школа"</v>
      </c>
      <c r="B347" s="18">
        <f>IFERROR(((('Данные для ввода на bus.gov.ru'!I346+'Данные для ввода на bus.gov.ru'!L346)/('Данные для ввода на bus.gov.ru'!J346+'Данные для ввода на bus.gov.ru'!M346))*100)*0.3,"")</f>
        <v>22.894736842105264</v>
      </c>
      <c r="C347" s="16">
        <f>'Данные для ввода на bus.gov.ru'!Q346*0.3</f>
        <v>30</v>
      </c>
      <c r="D347" s="18">
        <f>((('Данные для ввода на bus.gov.ru'!S346+'Данные для ввода на bus.gov.ru'!V346)/('Данные для ввода на bus.gov.ru'!T346+'Данные для ввода на bus.gov.ru'!W346))*100)*0.4</f>
        <v>40</v>
      </c>
      <c r="E347" s="19">
        <f t="shared" si="0"/>
        <v>92.89473684210526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2"/>
    </row>
    <row r="348" spans="1:26" ht="15.75" hidden="1" customHeight="1" x14ac:dyDescent="0.2">
      <c r="A348" s="3" t="str">
        <f>'Данные для ввода на bus.gov.ru'!D347</f>
        <v>МКОУ "Павловская средняя общеобразовательная школа"</v>
      </c>
      <c r="B348" s="18">
        <f>IFERROR(((('Данные для ввода на bus.gov.ru'!I347+'Данные для ввода на bus.gov.ru'!L347)/('Данные для ввода на bus.gov.ru'!J347+'Данные для ввода на bus.gov.ru'!M347))*100)*0.3,"")</f>
        <v>25.263157894736839</v>
      </c>
      <c r="C348" s="16">
        <f>'Данные для ввода на bus.gov.ru'!Q347*0.3</f>
        <v>30</v>
      </c>
      <c r="D348" s="18">
        <f>((('Данные для ввода на bus.gov.ru'!S347+'Данные для ввода на bus.gov.ru'!V347)/('Данные для ввода на bus.gov.ru'!T347+'Данные для ввода на bus.gov.ru'!W347))*100)*0.4</f>
        <v>38.878504672897201</v>
      </c>
      <c r="E348" s="19">
        <f t="shared" si="0"/>
        <v>94.141662567634029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2"/>
    </row>
    <row r="349" spans="1:26" ht="15.75" hidden="1" customHeight="1" x14ac:dyDescent="0.2">
      <c r="A349" s="3" t="str">
        <f>'Данные для ввода на bus.gov.ru'!D348</f>
        <v>МКОУ "Панкрушихинская средняя общеобразовательная школа"</v>
      </c>
      <c r="B349" s="18">
        <f>IFERROR(((('Данные для ввода на bus.gov.ru'!I348+'Данные для ввода на bus.gov.ru'!L348)/('Данные для ввода на bus.gov.ru'!J348+'Данные для ввода на bus.gov.ru'!M348))*100)*0.3,"")</f>
        <v>28.421052631578945</v>
      </c>
      <c r="C349" s="16">
        <f>'Данные для ввода на bus.gov.ru'!Q348*0.3</f>
        <v>30</v>
      </c>
      <c r="D349" s="18">
        <f>((('Данные для ввода на bus.gov.ru'!S348+'Данные для ввода на bus.gov.ru'!V348)/('Данные для ввода на bus.gov.ru'!T348+'Данные для ввода на bus.gov.ru'!W348))*100)*0.4</f>
        <v>36.612612612612615</v>
      </c>
      <c r="E349" s="19">
        <f t="shared" si="0"/>
        <v>95.033665244191553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2"/>
    </row>
    <row r="350" spans="1:26" ht="15.75" hidden="1" customHeight="1" x14ac:dyDescent="0.2">
      <c r="A350" s="3" t="str">
        <f>'Данные для ввода на bus.gov.ru'!D349</f>
        <v>МКОУ "Пановская средняя общеобразовательная школа"</v>
      </c>
      <c r="B350" s="18">
        <f>IFERROR(((('Данные для ввода на bus.gov.ru'!I349+'Данные для ввода на bus.gov.ru'!L349)/('Данные для ввода на bus.gov.ru'!J349+'Данные для ввода на bus.gov.ru'!M349))*100)*0.3,"")</f>
        <v>30</v>
      </c>
      <c r="C350" s="16">
        <f>'Данные для ввода на bus.gov.ru'!Q349*0.3</f>
        <v>30</v>
      </c>
      <c r="D350" s="18">
        <f>((('Данные для ввода на bus.gov.ru'!S349+'Данные для ввода на bus.gov.ru'!V349)/('Данные для ввода на bus.gov.ru'!T349+'Данные для ввода на bus.gov.ru'!W349))*100)*0.4</f>
        <v>39.694656488549619</v>
      </c>
      <c r="E350" s="19">
        <f t="shared" si="0"/>
        <v>99.694656488549612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2"/>
    </row>
    <row r="351" spans="1:26" ht="15.75" hidden="1" customHeight="1" x14ac:dyDescent="0.2">
      <c r="A351" s="3" t="str">
        <f>'Данные для ввода на bus.gov.ru'!D350</f>
        <v>МКОУ "Парфеновская средняя общеобразовательная школа"</v>
      </c>
      <c r="B351" s="18">
        <f>IFERROR(((('Данные для ввода на bus.gov.ru'!I350+'Данные для ввода на bus.gov.ru'!L350)/('Данные для ввода на bus.gov.ru'!J350+'Данные для ввода на bus.gov.ru'!M350))*100)*0.3,"")</f>
        <v>25.263157894736839</v>
      </c>
      <c r="C351" s="16">
        <f>'Данные для ввода на bus.gov.ru'!Q350*0.3</f>
        <v>30</v>
      </c>
      <c r="D351" s="18">
        <f>((('Данные для ввода на bus.gov.ru'!S350+'Данные для ввода на bus.gov.ru'!V350)/('Данные для ввода на bus.gov.ru'!T350+'Данные для ввода на bus.gov.ru'!W350))*100)*0.4</f>
        <v>37.108433734939759</v>
      </c>
      <c r="E351" s="19">
        <f t="shared" si="0"/>
        <v>92.371591629676601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2"/>
    </row>
    <row r="352" spans="1:26" ht="15.75" hidden="1" customHeight="1" x14ac:dyDescent="0.2">
      <c r="A352" s="3" t="str">
        <f>'Данные для ввода на bus.gov.ru'!D351</f>
        <v>МКОУ "Первокаменская средняя общеобразовательная школа"</v>
      </c>
      <c r="B352" s="18">
        <f>IFERROR(((('Данные для ввода на bus.gov.ru'!I351+'Данные для ввода на bus.gov.ru'!L351)/('Данные для ввода на bus.gov.ru'!J351+'Данные для ввода на bus.gov.ru'!M351))*100)*0.3,"")</f>
        <v>22.5</v>
      </c>
      <c r="C352" s="16">
        <f>'Данные для ввода на bus.gov.ru'!Q351*0.3</f>
        <v>30</v>
      </c>
      <c r="D352" s="18">
        <f>((('Данные для ввода на bus.gov.ru'!S351+'Данные для ввода на bus.gov.ru'!V351)/('Данные для ввода на bus.gov.ru'!T351+'Данные для ввода на bus.gov.ru'!W351))*100)*0.4</f>
        <v>37.209302325581397</v>
      </c>
      <c r="E352" s="19">
        <f t="shared" si="0"/>
        <v>89.709302325581405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2"/>
    </row>
    <row r="353" spans="1:26" ht="15.75" hidden="1" customHeight="1" x14ac:dyDescent="0.2">
      <c r="A353" s="3" t="str">
        <f>'Данные для ввода на bus.gov.ru'!D352</f>
        <v>МКОУ "Плосковская средняя общеобразовательная школа"</v>
      </c>
      <c r="B353" s="18">
        <f>IFERROR(((('Данные для ввода на bus.gov.ru'!I352+'Данные для ввода на bus.gov.ru'!L352)/('Данные для ввода на bus.gov.ru'!J352+'Данные для ввода на bus.gov.ru'!M352))*100)*0.3,"")</f>
        <v>16.973684210526315</v>
      </c>
      <c r="C353" s="16">
        <f>'Данные для ввода на bus.gov.ru'!Q352*0.3</f>
        <v>30</v>
      </c>
      <c r="D353" s="18">
        <f>((('Данные для ввода на bus.gov.ru'!S352+'Данные для ввода на bus.gov.ru'!V352)/('Данные для ввода на bus.gov.ru'!T352+'Данные для ввода на bus.gov.ru'!W352))*100)*0.4</f>
        <v>40</v>
      </c>
      <c r="E353" s="19">
        <f t="shared" si="0"/>
        <v>86.973684210526315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2"/>
    </row>
    <row r="354" spans="1:26" ht="15.75" hidden="1" customHeight="1" x14ac:dyDescent="0.2">
      <c r="A354" s="3" t="str">
        <f>'Данные для ввода на bus.gov.ru'!D353</f>
        <v>МКОУ "Победимская средняя общеобразовательная школа"</v>
      </c>
      <c r="B354" s="18">
        <f>IFERROR(((('Данные для ввода на bus.gov.ru'!I353+'Данные для ввода на bus.gov.ru'!L353)/('Данные для ввода на bus.gov.ru'!J353+'Данные для ввода на bus.gov.ru'!M353))*100)*0.3,"")</f>
        <v>22.5</v>
      </c>
      <c r="C354" s="16">
        <f>'Данные для ввода на bus.gov.ru'!Q353*0.3</f>
        <v>30</v>
      </c>
      <c r="D354" s="18">
        <f>((('Данные для ввода на bus.gov.ru'!S353+'Данные для ввода на bus.gov.ru'!V353)/('Данные для ввода на bus.gov.ru'!T353+'Данные для ввода на bus.gov.ru'!W353))*100)*0.4</f>
        <v>39.782608695652179</v>
      </c>
      <c r="E354" s="19">
        <f t="shared" si="0"/>
        <v>92.282608695652186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2"/>
    </row>
    <row r="355" spans="1:26" ht="15.75" hidden="1" customHeight="1" x14ac:dyDescent="0.2">
      <c r="A355" s="3" t="str">
        <f>'Данные для ввода на bus.gov.ru'!D354</f>
        <v>МКОУ "Подойниковская средняя общеобразовательная школа им. Героя Советского Союза М. И. Рогачева"</v>
      </c>
      <c r="B355" s="18">
        <f>IFERROR(((('Данные для ввода на bus.gov.ru'!I354+'Данные для ввода на bus.gov.ru'!L354)/('Данные для ввода на bus.gov.ru'!J354+'Данные для ввода на bus.gov.ru'!M354))*100)*0.3,"")</f>
        <v>30</v>
      </c>
      <c r="C355" s="16">
        <f>'Данные для ввода на bus.gov.ru'!Q354*0.3</f>
        <v>30</v>
      </c>
      <c r="D355" s="18">
        <f>((('Данные для ввода на bus.gov.ru'!S354+'Данные для ввода на bus.gov.ru'!V354)/('Данные для ввода на bus.gov.ru'!T354+'Данные для ввода на bus.gov.ru'!W354))*100)*0.4</f>
        <v>40</v>
      </c>
      <c r="E355" s="19">
        <f t="shared" si="0"/>
        <v>100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2"/>
    </row>
    <row r="356" spans="1:26" ht="15.75" hidden="1" customHeight="1" x14ac:dyDescent="0.2">
      <c r="A356" s="3" t="str">
        <f>'Данные для ввода на bus.gov.ru'!D355</f>
        <v>МКОУ "Покровская средняя общеобразовательная школа"</v>
      </c>
      <c r="B356" s="18">
        <f>IFERROR(((('Данные для ввода на bus.gov.ru'!I355+'Данные для ввода на bus.gov.ru'!L355)/('Данные для ввода на bus.gov.ru'!J355+'Данные для ввода на bus.gov.ru'!M355))*100)*0.3,"")</f>
        <v>30</v>
      </c>
      <c r="C356" s="16">
        <f>'Данные для ввода на bus.gov.ru'!Q355*0.3</f>
        <v>30</v>
      </c>
      <c r="D356" s="18">
        <f>((('Данные для ввода на bus.gov.ru'!S355+'Данные для ввода на bus.gov.ru'!V355)/('Данные для ввода на bus.gov.ru'!T355+'Данные для ввода на bus.gov.ru'!W355))*100)*0.4</f>
        <v>40</v>
      </c>
      <c r="E356" s="19">
        <f t="shared" si="0"/>
        <v>100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2"/>
    </row>
    <row r="357" spans="1:26" ht="15.75" hidden="1" customHeight="1" x14ac:dyDescent="0.2">
      <c r="A357" s="3" t="str">
        <f>'Данные для ввода на bus.gov.ru'!D356</f>
        <v>МКОУ "Поспелихинская средняя общеобразовательная школа №2"</v>
      </c>
      <c r="B357" s="18">
        <f>IFERROR(((('Данные для ввода на bus.gov.ru'!I356+'Данные для ввода на bus.gov.ru'!L356)/('Данные для ввода на bus.gov.ru'!J356+'Данные для ввода на bus.gov.ru'!M356))*100)*0.3,"")</f>
        <v>30</v>
      </c>
      <c r="C357" s="16">
        <f>'Данные для ввода на bus.gov.ru'!Q356*0.3</f>
        <v>30</v>
      </c>
      <c r="D357" s="18">
        <f>((('Данные для ввода на bus.gov.ru'!S356+'Данные для ввода на bus.gov.ru'!V356)/('Данные для ввода на bus.gov.ru'!T356+'Данные для ввода на bus.gov.ru'!W356))*100)*0.4</f>
        <v>37.873070325900514</v>
      </c>
      <c r="E357" s="19">
        <f t="shared" si="0"/>
        <v>97.873070325900514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2"/>
    </row>
    <row r="358" spans="1:26" ht="15.75" hidden="1" customHeight="1" x14ac:dyDescent="0.2">
      <c r="A358" s="3" t="str">
        <f>'Данные для ввода на bus.gov.ru'!D357</f>
        <v>МКОУ "Поспелихинская средняя общеобразовательная школа №3"</v>
      </c>
      <c r="B358" s="18">
        <f>IFERROR(((('Данные для ввода на bus.gov.ru'!I357+'Данные для ввода на bus.gov.ru'!L357)/('Данные для ввода на bus.gov.ru'!J357+'Данные для ввода на bus.gov.ru'!M357))*100)*0.3,"")</f>
        <v>30</v>
      </c>
      <c r="C358" s="16">
        <f>'Данные для ввода на bus.gov.ru'!Q357*0.3</f>
        <v>30</v>
      </c>
      <c r="D358" s="18">
        <f>((('Данные для ввода на bus.gov.ru'!S357+'Данные для ввода на bus.gov.ru'!V357)/('Данные для ввода на bus.gov.ru'!T357+'Данные для ввода на bus.gov.ru'!W357))*100)*0.4</f>
        <v>38.663484486873507</v>
      </c>
      <c r="E358" s="19">
        <f t="shared" si="0"/>
        <v>98.6634844868735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2"/>
    </row>
    <row r="359" spans="1:26" ht="15.75" hidden="1" customHeight="1" x14ac:dyDescent="0.2">
      <c r="A359" s="3" t="str">
        <f>'Данные для ввода на bus.gov.ru'!D358</f>
        <v>МКОУ "Поспелихинская средняя общеобразовательная школа №4"</v>
      </c>
      <c r="B359" s="18">
        <f>IFERROR(((('Данные для ввода на bus.gov.ru'!I358+'Данные для ввода на bus.gov.ru'!L358)/('Данные для ввода на bus.gov.ru'!J358+'Данные для ввода на bus.gov.ru'!M358))*100)*0.3,"")</f>
        <v>30</v>
      </c>
      <c r="C359" s="16">
        <f>'Данные для ввода на bus.gov.ru'!Q358*0.3</f>
        <v>30</v>
      </c>
      <c r="D359" s="18">
        <f>((('Данные для ввода на bus.gov.ru'!S358+'Данные для ввода на bus.gov.ru'!V358)/('Данные для ввода на bus.gov.ru'!T358+'Данные для ввода на bus.gov.ru'!W358))*100)*0.4</f>
        <v>39.054373522458633</v>
      </c>
      <c r="E359" s="19">
        <f t="shared" si="0"/>
        <v>99.054373522458633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2"/>
    </row>
    <row r="360" spans="1:26" ht="15.75" hidden="1" customHeight="1" x14ac:dyDescent="0.2">
      <c r="A360" s="3" t="str">
        <f>'Данные для ввода на bus.gov.ru'!D359</f>
        <v>МКОУ "Ребрихинская средняя общеобразовательная школа"</v>
      </c>
      <c r="B360" s="18">
        <f>IFERROR(((('Данные для ввода на bus.gov.ru'!I359+'Данные для ввода на bus.gov.ru'!L359)/('Данные для ввода на bus.gov.ru'!J359+'Данные для ввода на bus.gov.ru'!M359))*100)*0.3,"")</f>
        <v>29.605263157894733</v>
      </c>
      <c r="C360" s="16">
        <f>'Данные для ввода на bus.gov.ru'!Q359*0.3</f>
        <v>30</v>
      </c>
      <c r="D360" s="18">
        <f>((('Данные для ввода на bus.gov.ru'!S359+'Данные для ввода на bus.gov.ru'!V359)/('Данные для ввода на bus.gov.ru'!T359+'Данные для ввода на bus.gov.ru'!W359))*100)*0.4</f>
        <v>38.037518037518041</v>
      </c>
      <c r="E360" s="19">
        <f t="shared" si="0"/>
        <v>97.642781195412766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2"/>
    </row>
    <row r="361" spans="1:26" ht="15.75" hidden="1" customHeight="1" x14ac:dyDescent="0.2">
      <c r="A361" s="3" t="str">
        <f>'Данные для ввода на bus.gov.ru'!D360</f>
        <v>МКОУ "Ремовская средняя образовательная школа"</v>
      </c>
      <c r="B361" s="18">
        <f>IFERROR(((('Данные для ввода на bus.gov.ru'!I360+'Данные для ввода на bus.gov.ru'!L360)/('Данные для ввода на bus.gov.ru'!J360+'Данные для ввода на bus.gov.ru'!M360))*100)*0.3,"")</f>
        <v>29.210526315789473</v>
      </c>
      <c r="C361" s="16">
        <f>'Данные для ввода на bus.gov.ru'!Q360*0.3</f>
        <v>30</v>
      </c>
      <c r="D361" s="18">
        <f>((('Данные для ввода на bus.gov.ru'!S360+'Данные для ввода на bus.gov.ru'!V360)/('Данные для ввода на bus.gov.ru'!T360+'Данные для ввода на bus.gov.ru'!W360))*100)*0.4</f>
        <v>40</v>
      </c>
      <c r="E361" s="19">
        <f t="shared" si="0"/>
        <v>99.21052631578948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2"/>
    </row>
    <row r="362" spans="1:26" ht="15.75" hidden="1" customHeight="1" x14ac:dyDescent="0.2">
      <c r="A362" s="3" t="str">
        <f>'Данные для ввода на bus.gov.ru'!D361</f>
        <v>МКОУ "Садовая средняя общеобразовательная школа"</v>
      </c>
      <c r="B362" s="18">
        <f>IFERROR(((('Данные для ввода на bus.gov.ru'!I361+'Данные для ввода на bus.gov.ru'!L361)/('Данные для ввода на bus.gov.ru'!J361+'Данные для ввода на bus.gov.ru'!M361))*100)*0.3,"")</f>
        <v>24.868421052631579</v>
      </c>
      <c r="C362" s="16">
        <f>'Данные для ввода на bus.gov.ru'!Q361*0.3</f>
        <v>30</v>
      </c>
      <c r="D362" s="18">
        <f>((('Данные для ввода на bus.gov.ru'!S361+'Данные для ввода на bus.gov.ru'!V361)/('Данные для ввода на bus.gov.ru'!T361+'Данные для ввода на bus.gov.ru'!W361))*100)*0.4</f>
        <v>39.298245614035089</v>
      </c>
      <c r="E362" s="19">
        <f t="shared" si="0"/>
        <v>94.166666666666657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2"/>
    </row>
    <row r="363" spans="1:26" ht="15.75" hidden="1" customHeight="1" x14ac:dyDescent="0.2">
      <c r="A363" s="3" t="str">
        <f>'Данные для ввода на bus.gov.ru'!D362</f>
        <v>МКОУ "Самарская средняя общеобразовательная школа"</v>
      </c>
      <c r="B363" s="18">
        <f>IFERROR(((('Данные для ввода на bus.gov.ru'!I362+'Данные для ввода на bus.gov.ru'!L362)/('Данные для ввода на bus.gov.ru'!J362+'Данные для ввода на bus.gov.ru'!M362))*100)*0.3,"")</f>
        <v>30</v>
      </c>
      <c r="C363" s="16">
        <f>'Данные для ввода на bus.gov.ru'!Q362*0.3</f>
        <v>30</v>
      </c>
      <c r="D363" s="18">
        <f>((('Данные для ввода на bus.gov.ru'!S362+'Данные для ввода на bus.gov.ru'!V362)/('Данные для ввода на bus.gov.ru'!T362+'Данные для ввода на bus.gov.ru'!W362))*100)*0.4</f>
        <v>37.777777777777779</v>
      </c>
      <c r="E363" s="19">
        <f t="shared" si="0"/>
        <v>97.777777777777771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2"/>
    </row>
    <row r="364" spans="1:26" ht="15.75" hidden="1" customHeight="1" x14ac:dyDescent="0.2">
      <c r="A364" s="3" t="str">
        <f>'Данные для ввода на bus.gov.ru'!D363</f>
        <v>МКОУ "Среднесибирская средняя общеобразовательная школа"</v>
      </c>
      <c r="B364" s="18">
        <f>IFERROR(((('Данные для ввода на bus.gov.ru'!I363+'Данные для ввода на bus.gov.ru'!L363)/('Данные для ввода на bus.gov.ru'!J363+'Данные для ввода на bus.gov.ru'!M363))*100)*0.3,"")</f>
        <v>21.710526315789473</v>
      </c>
      <c r="C364" s="16">
        <f>'Данные для ввода на bus.gov.ru'!Q363*0.3</f>
        <v>30</v>
      </c>
      <c r="D364" s="18">
        <f>((('Данные для ввода на bus.gov.ru'!S363+'Данные для ввода на bus.gov.ru'!V363)/('Данные для ввода на bus.gov.ru'!T363+'Данные для ввода на bus.gov.ru'!W363))*100)*0.4</f>
        <v>37.956204379562045</v>
      </c>
      <c r="E364" s="19">
        <f t="shared" si="0"/>
        <v>89.666730695351518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2"/>
    </row>
    <row r="365" spans="1:26" ht="15.75" hidden="1" customHeight="1" x14ac:dyDescent="0.2">
      <c r="A365" s="3" t="str">
        <f>'Данные для ввода на bus.gov.ru'!D364</f>
        <v>МКОУ "Староалейская средняя общеобразовательная школа №1"</v>
      </c>
      <c r="B365" s="18">
        <f>IFERROR(((('Данные для ввода на bus.gov.ru'!I364+'Данные для ввода на bus.gov.ru'!L364)/('Данные для ввода на bus.gov.ru'!J364+'Данные для ввода на bus.gov.ru'!M364))*100)*0.3,"")</f>
        <v>20.131578947368421</v>
      </c>
      <c r="C365" s="16">
        <f>'Данные для ввода на bus.gov.ru'!Q364*0.3</f>
        <v>30</v>
      </c>
      <c r="D365" s="18">
        <f>((('Данные для ввода на bus.gov.ru'!S364+'Данные для ввода на bus.gov.ru'!V364)/('Данные для ввода на bus.gov.ru'!T364+'Данные для ввода на bus.gov.ru'!W364))*100)*0.4</f>
        <v>37.528089887640448</v>
      </c>
      <c r="E365" s="19">
        <f t="shared" si="0"/>
        <v>87.659668835008873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2"/>
    </row>
    <row r="366" spans="1:26" ht="15.75" hidden="1" customHeight="1" x14ac:dyDescent="0.2">
      <c r="A366" s="3" t="str">
        <f>'Данные для ввода на bus.gov.ru'!D365</f>
        <v>МКОУ "Старотогульская основная общеобразовательная школа имени Александра Аксёнова"</v>
      </c>
      <c r="B366" s="18">
        <f>IFERROR(((('Данные для ввода на bus.gov.ru'!I365+'Данные для ввода на bus.gov.ru'!L365)/('Данные для ввода на bus.gov.ru'!J365+'Данные для ввода на bus.gov.ru'!M365))*100)*0.3,"")</f>
        <v>24.078947368421055</v>
      </c>
      <c r="C366" s="16">
        <f>'Данные для ввода на bus.gov.ru'!Q365*0.3</f>
        <v>30</v>
      </c>
      <c r="D366" s="18">
        <f>((('Данные для ввода на bus.gov.ru'!S365+'Данные для ввода на bus.gov.ru'!V365)/('Данные для ввода на bus.gov.ru'!T365+'Данные для ввода на bus.gov.ru'!W365))*100)*0.4</f>
        <v>37.142857142857146</v>
      </c>
      <c r="E366" s="19">
        <f t="shared" si="0"/>
        <v>91.221804511278208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2"/>
    </row>
    <row r="367" spans="1:26" ht="15.75" hidden="1" customHeight="1" x14ac:dyDescent="0.2">
      <c r="A367" s="3" t="str">
        <f>'Данные для ввода на bus.gov.ru'!D366</f>
        <v>МКОУ "Тальменская средняя общеобразовательная школа №2"</v>
      </c>
      <c r="B367" s="18">
        <f>IFERROR(((('Данные для ввода на bus.gov.ru'!I366+'Данные для ввода на bus.gov.ru'!L366)/('Данные для ввода на bus.gov.ru'!J366+'Данные для ввода на bus.gov.ru'!M366))*100)*0.3,"")</f>
        <v>23.684210526315788</v>
      </c>
      <c r="C367" s="16">
        <f>'Данные для ввода на bus.gov.ru'!Q366*0.3</f>
        <v>30</v>
      </c>
      <c r="D367" s="18">
        <f>((('Данные для ввода на bus.gov.ru'!S366+'Данные для ввода на bus.gov.ru'!V366)/('Данные для ввода на bus.gov.ru'!T366+'Данные для ввода на bus.gov.ru'!W366))*100)*0.4</f>
        <v>35.828220858895712</v>
      </c>
      <c r="E367" s="19">
        <f t="shared" si="0"/>
        <v>89.512431385211499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2"/>
    </row>
    <row r="368" spans="1:26" ht="15.75" hidden="1" customHeight="1" x14ac:dyDescent="0.2">
      <c r="A368" s="3" t="str">
        <f>'Данные для ввода на bus.gov.ru'!D367</f>
        <v>МКОУ "Тальменская средняя общеобразовательная школа №3"</v>
      </c>
      <c r="B368" s="18">
        <f>IFERROR(((('Данные для ввода на bus.gov.ru'!I367+'Данные для ввода на bus.gov.ru'!L367)/('Данные для ввода на bus.gov.ru'!J367+'Данные для ввода на bus.gov.ru'!M367))*100)*0.3,"")</f>
        <v>23.289473684210527</v>
      </c>
      <c r="C368" s="16">
        <f>'Данные для ввода на bus.gov.ru'!Q367*0.3</f>
        <v>30</v>
      </c>
      <c r="D368" s="18">
        <f>((('Данные для ввода на bus.gov.ru'!S367+'Данные для ввода на bus.gov.ru'!V367)/('Данные для ввода на bus.gov.ru'!T367+'Данные для ввода на bus.gov.ru'!W367))*100)*0.4</f>
        <v>39.261992619926204</v>
      </c>
      <c r="E368" s="19">
        <f t="shared" si="0"/>
        <v>92.551466304136738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2"/>
    </row>
    <row r="369" spans="1:26" ht="15.75" hidden="1" customHeight="1" x14ac:dyDescent="0.2">
      <c r="A369" s="3" t="str">
        <f>'Данные для ввода на bus.gov.ru'!D368</f>
        <v>МКОУ "Тальменская средняя общеобразовательная школа №5"</v>
      </c>
      <c r="B369" s="18">
        <f>IFERROR(((('Данные для ввода на bus.gov.ru'!I368+'Данные для ввода на bus.gov.ru'!L368)/('Данные для ввода на bus.gov.ru'!J368+'Данные для ввода на bus.gov.ru'!M368))*100)*0.3,"")</f>
        <v>23.289473684210527</v>
      </c>
      <c r="C369" s="16">
        <f>'Данные для ввода на bus.gov.ru'!Q368*0.3</f>
        <v>30</v>
      </c>
      <c r="D369" s="18">
        <f>((('Данные для ввода на bus.gov.ru'!S368+'Данные для ввода на bus.gov.ru'!V368)/('Данные для ввода на bus.gov.ru'!T368+'Данные для ввода на bus.gov.ru'!W368))*100)*0.4</f>
        <v>38.607594936708864</v>
      </c>
      <c r="E369" s="19">
        <f t="shared" si="0"/>
        <v>91.897068620919384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2"/>
    </row>
    <row r="370" spans="1:26" ht="15.75" hidden="1" customHeight="1" x14ac:dyDescent="0.2">
      <c r="A370" s="3" t="str">
        <f>'Данные для ввода на bus.gov.ru'!D369</f>
        <v>МКОУ "Тальменская средняя общеобразовательная школа №6"</v>
      </c>
      <c r="B370" s="18">
        <f>IFERROR(((('Данные для ввода на bus.gov.ru'!I369+'Данные для ввода на bus.gov.ru'!L369)/('Данные для ввода на bus.gov.ru'!J369+'Данные для ввода на bus.gov.ru'!M369))*100)*0.3,"")</f>
        <v>28.421052631578945</v>
      </c>
      <c r="C370" s="16">
        <f>'Данные для ввода на bus.gov.ru'!Q369*0.3</f>
        <v>30</v>
      </c>
      <c r="D370" s="18">
        <f>((('Данные для ввода на bus.gov.ru'!S369+'Данные для ввода на bus.gov.ru'!V369)/('Данные для ввода на bus.gov.ru'!T369+'Данные для ввода на bus.gov.ru'!W369))*100)*0.4</f>
        <v>39.642857142857146</v>
      </c>
      <c r="E370" s="19">
        <f t="shared" si="0"/>
        <v>98.063909774436098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2"/>
    </row>
    <row r="371" spans="1:26" ht="15.75" hidden="1" customHeight="1" x14ac:dyDescent="0.2">
      <c r="A371" s="3" t="str">
        <f>'Данные для ввода на bus.gov.ru'!D370</f>
        <v>МКОУ "Тогульская основная общеобразовательная школа"</v>
      </c>
      <c r="B371" s="18">
        <f>IFERROR(((('Данные для ввода на bus.gov.ru'!I370+'Данные для ввода на bus.gov.ru'!L370)/('Данные для ввода на bus.gov.ru'!J370+'Данные для ввода на bus.gov.ru'!M370))*100)*0.3,"")</f>
        <v>19.736842105263161</v>
      </c>
      <c r="C371" s="16">
        <f>'Данные для ввода на bus.gov.ru'!Q370*0.3</f>
        <v>30</v>
      </c>
      <c r="D371" s="18">
        <f>((('Данные для ввода на bus.gov.ru'!S370+'Данные для ввода на bus.gov.ru'!V370)/('Данные для ввода на bus.gov.ru'!T370+'Данные для ввода на bus.gov.ru'!W370))*100)*0.4</f>
        <v>38</v>
      </c>
      <c r="E371" s="19">
        <f t="shared" si="0"/>
        <v>87.736842105263165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2"/>
    </row>
    <row r="372" spans="1:26" ht="15.75" hidden="1" customHeight="1" x14ac:dyDescent="0.2">
      <c r="A372" s="3" t="str">
        <f>'Данные для ввода на bus.gov.ru'!D371</f>
        <v>МКОУ "Тогульская средняя общеобразовательная школа"</v>
      </c>
      <c r="B372" s="18">
        <f>IFERROR(((('Данные для ввода на bus.gov.ru'!I371+'Данные для ввода на bus.gov.ru'!L371)/('Данные для ввода на bus.gov.ru'!J371+'Данные для ввода на bus.gov.ru'!M371))*100)*0.3,"")</f>
        <v>24.868421052631579</v>
      </c>
      <c r="C372" s="16">
        <f>'Данные для ввода на bus.gov.ru'!Q371*0.3</f>
        <v>30</v>
      </c>
      <c r="D372" s="18">
        <f>((('Данные для ввода на bus.gov.ru'!S371+'Данные для ввода на bus.gov.ru'!V371)/('Данные для ввода на bus.gov.ru'!T371+'Данные для ввода на bus.gov.ru'!W371))*100)*0.4</f>
        <v>36.679841897233203</v>
      </c>
      <c r="E372" s="19">
        <f t="shared" si="0"/>
        <v>91.548262949864778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2"/>
    </row>
    <row r="373" spans="1:26" ht="15.75" hidden="1" customHeight="1" x14ac:dyDescent="0.2">
      <c r="A373" s="3" t="str">
        <f>'Данные для ввода на bus.gov.ru'!D372</f>
        <v>МКОУ "Тополинская средняя общеобразовательная школа"</v>
      </c>
      <c r="B373" s="18">
        <f>IFERROR(((('Данные для ввода на bus.gov.ru'!I372+'Данные для ввода на bus.gov.ru'!L372)/('Данные для ввода на bus.gov.ru'!J372+'Данные для ввода на bus.gov.ru'!M372))*100)*0.3,"")</f>
        <v>23.684210526315788</v>
      </c>
      <c r="C373" s="16">
        <f>'Данные для ввода на bus.gov.ru'!Q372*0.3</f>
        <v>30</v>
      </c>
      <c r="D373" s="18">
        <f>((('Данные для ввода на bus.gov.ru'!S372+'Данные для ввода на bus.gov.ru'!V372)/('Данные для ввода на bus.gov.ru'!T372+'Данные для ввода на bus.gov.ru'!W372))*100)*0.4</f>
        <v>37.647058823529413</v>
      </c>
      <c r="E373" s="19">
        <f t="shared" si="0"/>
        <v>91.331269349845201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2"/>
    </row>
    <row r="374" spans="1:26" ht="15.75" hidden="1" customHeight="1" x14ac:dyDescent="0.2">
      <c r="A374" s="3" t="str">
        <f>'Данные для ввода на bus.gov.ru'!D373</f>
        <v>МКОУ "Третьяковская средняя общеобразовательная школа"</v>
      </c>
      <c r="B374" s="18">
        <f>IFERROR(((('Данные для ввода на bus.gov.ru'!I373+'Данные для ввода на bus.gov.ru'!L373)/('Данные для ввода на bus.gov.ru'!J373+'Данные для ввода на bus.gov.ru'!M373))*100)*0.3,"")</f>
        <v>26.447368421052627</v>
      </c>
      <c r="C374" s="16">
        <f>'Данные для ввода на bus.gov.ru'!Q373*0.3</f>
        <v>30</v>
      </c>
      <c r="D374" s="18">
        <f>((('Данные для ввода на bus.gov.ru'!S373+'Данные для ввода на bus.gov.ru'!V373)/('Данные для ввода на bus.gov.ru'!T373+'Данные для ввода на bus.gov.ru'!W373))*100)*0.4</f>
        <v>37.31543624161074</v>
      </c>
      <c r="E374" s="19">
        <f t="shared" si="0"/>
        <v>93.76280466266337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2"/>
    </row>
    <row r="375" spans="1:26" ht="15.75" hidden="1" customHeight="1" x14ac:dyDescent="0.2">
      <c r="A375" s="3" t="str">
        <f>'Данные для ввода на bus.gov.ru'!D374</f>
        <v>МКОУ "Угловская средняя общеобразовательная школа имени Героя Советского Союза Антона Трофимовича Масликова"</v>
      </c>
      <c r="B375" s="18">
        <f>IFERROR(((('Данные для ввода на bus.gov.ru'!I374+'Данные для ввода на bus.gov.ru'!L374)/('Данные для ввода на bus.gov.ru'!J374+'Данные для ввода на bus.gov.ru'!M374))*100)*0.3,"")</f>
        <v>24.473684210526315</v>
      </c>
      <c r="C375" s="16">
        <f>'Данные для ввода на bus.gov.ru'!Q374*0.3</f>
        <v>30</v>
      </c>
      <c r="D375" s="18">
        <f>((('Данные для ввода на bus.gov.ru'!S374+'Данные для ввода на bus.gov.ru'!V374)/('Данные для ввода на bus.gov.ru'!T374+'Данные для ввода на bus.gov.ru'!W374))*100)*0.4</f>
        <v>39.661971830985919</v>
      </c>
      <c r="E375" s="19">
        <f t="shared" si="0"/>
        <v>94.135656041512235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2"/>
    </row>
    <row r="376" spans="1:26" ht="15.75" hidden="1" customHeight="1" x14ac:dyDescent="0.2">
      <c r="A376" s="3" t="str">
        <f>'Данные для ввода на bus.gov.ru'!D375</f>
        <v>МКОУ "Усть-Мосихинская средняя общеобразовательная школа"</v>
      </c>
      <c r="B376" s="18">
        <f>IFERROR(((('Данные для ввода на bus.gov.ru'!I375+'Данные для ввода на bus.gov.ru'!L375)/('Данные для ввода на bus.gov.ru'!J375+'Данные для ввода на bus.gov.ru'!M375))*100)*0.3,"")</f>
        <v>30</v>
      </c>
      <c r="C376" s="16">
        <f>'Данные для ввода на bus.gov.ru'!Q375*0.3</f>
        <v>30</v>
      </c>
      <c r="D376" s="18">
        <f>((('Данные для ввода на bus.gov.ru'!S375+'Данные для ввода на bus.gov.ru'!V375)/('Данные для ввода на bus.gov.ru'!T375+'Данные для ввода на bus.gov.ru'!W375))*100)*0.4</f>
        <v>39.27927927927928</v>
      </c>
      <c r="E376" s="19">
        <f t="shared" si="0"/>
        <v>99.27927927927928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2"/>
    </row>
    <row r="377" spans="1:26" ht="15.75" hidden="1" customHeight="1" x14ac:dyDescent="0.2">
      <c r="A377" s="3" t="str">
        <f>'Данные для ввода на bus.gov.ru'!D376</f>
        <v>МКОУ "Устьянская средняя общеобразовательная школа"</v>
      </c>
      <c r="B377" s="18">
        <f>IFERROR(((('Данные для ввода на bus.gov.ru'!I376+'Данные для ввода на bus.gov.ru'!L376)/('Данные для ввода на bus.gov.ru'!J376+'Данные для ввода на bus.gov.ru'!M376))*100)*0.3,"")</f>
        <v>29.605263157894733</v>
      </c>
      <c r="C377" s="16">
        <f>'Данные для ввода на bus.gov.ru'!Q376*0.3</f>
        <v>30</v>
      </c>
      <c r="D377" s="18">
        <f>((('Данные для ввода на bus.gov.ru'!S376+'Данные для ввода на bus.gov.ru'!V376)/('Данные для ввода на bus.gov.ru'!T376+'Данные для ввода на bus.gov.ru'!W376))*100)*0.4</f>
        <v>40</v>
      </c>
      <c r="E377" s="19">
        <f t="shared" si="0"/>
        <v>99.60526315789474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2"/>
    </row>
    <row r="378" spans="1:26" ht="15.75" hidden="1" customHeight="1" x14ac:dyDescent="0.2">
      <c r="A378" s="3" t="str">
        <f>'Данные для ввода на bus.gov.ru'!D377</f>
        <v>МКОУ "Фунтиковская средняя общеобразовательная школа"</v>
      </c>
      <c r="B378" s="18">
        <f>IFERROR(((('Данные для ввода на bus.gov.ru'!I377+'Данные для ввода на bus.gov.ru'!L377)/('Данные для ввода на bus.gov.ru'!J377+'Данные для ввода на bus.gov.ru'!M377))*100)*0.3,"")</f>
        <v>14.210526315789473</v>
      </c>
      <c r="C378" s="16">
        <f>'Данные для ввода на bus.gov.ru'!Q377*0.3</f>
        <v>30</v>
      </c>
      <c r="D378" s="18">
        <f>((('Данные для ввода на bus.gov.ru'!S377+'Данные для ввода на bus.gov.ru'!V377)/('Данные для ввода на bus.gov.ru'!T377+'Данные для ввода на bus.gov.ru'!W377))*100)*0.4</f>
        <v>37.931034482758626</v>
      </c>
      <c r="E378" s="19">
        <f t="shared" si="0"/>
        <v>82.141560798548099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2"/>
    </row>
    <row r="379" spans="1:26" ht="15.75" hidden="1" customHeight="1" x14ac:dyDescent="0.2">
      <c r="A379" s="3" t="str">
        <f>'Данные для ввода на bus.gov.ru'!D378</f>
        <v>МКОУ "Чаузовская основная общеобразовательная школа"</v>
      </c>
      <c r="B379" s="18">
        <f>IFERROR(((('Данные для ввода на bus.gov.ru'!I378+'Данные для ввода на bus.gov.ru'!L378)/('Данные для ввода на bus.gov.ru'!J378+'Данные для ввода на bus.gov.ru'!M378))*100)*0.3,"")</f>
        <v>19.736842105263161</v>
      </c>
      <c r="C379" s="16">
        <f>'Данные для ввода на bus.gov.ru'!Q378*0.3</f>
        <v>30</v>
      </c>
      <c r="D379" s="18">
        <f>((('Данные для ввода на bus.gov.ru'!S378+'Данные для ввода на bus.gov.ru'!V378)/('Данные для ввода на bus.gov.ru'!T378+'Данные для ввода на bus.gov.ru'!W378))*100)*0.4</f>
        <v>40</v>
      </c>
      <c r="E379" s="19">
        <f t="shared" si="0"/>
        <v>89.736842105263165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2"/>
    </row>
    <row r="380" spans="1:26" ht="15.75" hidden="1" customHeight="1" x14ac:dyDescent="0.2">
      <c r="A380" s="3" t="str">
        <f>'Данные для ввода на bus.gov.ru'!D379</f>
        <v>МКОУ "Чистюньская средняя общеобразовательная школа"</v>
      </c>
      <c r="B380" s="18">
        <f>IFERROR(((('Данные для ввода на bus.gov.ru'!I379+'Данные для ввода на bus.gov.ru'!L379)/('Данные для ввода на bus.gov.ru'!J379+'Данные для ввода на bus.gov.ru'!M379))*100)*0.3,"")</f>
        <v>22.5</v>
      </c>
      <c r="C380" s="16">
        <f>'Данные для ввода на bus.gov.ru'!Q379*0.3</f>
        <v>30</v>
      </c>
      <c r="D380" s="18">
        <f>((('Данные для ввода на bus.gov.ru'!S379+'Данные для ввода на bus.gov.ru'!V379)/('Данные для ввода на bus.gov.ru'!T379+'Данные для ввода на bus.gov.ru'!W379))*100)*0.4</f>
        <v>36.230366492146594</v>
      </c>
      <c r="E380" s="19">
        <f t="shared" si="0"/>
        <v>88.730366492146601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2"/>
    </row>
    <row r="381" spans="1:26" ht="15.75" hidden="1" customHeight="1" x14ac:dyDescent="0.2">
      <c r="A381" s="3" t="str">
        <f>'Данные для ввода на bus.gov.ru'!D380</f>
        <v>МКОУ "Юдихинская средняя общеобразовательная школа"</v>
      </c>
      <c r="B381" s="18">
        <f>IFERROR(((('Данные для ввода на bus.gov.ru'!I380+'Данные для ввода на bus.gov.ru'!L380)/('Данные для ввода на bus.gov.ru'!J380+'Данные для ввода на bus.gov.ru'!M380))*100)*0.3,"")</f>
        <v>20.921052631578945</v>
      </c>
      <c r="C381" s="16">
        <f>'Данные для ввода на bus.gov.ru'!Q380*0.3</f>
        <v>30</v>
      </c>
      <c r="D381" s="18">
        <f>((('Данные для ввода на bus.gov.ru'!S380+'Данные для ввода на bus.gov.ru'!V380)/('Данные для ввода на bus.gov.ru'!T380+'Данные для ввода на bus.gov.ru'!W380))*100)*0.4</f>
        <v>35.652173913043477</v>
      </c>
      <c r="E381" s="19">
        <f t="shared" si="0"/>
        <v>86.573226544622429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2"/>
    </row>
    <row r="382" spans="1:26" ht="15.75" hidden="1" customHeight="1" x14ac:dyDescent="0.2">
      <c r="A382" s="3" t="str">
        <f>'Данные для ввода на bus.gov.ru'!D381</f>
        <v>МКОУ «Озерская средняя общеобразовательная школа»</v>
      </c>
      <c r="B382" s="18">
        <f>IFERROR(((('Данные для ввода на bus.gov.ru'!I381+'Данные для ввода на bus.gov.ru'!L381)/('Данные для ввода на bus.gov.ru'!J381+'Данные для ввода на bus.gov.ru'!M381))*100)*0.3,"")</f>
        <v>22.894736842105264</v>
      </c>
      <c r="C382" s="16">
        <f>'Данные для ввода на bus.gov.ru'!Q381*0.3</f>
        <v>30</v>
      </c>
      <c r="D382" s="18">
        <f>((('Данные для ввода на bus.gov.ru'!S381+'Данные для ввода на bus.gov.ru'!V381)/('Данные для ввода на bus.gov.ru'!T381+'Данные для ввода на bus.gov.ru'!W381))*100)*0.4</f>
        <v>39.300000000000004</v>
      </c>
      <c r="E382" s="19">
        <f t="shared" si="0"/>
        <v>92.194736842105272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2"/>
    </row>
    <row r="383" spans="1:26" ht="15.75" hidden="1" customHeight="1" x14ac:dyDescent="0.2">
      <c r="A383" s="3" t="str">
        <f>'Данные для ввода на bus.gov.ru'!D382</f>
        <v>МКОУ «Тальменская средняя общеобразовательная школа №1»</v>
      </c>
      <c r="B383" s="18">
        <f>IFERROR(((('Данные для ввода на bus.gov.ru'!I382+'Данные для ввода на bus.gov.ru'!L382)/('Данные для ввода на bus.gov.ru'!J382+'Данные для ввода на bus.gov.ru'!M382))*100)*0.3,"")</f>
        <v>21.315789473684209</v>
      </c>
      <c r="C383" s="16">
        <f>'Данные для ввода на bus.gov.ru'!Q382*0.3</f>
        <v>30</v>
      </c>
      <c r="D383" s="18">
        <f>((('Данные для ввода на bus.gov.ru'!S382+'Данные для ввода на bus.gov.ru'!V382)/('Данные для ввода на bus.gov.ru'!T382+'Данные для ввода на bus.gov.ru'!W382))*100)*0.4</f>
        <v>37.627811860940696</v>
      </c>
      <c r="E383" s="19">
        <f t="shared" si="0"/>
        <v>88.943601334624901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2"/>
    </row>
    <row r="384" spans="1:26" ht="15.75" hidden="1" customHeight="1" x14ac:dyDescent="0.2">
      <c r="A384" s="3" t="str">
        <f>'Данные для ввода на bus.gov.ru'!D383</f>
        <v>МКОУ Сосново-Логовская ООШ</v>
      </c>
      <c r="B384" s="18">
        <f>IFERROR(((('Данные для ввода на bus.gov.ru'!I383+'Данные для ввода на bus.gov.ru'!L383)/('Данные для ввода на bus.gov.ru'!J383+'Данные для ввода на bus.gov.ru'!M383))*100)*0.3,"")</f>
        <v>30</v>
      </c>
      <c r="C384" s="16">
        <f>'Данные для ввода на bus.gov.ru'!Q383*0.3</f>
        <v>30</v>
      </c>
      <c r="D384" s="18">
        <f>((('Данные для ввода на bus.gov.ru'!S383+'Данные для ввода на bus.gov.ru'!V383)/('Данные для ввода на bus.gov.ru'!T383+'Данные для ввода на bus.gov.ru'!W383))*100)*0.4</f>
        <v>40</v>
      </c>
      <c r="E384" s="19">
        <f t="shared" si="0"/>
        <v>100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2"/>
    </row>
    <row r="385" spans="1:26" ht="15.75" hidden="1" customHeight="1" x14ac:dyDescent="0.2">
      <c r="A385" s="3" t="str">
        <f>'Данные для ввода на bus.gov.ru'!D384</f>
        <v>МКОУ Старо-Тарабинская ООШ имени Героев Советского Союза А.С. Красилова и Л.А. Черемнова</v>
      </c>
      <c r="B385" s="18">
        <f>IFERROR(((('Данные для ввода на bus.gov.ru'!I384+'Данные для ввода на bus.gov.ru'!L384)/('Данные для ввода на bus.gov.ru'!J384+'Данные для ввода на bus.gov.ru'!M384))*100)*0.3,"")</f>
        <v>29.210526315789473</v>
      </c>
      <c r="C385" s="16">
        <f>'Данные для ввода на bus.gov.ru'!Q384*0.3</f>
        <v>30</v>
      </c>
      <c r="D385" s="18">
        <f>((('Данные для ввода на bus.gov.ru'!S384+'Данные для ввода на bus.gov.ru'!V384)/('Данные для ввода на bus.gov.ru'!T384+'Данные для ввода на bus.gov.ru'!W384))*100)*0.4</f>
        <v>40</v>
      </c>
      <c r="E385" s="19">
        <f t="shared" si="0"/>
        <v>99.21052631578948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2"/>
    </row>
    <row r="386" spans="1:26" ht="15.75" hidden="1" customHeight="1" x14ac:dyDescent="0.2">
      <c r="A386" s="3" t="str">
        <f>'Данные для ввода на bus.gov.ru'!D385</f>
        <v>МКОУ Топчихинская средняя общеобразовательная школа №1 имени Героя России Дмитрия Ерофеева</v>
      </c>
      <c r="B386" s="18">
        <f>IFERROR(((('Данные для ввода на bus.gov.ru'!I385+'Данные для ввода на bus.gov.ru'!L385)/('Данные для ввода на bus.gov.ru'!J385+'Данные для ввода на bus.gov.ru'!M385))*100)*0.3,"")</f>
        <v>25.657894736842106</v>
      </c>
      <c r="C386" s="16">
        <f>'Данные для ввода на bus.gov.ru'!Q385*0.3</f>
        <v>30</v>
      </c>
      <c r="D386" s="18">
        <f>((('Данные для ввода на bus.gov.ru'!S385+'Данные для ввода на bus.gov.ru'!V385)/('Данные для ввода на bus.gov.ru'!T385+'Данные для ввода на bus.gov.ru'!W385))*100)*0.4</f>
        <v>37.938144329896907</v>
      </c>
      <c r="E386" s="19">
        <f t="shared" si="0"/>
        <v>93.596039066739024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2"/>
    </row>
    <row r="387" spans="1:26" ht="15.75" hidden="1" customHeight="1" x14ac:dyDescent="0.2">
      <c r="A387" s="3" t="str">
        <f>'Данные для ввода на bus.gov.ru'!D386</f>
        <v>МКОУ Топчихинская средняя общеобразовательная школа №2</v>
      </c>
      <c r="B387" s="18">
        <f>IFERROR(((('Данные для ввода на bus.gov.ru'!I386+'Данные для ввода на bus.gov.ru'!L386)/('Данные для ввода на bus.gov.ru'!J386+'Данные для ввода на bus.gov.ru'!M386))*100)*0.3,"")</f>
        <v>24.473684210526315</v>
      </c>
      <c r="C387" s="16">
        <f>'Данные для ввода на bus.gov.ru'!Q386*0.3</f>
        <v>30</v>
      </c>
      <c r="D387" s="18">
        <f>((('Данные для ввода на bus.gov.ru'!S386+'Данные для ввода на bus.gov.ru'!V386)/('Данные для ввода на bus.gov.ru'!T386+'Данные для ввода на bus.gov.ru'!W386))*100)*0.4</f>
        <v>37.1</v>
      </c>
      <c r="E387" s="19">
        <f t="shared" si="0"/>
        <v>91.573684210526324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2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2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2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2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2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2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2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2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2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2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2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2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2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2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2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2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2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2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2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2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2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2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2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2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2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2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2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2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2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2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2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2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2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2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2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2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2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2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2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2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2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2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2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2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2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2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2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2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2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2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2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2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2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2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2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2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2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2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2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2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2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2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2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2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2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2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2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2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2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2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2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2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2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2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2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2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2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2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2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2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2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2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2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2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2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2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2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2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2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2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2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2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2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2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2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2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2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2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2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2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2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2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2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2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2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2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2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2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2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2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2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2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2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2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2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2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2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2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2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2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2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2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2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2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2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2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2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2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2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2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2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2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2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2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2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2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2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2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2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2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2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2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2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2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2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2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2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2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2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2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2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2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2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2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2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2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2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2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2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2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2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2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2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2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2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2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2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2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2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2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2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2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2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2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2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2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2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2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2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2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2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2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2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2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2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2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2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2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2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2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2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2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2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2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2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2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2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2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2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2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E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workbookViewId="0">
      <selection activeCell="A68" sqref="A68:D266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3" t="s">
        <v>1369</v>
      </c>
      <c r="B1" s="14" t="s">
        <v>1375</v>
      </c>
      <c r="C1" s="14" t="s">
        <v>1376</v>
      </c>
      <c r="D1" s="14" t="s">
        <v>1373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2"/>
      <c r="Z1" s="12"/>
    </row>
    <row r="2" spans="1:26" ht="12.75" hidden="1" customHeight="1" x14ac:dyDescent="0.2">
      <c r="A2" s="20" t="s">
        <v>1374</v>
      </c>
      <c r="B2" s="21">
        <v>50</v>
      </c>
      <c r="C2" s="21">
        <v>50</v>
      </c>
      <c r="D2" s="21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2"/>
      <c r="Z2" s="12"/>
    </row>
    <row r="3" spans="1:26" ht="12.75" hidden="1" customHeight="1" x14ac:dyDescent="0.2">
      <c r="A3" s="3" t="str">
        <f>'Данные для ввода на bus.gov.ru'!D2</f>
        <v>МАДОУ "Д/с № 32 "Счастливое детство"</v>
      </c>
      <c r="B3" s="2">
        <f>'Данные для ввода на bus.gov.ru'!AA2*0.5</f>
        <v>50</v>
      </c>
      <c r="C3" s="22">
        <f>(('Данные для ввода на bus.gov.ru'!AC2/'Данные для ввода на bus.gov.ru'!AD2)*100)*0.5</f>
        <v>49.789915966386559</v>
      </c>
      <c r="D3" s="22">
        <f t="shared" ref="D3:D387" si="0">B3+C3</f>
        <v>99.789915966386559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2"/>
      <c r="Z3" s="12"/>
    </row>
    <row r="4" spans="1:26" ht="12.75" hidden="1" customHeight="1" x14ac:dyDescent="0.2">
      <c r="A4" s="3" t="str">
        <f>'Данные для ввода на bus.gov.ru'!D3</f>
        <v>МАДОУ "ЦРР д/с № 1 "Жар-птица"</v>
      </c>
      <c r="B4" s="2">
        <f>'Данные для ввода на bus.gov.ru'!AA3*0.5</f>
        <v>50</v>
      </c>
      <c r="C4" s="22">
        <f>(('Данные для ввода на bus.gov.ru'!AC3/'Данные для ввода на bus.gov.ru'!AD3)*100)*0.5</f>
        <v>49.704142011834321</v>
      </c>
      <c r="D4" s="22">
        <f t="shared" si="0"/>
        <v>99.704142011834321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2"/>
      <c r="Z4" s="12"/>
    </row>
    <row r="5" spans="1:26" ht="12.75" hidden="1" customHeight="1" x14ac:dyDescent="0.2">
      <c r="A5" s="3" t="str">
        <f>'Данные для ввода на bus.gov.ru'!D4</f>
        <v>МАДОУ "ЦРР-детский сад №7 "Ярославна"</v>
      </c>
      <c r="B5" s="2">
        <f>'Данные для ввода на bus.gov.ru'!AA4*0.5</f>
        <v>50</v>
      </c>
      <c r="C5" s="22">
        <f>(('Данные для ввода на bus.gov.ru'!AC4/'Данные для ввода на bus.gov.ru'!AD4)*100)*0.5</f>
        <v>49.375</v>
      </c>
      <c r="D5" s="22">
        <f t="shared" si="0"/>
        <v>99.375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2"/>
      <c r="Z5" s="12"/>
    </row>
    <row r="6" spans="1:26" ht="12.75" customHeight="1" x14ac:dyDescent="0.2">
      <c r="A6" s="3" t="str">
        <f>'Данные для ввода на bus.gov.ru'!D5</f>
        <v>МБДОУ - д/с № 29 Яровое</v>
      </c>
      <c r="B6" s="2">
        <f>'Данные для ввода на bus.gov.ru'!AA5*0.5</f>
        <v>50</v>
      </c>
      <c r="C6" s="22">
        <f>(('Данные для ввода на bus.gov.ru'!AC5/'Данные для ввода на bus.gov.ru'!AD5)*100)*0.5</f>
        <v>43.478260869565219</v>
      </c>
      <c r="D6" s="22">
        <f t="shared" si="0"/>
        <v>93.478260869565219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2"/>
      <c r="Z6" s="12"/>
    </row>
    <row r="7" spans="1:26" ht="12.75" hidden="1" customHeight="1" x14ac:dyDescent="0.2">
      <c r="A7" s="3" t="str">
        <f>'Данные для ввода на bus.gov.ru'!D6</f>
        <v>МБДОУ "Веселоярский детский сад "Сказка"</v>
      </c>
      <c r="B7" s="2">
        <f>'Данные для ввода на bus.gov.ru'!AA6*0.5</f>
        <v>50</v>
      </c>
      <c r="C7" s="22">
        <f>(('Данные для ввода на bus.gov.ru'!AC6/'Данные для ввода на bus.gov.ru'!AD6)*100)*0.5</f>
        <v>50</v>
      </c>
      <c r="D7" s="22">
        <f t="shared" si="0"/>
        <v>100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2"/>
      <c r="Z7" s="12"/>
    </row>
    <row r="8" spans="1:26" ht="12.75" hidden="1" customHeight="1" x14ac:dyDescent="0.2">
      <c r="A8" s="3" t="str">
        <f>'Данные для ввода на bus.gov.ru'!D7</f>
        <v>МБДОУ "Детский сад "Алёнушка"</v>
      </c>
      <c r="B8" s="2">
        <f>'Данные для ввода на bus.gov.ru'!AA7*0.5</f>
        <v>50</v>
      </c>
      <c r="C8" s="22">
        <f>(('Данные для ввода на bus.gov.ru'!AC7/'Данные для ввода на bus.gov.ru'!AD7)*100)*0.5</f>
        <v>50</v>
      </c>
      <c r="D8" s="22">
        <f t="shared" si="0"/>
        <v>100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2"/>
      <c r="Z8" s="12"/>
    </row>
    <row r="9" spans="1:26" ht="12.75" hidden="1" customHeight="1" x14ac:dyDescent="0.2">
      <c r="A9" s="3" t="str">
        <f>'Данные для ввода на bus.gov.ru'!D8</f>
        <v>МБДОУ "Детский сад "Незабудка"</v>
      </c>
      <c r="B9" s="2">
        <f>'Данные для ввода на bus.gov.ru'!AA8*0.5</f>
        <v>50</v>
      </c>
      <c r="C9" s="22">
        <f>(('Данные для ввода на bus.gov.ru'!AC8/'Данные для ввода на bus.gov.ru'!AD8)*100)*0.5</f>
        <v>49.193548387096776</v>
      </c>
      <c r="D9" s="22">
        <f t="shared" si="0"/>
        <v>99.193548387096769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2"/>
      <c r="Z9" s="12"/>
    </row>
    <row r="10" spans="1:26" ht="12.75" hidden="1" customHeight="1" x14ac:dyDescent="0.2">
      <c r="A10" s="3" t="str">
        <f>'Данные для ввода на bus.gov.ru'!D9</f>
        <v>МБДОУ "Детский сад "Петушок"</v>
      </c>
      <c r="B10" s="2">
        <f>'Данные для ввода на bus.gov.ru'!AA9*0.5</f>
        <v>50</v>
      </c>
      <c r="C10" s="22">
        <f>(('Данные для ввода на bus.gov.ru'!AC9/'Данные для ввода на bus.gov.ru'!AD9)*100)*0.5</f>
        <v>48.138297872340424</v>
      </c>
      <c r="D10" s="22">
        <f t="shared" si="0"/>
        <v>98.138297872340416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2"/>
      <c r="Z10" s="12"/>
    </row>
    <row r="11" spans="1:26" ht="12.75" hidden="1" customHeight="1" x14ac:dyDescent="0.2">
      <c r="A11" s="3" t="str">
        <f>'Данные для ввода на bus.gov.ru'!D10</f>
        <v>МБДОУ "Детский сад "Сказка"</v>
      </c>
      <c r="B11" s="2">
        <f>'Данные для ввода на bus.gov.ru'!AA10*0.5</f>
        <v>50</v>
      </c>
      <c r="C11" s="22">
        <f>(('Данные для ввода на bus.gov.ru'!AC10/'Данные для ввода на bus.gov.ru'!AD10)*100)*0.5</f>
        <v>49.553571428571431</v>
      </c>
      <c r="D11" s="22">
        <f t="shared" si="0"/>
        <v>99.553571428571431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2"/>
      <c r="Z11" s="12"/>
    </row>
    <row r="12" spans="1:26" ht="12.75" hidden="1" customHeight="1" x14ac:dyDescent="0.2">
      <c r="A12" s="3" t="str">
        <f>'Данные для ввода на bus.gov.ru'!D11</f>
        <v>МБДОУ "Детский сад "Солнышко"</v>
      </c>
      <c r="B12" s="2">
        <f>'Данные для ввода на bus.gov.ru'!AA11*0.5</f>
        <v>50</v>
      </c>
      <c r="C12" s="22">
        <f>(('Данные для ввода на bus.gov.ru'!AC11/'Данные для ввода на bus.gov.ru'!AD11)*100)*0.5</f>
        <v>44.761904761904766</v>
      </c>
      <c r="D12" s="22">
        <f t="shared" si="0"/>
        <v>94.761904761904759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2"/>
      <c r="Z12" s="12"/>
    </row>
    <row r="13" spans="1:26" ht="12.75" hidden="1" customHeight="1" x14ac:dyDescent="0.2">
      <c r="A13" s="3" t="str">
        <f>'Данные для ввода на bus.gov.ru'!D12</f>
        <v>МБДОУ "Детский сад "Чайка"</v>
      </c>
      <c r="B13" s="2">
        <f>'Данные для ввода на bus.gov.ru'!AA12*0.5</f>
        <v>50</v>
      </c>
      <c r="C13" s="22">
        <f>(('Данные для ввода на bus.gov.ru'!AC12/'Данные для ввода на bus.gov.ru'!AD12)*100)*0.5</f>
        <v>44.444444444444443</v>
      </c>
      <c r="D13" s="22">
        <f t="shared" si="0"/>
        <v>94.444444444444443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2"/>
      <c r="Z13" s="12"/>
    </row>
    <row r="14" spans="1:26" ht="12.75" hidden="1" customHeight="1" x14ac:dyDescent="0.2">
      <c r="A14" s="3" t="str">
        <f>'Данные для ввода на bus.gov.ru'!D13</f>
        <v>МБДОУ "Детский сад комбинированного вида №41 "Золотая рыбка"</v>
      </c>
      <c r="B14" s="2">
        <f>'Данные для ввода на bus.gov.ru'!AA13*0.5</f>
        <v>50</v>
      </c>
      <c r="C14" s="22">
        <f>(('Данные для ввода на bus.gov.ru'!AC13/'Данные для ввода на bus.gov.ru'!AD13)*100)*0.5</f>
        <v>48.80952380952381</v>
      </c>
      <c r="D14" s="22">
        <f t="shared" si="0"/>
        <v>98.80952380952381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2"/>
      <c r="Z14" s="12"/>
    </row>
    <row r="15" spans="1:26" ht="12.75" hidden="1" customHeight="1" x14ac:dyDescent="0.2">
      <c r="A15" s="3" t="str">
        <f>'Данные для ввода на bus.gov.ru'!D14</f>
        <v>МБДОУ "Детский сад присмотра и оздоровления № 46 "Светлячок" г.Рубцовска</v>
      </c>
      <c r="B15" s="2">
        <f>'Данные для ввода на bus.gov.ru'!AA14*0.5</f>
        <v>50</v>
      </c>
      <c r="C15" s="22">
        <f>(('Данные для ввода на bus.gov.ru'!AC14/'Данные для ввода на bus.gov.ru'!AD14)*100)*0.5</f>
        <v>48.780487804878049</v>
      </c>
      <c r="D15" s="22">
        <f t="shared" si="0"/>
        <v>98.780487804878049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2"/>
      <c r="Z15" s="12"/>
    </row>
    <row r="16" spans="1:26" ht="12.75" hidden="1" customHeight="1" x14ac:dyDescent="0.2">
      <c r="A16" s="3" t="str">
        <f>'Данные для ввода на bus.gov.ru'!D15</f>
        <v>МБДОУ "Детский сад № 12 "Журавлик"</v>
      </c>
      <c r="B16" s="2">
        <f>'Данные для ввода на bus.gov.ru'!AA15*0.5</f>
        <v>50</v>
      </c>
      <c r="C16" s="22">
        <f>(('Данные для ввода на bus.gov.ru'!AC15/'Данные для ввода на bus.gov.ru'!AD15)*100)*0.5</f>
        <v>45.270270270270267</v>
      </c>
      <c r="D16" s="22">
        <f t="shared" si="0"/>
        <v>95.27027027027026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2"/>
      <c r="Z16" s="12"/>
    </row>
    <row r="17" spans="1:26" ht="12.75" hidden="1" customHeight="1" x14ac:dyDescent="0.2">
      <c r="A17" s="3" t="str">
        <f>'Данные для ввода на bus.gov.ru'!D16</f>
        <v>МБДОУ "Детский сад № 14 "Василёк"</v>
      </c>
      <c r="B17" s="2">
        <f>'Данные для ввода на bus.gov.ru'!AA16*0.5</f>
        <v>50</v>
      </c>
      <c r="C17" s="22">
        <f>(('Данные для ввода на bus.gov.ru'!AC16/'Данные для ввода на bus.gov.ru'!AD16)*100)*0.5</f>
        <v>50</v>
      </c>
      <c r="D17" s="22">
        <f t="shared" si="0"/>
        <v>100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2"/>
      <c r="Z17" s="12"/>
    </row>
    <row r="18" spans="1:26" ht="12.75" hidden="1" customHeight="1" x14ac:dyDescent="0.2">
      <c r="A18" s="3" t="str">
        <f>'Данные для ввода на bus.gov.ru'!D17</f>
        <v>МБДОУ "Детский сад № 19 "Рябинка"</v>
      </c>
      <c r="B18" s="2">
        <f>'Данные для ввода на bus.gov.ru'!AA17*0.5</f>
        <v>50</v>
      </c>
      <c r="C18" s="22">
        <f>(('Данные для ввода на bus.gov.ru'!AC17/'Данные для ввода на bus.gov.ru'!AD17)*100)*0.5</f>
        <v>49.553571428571431</v>
      </c>
      <c r="D18" s="22">
        <f t="shared" si="0"/>
        <v>99.553571428571431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2"/>
      <c r="Z18" s="12"/>
    </row>
    <row r="19" spans="1:26" ht="12.75" hidden="1" customHeight="1" x14ac:dyDescent="0.2">
      <c r="A19" s="3" t="str">
        <f>'Данные для ввода на bus.gov.ru'!D18</f>
        <v>МБДОУ "Детский сад № 23 "Малышок"</v>
      </c>
      <c r="B19" s="2">
        <f>'Данные для ввода на bus.gov.ru'!AA18*0.5</f>
        <v>50</v>
      </c>
      <c r="C19" s="22">
        <f>(('Данные для ввода на bus.gov.ru'!AC18/'Данные для ввода на bus.gov.ru'!AD18)*100)*0.5</f>
        <v>47.435897435897431</v>
      </c>
      <c r="D19" s="22">
        <f t="shared" si="0"/>
        <v>97.435897435897431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/>
      <c r="Z19" s="12"/>
    </row>
    <row r="20" spans="1:26" ht="12.75" hidden="1" customHeight="1" x14ac:dyDescent="0.2">
      <c r="A20" s="3" t="str">
        <f>'Данные для ввода на bus.gov.ru'!D19</f>
        <v>МБДОУ "Детский сад № 36 "Колокольчик"</v>
      </c>
      <c r="B20" s="2">
        <f>'Данные для ввода на bus.gov.ru'!AA19*0.5</f>
        <v>50</v>
      </c>
      <c r="C20" s="22">
        <f>(('Данные для ввода на bus.gov.ru'!AC19/'Данные для ввода на bus.gov.ru'!AD19)*100)*0.5</f>
        <v>46.180555555555557</v>
      </c>
      <c r="D20" s="22">
        <f t="shared" si="0"/>
        <v>96.180555555555557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2"/>
      <c r="Z20" s="12"/>
    </row>
    <row r="21" spans="1:26" ht="12.75" hidden="1" customHeight="1" x14ac:dyDescent="0.2">
      <c r="A21" s="3" t="str">
        <f>'Данные для ввода на bus.gov.ru'!D20</f>
        <v>МБДОУ "Детский сад № 37 "Веснянка"</v>
      </c>
      <c r="B21" s="2">
        <f>'Данные для ввода на bus.gov.ru'!AA20*0.5</f>
        <v>50</v>
      </c>
      <c r="C21" s="22">
        <f>(('Данные для ввода на bus.gov.ru'!AC20/'Данные для ввода на bus.gov.ru'!AD20)*100)*0.5</f>
        <v>45.454545454545453</v>
      </c>
      <c r="D21" s="22">
        <f t="shared" si="0"/>
        <v>95.454545454545453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2"/>
      <c r="Z21" s="12"/>
    </row>
    <row r="22" spans="1:26" ht="12.75" hidden="1" customHeight="1" x14ac:dyDescent="0.2">
      <c r="A22" s="3" t="str">
        <f>'Данные для ввода на bus.gov.ru'!D21</f>
        <v>МБДОУ "Детский сад № 43"</v>
      </c>
      <c r="B22" s="2">
        <f>'Данные для ввода на bus.gov.ru'!AA21*0.5</f>
        <v>50</v>
      </c>
      <c r="C22" s="22">
        <f>(('Данные для ввода на bus.gov.ru'!AC21/'Данные для ввода на bus.gov.ru'!AD21)*100)*0.5</f>
        <v>45.017953321364452</v>
      </c>
      <c r="D22" s="22">
        <f t="shared" si="0"/>
        <v>95.017953321364445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2"/>
      <c r="Z22" s="12"/>
    </row>
    <row r="23" spans="1:26" ht="12.75" hidden="1" customHeight="1" x14ac:dyDescent="0.2">
      <c r="A23" s="3" t="str">
        <f>'Данные для ввода на bus.gov.ru'!D22</f>
        <v>МБДОУ "Детский сад № 45 "Солнышко"</v>
      </c>
      <c r="B23" s="2">
        <f>'Данные для ввода на bus.gov.ru'!AA22*0.5</f>
        <v>50</v>
      </c>
      <c r="C23" s="22">
        <f>(('Данные для ввода на bus.gov.ru'!AC22/'Данные для ввода на bus.gov.ru'!AD22)*100)*0.5</f>
        <v>48.591549295774648</v>
      </c>
      <c r="D23" s="22">
        <f t="shared" si="0"/>
        <v>98.591549295774655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2"/>
      <c r="Z23" s="12"/>
    </row>
    <row r="24" spans="1:26" ht="12.75" hidden="1" customHeight="1" x14ac:dyDescent="0.2">
      <c r="A24" s="3" t="str">
        <f>'Данные для ввода на bus.gov.ru'!D23</f>
        <v>МБДОУ "Детский сад № 47 "Ёлочка"</v>
      </c>
      <c r="B24" s="2">
        <f>'Данные для ввода на bus.gov.ru'!AA23*0.5</f>
        <v>50</v>
      </c>
      <c r="C24" s="22">
        <f>(('Данные для ввода на bus.gov.ru'!AC23/'Данные для ввода на bus.gov.ru'!AD23)*100)*0.5</f>
        <v>48.113207547169814</v>
      </c>
      <c r="D24" s="22">
        <f t="shared" si="0"/>
        <v>98.113207547169822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2"/>
      <c r="Z24" s="12"/>
    </row>
    <row r="25" spans="1:26" ht="12.75" hidden="1" customHeight="1" x14ac:dyDescent="0.2">
      <c r="A25" s="3" t="str">
        <f>'Данные для ввода на bus.gov.ru'!D24</f>
        <v>МБДОУ "Детский сад № 48 "Ручеек"</v>
      </c>
      <c r="B25" s="2">
        <f>'Данные для ввода на bus.gov.ru'!AA24*0.5</f>
        <v>50</v>
      </c>
      <c r="C25" s="22">
        <f>(('Данные для ввода на bus.gov.ru'!AC24/'Данные для ввода на bus.gov.ru'!AD24)*100)*0.5</f>
        <v>46.857142857142861</v>
      </c>
      <c r="D25" s="22">
        <f t="shared" si="0"/>
        <v>96.857142857142861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2"/>
      <c r="Z25" s="12"/>
    </row>
    <row r="26" spans="1:26" ht="12.75" hidden="1" customHeight="1" x14ac:dyDescent="0.2">
      <c r="A26" s="3" t="str">
        <f>'Данные для ввода на bus.gov.ru'!D25</f>
        <v>МБДОУ "Детский сад № 50 "Росточек"</v>
      </c>
      <c r="B26" s="2">
        <f>'Данные для ввода на bus.gov.ru'!AA25*0.5</f>
        <v>50</v>
      </c>
      <c r="C26" s="22">
        <f>(('Данные для ввода на bus.gov.ru'!AC25/'Данные для ввода на bus.gov.ru'!AD25)*100)*0.5</f>
        <v>43.877551020408163</v>
      </c>
      <c r="D26" s="22">
        <f t="shared" si="0"/>
        <v>93.877551020408163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2"/>
      <c r="Z26" s="12"/>
    </row>
    <row r="27" spans="1:26" ht="12.75" hidden="1" customHeight="1" x14ac:dyDescent="0.2">
      <c r="A27" s="3" t="str">
        <f>'Данные для ввода на bus.gov.ru'!D26</f>
        <v>МБДОУ "Детский сад № 53 "Топтыжка"</v>
      </c>
      <c r="B27" s="2">
        <f>'Данные для ввода на bus.gov.ru'!AA26*0.5</f>
        <v>50</v>
      </c>
      <c r="C27" s="22">
        <f>(('Данные для ввода на bus.gov.ru'!AC26/'Данные для ввода на bus.gov.ru'!AD26)*100)*0.5</f>
        <v>49.624060150375939</v>
      </c>
      <c r="D27" s="22">
        <f t="shared" si="0"/>
        <v>99.624060150375939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2"/>
      <c r="Z27" s="12"/>
    </row>
    <row r="28" spans="1:26" ht="12.75" hidden="1" customHeight="1" x14ac:dyDescent="0.2">
      <c r="A28" s="3" t="str">
        <f>'Данные для ввода на bus.gov.ru'!D27</f>
        <v>МБДОУ "Детский сад № 55 "Истоки"</v>
      </c>
      <c r="B28" s="2">
        <f>'Данные для ввода на bus.gov.ru'!AA27*0.5</f>
        <v>50</v>
      </c>
      <c r="C28" s="22">
        <f>(('Данные для ввода на bus.gov.ru'!AC27/'Данные для ввода на bus.gov.ru'!AD27)*100)*0.5</f>
        <v>49.615384615384613</v>
      </c>
      <c r="D28" s="22">
        <f t="shared" si="0"/>
        <v>99.615384615384613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2"/>
      <c r="Z28" s="12"/>
    </row>
    <row r="29" spans="1:26" ht="12.75" hidden="1" customHeight="1" x14ac:dyDescent="0.2">
      <c r="A29" s="3" t="str">
        <f>'Данные для ввода на bus.gov.ru'!D28</f>
        <v>МБДОУ "Детский сад № 57 "Аленушка"</v>
      </c>
      <c r="B29" s="2">
        <f>'Данные для ввода на bus.gov.ru'!AA28*0.5</f>
        <v>50</v>
      </c>
      <c r="C29" s="22">
        <f>(('Данные для ввода на bus.gov.ru'!AC28/'Данные для ввода на bus.gov.ru'!AD28)*100)*0.5</f>
        <v>47.599999999999994</v>
      </c>
      <c r="D29" s="22">
        <f t="shared" si="0"/>
        <v>97.6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2"/>
      <c r="Z29" s="12"/>
    </row>
    <row r="30" spans="1:26" ht="12.75" hidden="1" customHeight="1" x14ac:dyDescent="0.2">
      <c r="A30" s="3" t="str">
        <f>'Данные для ввода на bus.gov.ru'!D29</f>
        <v>МБДОУ "Детский сад № 74 "Пчёлка"</v>
      </c>
      <c r="B30" s="2">
        <f>'Данные для ввода на bus.gov.ru'!AA29*0.5</f>
        <v>50</v>
      </c>
      <c r="C30" s="22">
        <f>(('Данные для ввода на bus.gov.ru'!AC29/'Данные для ввода на bus.gov.ru'!AD29)*100)*0.5</f>
        <v>50</v>
      </c>
      <c r="D30" s="22">
        <f t="shared" si="0"/>
        <v>100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2"/>
      <c r="Z30" s="12"/>
    </row>
    <row r="31" spans="1:26" ht="12.75" hidden="1" customHeight="1" x14ac:dyDescent="0.2">
      <c r="A31" s="3" t="str">
        <f>'Данные для ввода на bus.gov.ru'!D30</f>
        <v>МБДОУ "Детский сад №10 "Гнездышко"</v>
      </c>
      <c r="B31" s="2">
        <f>'Данные для ввода на bus.gov.ru'!AA30*0.5</f>
        <v>50</v>
      </c>
      <c r="C31" s="22">
        <f>(('Данные для ввода на bus.gov.ru'!AC30/'Данные для ввода на bus.gov.ru'!AD30)*100)*0.5</f>
        <v>44.285714285714285</v>
      </c>
      <c r="D31" s="22">
        <f t="shared" si="0"/>
        <v>94.285714285714278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2"/>
      <c r="Z31" s="12"/>
    </row>
    <row r="32" spans="1:26" ht="12.75" hidden="1" customHeight="1" x14ac:dyDescent="0.2">
      <c r="A32" s="3" t="str">
        <f>'Данные для ввода на bus.gov.ru'!D31</f>
        <v>МБДОУ "Детский сад №16 "Родничок"</v>
      </c>
      <c r="B32" s="2">
        <f>'Данные для ввода на bus.gov.ru'!AA31*0.5</f>
        <v>50</v>
      </c>
      <c r="C32" s="22">
        <f>(('Данные для ввода на bus.gov.ru'!AC31/'Данные для ввода на bus.gov.ru'!AD31)*100)*0.5</f>
        <v>50</v>
      </c>
      <c r="D32" s="22">
        <f t="shared" si="0"/>
        <v>100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2"/>
      <c r="Z32" s="12"/>
    </row>
    <row r="33" spans="1:26" ht="12.75" hidden="1" customHeight="1" x14ac:dyDescent="0.2">
      <c r="A33" s="3" t="str">
        <f>'Данные для ввода на bus.gov.ru'!D32</f>
        <v>МБДОУ "Детский сад №2 "Лучик"</v>
      </c>
      <c r="B33" s="2">
        <f>'Данные для ввода на bus.gov.ru'!AA32*0.5</f>
        <v>50</v>
      </c>
      <c r="C33" s="22">
        <f>(('Данные для ввода на bus.gov.ru'!AC32/'Данные для ввода на bus.gov.ru'!AD32)*100)*0.5</f>
        <v>50</v>
      </c>
      <c r="D33" s="22">
        <f t="shared" si="0"/>
        <v>100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2"/>
      <c r="Z33" s="12"/>
    </row>
    <row r="34" spans="1:26" ht="12.75" hidden="1" customHeight="1" x14ac:dyDescent="0.2">
      <c r="A34" s="3" t="str">
        <f>'Данные для ввода на bus.gov.ru'!D33</f>
        <v>МБДОУ "Детский сад №24 "Солнышко"</v>
      </c>
      <c r="B34" s="2">
        <f>'Данные для ввода на bus.gov.ru'!AA33*0.5</f>
        <v>50</v>
      </c>
      <c r="C34" s="22">
        <f>(('Данные для ввода на bus.gov.ru'!AC33/'Данные для ввода на bus.gov.ru'!AD33)*100)*0.5</f>
        <v>47.321428571428569</v>
      </c>
      <c r="D34" s="22">
        <f t="shared" si="0"/>
        <v>97.321428571428569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2"/>
      <c r="Z34" s="12"/>
    </row>
    <row r="35" spans="1:26" ht="12.75" hidden="1" customHeight="1" x14ac:dyDescent="0.2">
      <c r="A35" s="3" t="str">
        <f>'Данные для ввода на bus.gov.ru'!D34</f>
        <v>МБДОУ "Детский сад №30 "Незабудка"</v>
      </c>
      <c r="B35" s="2">
        <f>'Данные для ввода на bus.gov.ru'!AA34*0.5</f>
        <v>50</v>
      </c>
      <c r="C35" s="22">
        <f>(('Данные для ввода на bus.gov.ru'!AC34/'Данные для ввода на bus.gov.ru'!AD34)*100)*0.5</f>
        <v>43.39622641509434</v>
      </c>
      <c r="D35" s="22">
        <f t="shared" si="0"/>
        <v>93.396226415094333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2"/>
      <c r="Z35" s="12"/>
    </row>
    <row r="36" spans="1:26" ht="12.75" hidden="1" customHeight="1" x14ac:dyDescent="0.2">
      <c r="A36" s="3" t="str">
        <f>'Данные для ввода на bus.gov.ru'!D35</f>
        <v>МБДОУ "Детский сад №38 "Росинка"</v>
      </c>
      <c r="B36" s="2">
        <f>'Данные для ввода на bus.gov.ru'!AA35*0.5</f>
        <v>50</v>
      </c>
      <c r="C36" s="22">
        <f>(('Данные для ввода на bus.gov.ru'!AC35/'Данные для ввода на bus.gov.ru'!AD35)*100)*0.5</f>
        <v>49.324324324324323</v>
      </c>
      <c r="D36" s="22">
        <f t="shared" si="0"/>
        <v>99.324324324324323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2"/>
      <c r="Z36" s="12"/>
    </row>
    <row r="37" spans="1:26" ht="12.75" hidden="1" customHeight="1" x14ac:dyDescent="0.2">
      <c r="A37" s="3" t="str">
        <f>'Данные для ввода на bus.gov.ru'!D36</f>
        <v>МБДОУ "Детский сад №4 "Радуга"</v>
      </c>
      <c r="B37" s="2">
        <f>'Данные для ввода на bus.gov.ru'!AA36*0.5</f>
        <v>50</v>
      </c>
      <c r="C37" s="22">
        <f>(('Данные для ввода на bus.gov.ru'!AC36/'Данные для ввода на bus.gov.ru'!AD36)*100)*0.5</f>
        <v>49.555555555555557</v>
      </c>
      <c r="D37" s="22">
        <f t="shared" si="0"/>
        <v>99.555555555555557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2"/>
      <c r="Z37" s="12"/>
    </row>
    <row r="38" spans="1:26" ht="12.75" hidden="1" customHeight="1" x14ac:dyDescent="0.2">
      <c r="A38" s="3" t="str">
        <f>'Данные для ввода на bus.gov.ru'!D37</f>
        <v>МБДОУ "Детский сад №49 "Улыбка"</v>
      </c>
      <c r="B38" s="2">
        <f>'Данные для ввода на bus.gov.ru'!AA37*0.5</f>
        <v>50</v>
      </c>
      <c r="C38" s="22">
        <f>(('Данные для ввода на bus.gov.ru'!AC37/'Данные для ввода на bus.gov.ru'!AD37)*100)*0.5</f>
        <v>45.049504950495049</v>
      </c>
      <c r="D38" s="22">
        <f t="shared" si="0"/>
        <v>95.049504950495049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2"/>
      <c r="Z38" s="12"/>
    </row>
    <row r="39" spans="1:26" ht="12.75" hidden="1" customHeight="1" x14ac:dyDescent="0.2">
      <c r="A39" s="3" t="str">
        <f>'Данные для ввода на bus.gov.ru'!D38</f>
        <v>МБДОУ "Романовский детский сад №1"</v>
      </c>
      <c r="B39" s="2">
        <f>'Данные для ввода на bus.gov.ru'!AA38*0.5</f>
        <v>50</v>
      </c>
      <c r="C39" s="22">
        <f>(('Данные для ввода на bus.gov.ru'!AC38/'Данные для ввода на bus.gov.ru'!AD38)*100)*0.5</f>
        <v>46.875</v>
      </c>
      <c r="D39" s="22">
        <f t="shared" si="0"/>
        <v>96.875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2"/>
      <c r="Z39" s="12"/>
    </row>
    <row r="40" spans="1:26" ht="12.75" hidden="1" customHeight="1" x14ac:dyDescent="0.2">
      <c r="A40" s="3" t="str">
        <f>'Данные для ввода на bus.gov.ru'!D39</f>
        <v>МБДОУ "Сидоровский детский сад"</v>
      </c>
      <c r="B40" s="2">
        <f>'Данные для ввода на bus.gov.ru'!AA39*0.5</f>
        <v>50</v>
      </c>
      <c r="C40" s="22">
        <f>(('Данные для ввода на bus.gov.ru'!AC39/'Данные для ввода на bus.gov.ru'!AD39)*100)*0.5</f>
        <v>45</v>
      </c>
      <c r="D40" s="22">
        <f t="shared" si="0"/>
        <v>95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2"/>
      <c r="Z40" s="12"/>
    </row>
    <row r="41" spans="1:26" ht="12.75" hidden="1" customHeight="1" x14ac:dyDescent="0.2">
      <c r="A41" s="3" t="str">
        <f>'Данные для ввода на bus.gov.ru'!D40</f>
        <v>МБДОУ "Табунский детский сад "Огонек"</v>
      </c>
      <c r="B41" s="2">
        <f>'Данные для ввода на bus.gov.ru'!AA40*0.5</f>
        <v>50</v>
      </c>
      <c r="C41" s="22">
        <f>(('Данные для ввода на bus.gov.ru'!AC40/'Данные для ввода на bus.gov.ru'!AD40)*100)*0.5</f>
        <v>45.408163265306122</v>
      </c>
      <c r="D41" s="22">
        <f t="shared" si="0"/>
        <v>95.408163265306115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2"/>
      <c r="Z41" s="12"/>
    </row>
    <row r="42" spans="1:26" ht="12.75" hidden="1" customHeight="1" x14ac:dyDescent="0.2">
      <c r="A42" s="3" t="str">
        <f>'Данные для ввода на bus.gov.ru'!D41</f>
        <v>МБДОУ "Тамбовский детский сад"</v>
      </c>
      <c r="B42" s="2">
        <f>'Данные для ввода на bus.gov.ru'!AA41*0.5</f>
        <v>50</v>
      </c>
      <c r="C42" s="22">
        <f>(('Данные для ввода на bus.gov.ru'!AC41/'Данные для ввода на bus.gov.ru'!AD41)*100)*0.5</f>
        <v>50</v>
      </c>
      <c r="D42" s="22">
        <f t="shared" si="0"/>
        <v>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2"/>
      <c r="Z42" s="12"/>
    </row>
    <row r="43" spans="1:26" ht="12.75" hidden="1" customHeight="1" x14ac:dyDescent="0.2">
      <c r="A43" s="3" t="str">
        <f>'Данные для ввода на bus.gov.ru'!D42</f>
        <v>МБДОУ "Троицкий детский сад № 1 "Родничок"</v>
      </c>
      <c r="B43" s="2">
        <f>'Данные для ввода на bus.gov.ru'!AA42*0.5</f>
        <v>50</v>
      </c>
      <c r="C43" s="22">
        <f>(('Данные для ввода на bus.gov.ru'!AC42/'Данные для ввода на bus.gov.ru'!AD42)*100)*0.5</f>
        <v>47.2027972027972</v>
      </c>
      <c r="D43" s="22">
        <f t="shared" si="0"/>
        <v>97.2027972027972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2"/>
      <c r="Z43" s="12"/>
    </row>
    <row r="44" spans="1:26" ht="12.75" hidden="1" customHeight="1" x14ac:dyDescent="0.2">
      <c r="A44" s="3" t="str">
        <f>'Данные для ввода на bus.gov.ru'!D43</f>
        <v>МБДОУ "Целинный детский сад "Светлячок"</v>
      </c>
      <c r="B44" s="2">
        <f>'Данные для ввода на bus.gov.ru'!AA43*0.5</f>
        <v>50</v>
      </c>
      <c r="C44" s="22">
        <f>(('Данные для ввода на bus.gov.ru'!AC43/'Данные для ввода на bus.gov.ru'!AD43)*100)*0.5</f>
        <v>47.540983606557376</v>
      </c>
      <c r="D44" s="22">
        <f t="shared" si="0"/>
        <v>97.540983606557376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2"/>
      <c r="Z44" s="12"/>
    </row>
    <row r="45" spans="1:26" ht="12.75" hidden="1" customHeight="1" x14ac:dyDescent="0.2">
      <c r="A45" s="3" t="str">
        <f>'Данные для ввода на bus.gov.ru'!D44</f>
        <v>МБДОУ "Целинный детский сад "Теремок"</v>
      </c>
      <c r="B45" s="2">
        <f>'Данные для ввода на bus.gov.ru'!AA44*0.5</f>
        <v>50</v>
      </c>
      <c r="C45" s="22">
        <f>(('Данные для ввода на bus.gov.ru'!AC44/'Данные для ввода на bus.gov.ru'!AD44)*100)*0.5</f>
        <v>50</v>
      </c>
      <c r="D45" s="22">
        <f t="shared" si="0"/>
        <v>100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2"/>
      <c r="Z45" s="12"/>
    </row>
    <row r="46" spans="1:26" ht="12.75" hidden="1" customHeight="1" x14ac:dyDescent="0.2">
      <c r="A46" s="3" t="str">
        <f>'Данные для ввода на bus.gov.ru'!D45</f>
        <v>МБДОУ "ЦРР - детский сад № 54"</v>
      </c>
      <c r="B46" s="2">
        <f>'Данные для ввода на bus.gov.ru'!AA45*0.5</f>
        <v>50</v>
      </c>
      <c r="C46" s="22">
        <f>(('Данные для ввода на bus.gov.ru'!AC45/'Данные для ввода на bus.gov.ru'!AD45)*100)*0.5</f>
        <v>47.247706422018346</v>
      </c>
      <c r="D46" s="22">
        <f t="shared" si="0"/>
        <v>97.247706422018354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2"/>
      <c r="Z46" s="12"/>
    </row>
    <row r="47" spans="1:26" ht="12.75" hidden="1" customHeight="1" x14ac:dyDescent="0.2">
      <c r="A47" s="3" t="str">
        <f>'Данные для ввода на bus.gov.ru'!D46</f>
        <v>МБДОУ "ЦРР - детский сад № 56 "Ромашка" города Рубцовска</v>
      </c>
      <c r="B47" s="2">
        <f>'Данные для ввода на bus.gov.ru'!AA46*0.5</f>
        <v>50</v>
      </c>
      <c r="C47" s="22">
        <f>(('Данные для ввода на bus.gov.ru'!AC46/'Данные для ввода на bus.gov.ru'!AD46)*100)*0.5</f>
        <v>49.647887323943664</v>
      </c>
      <c r="D47" s="22">
        <f t="shared" si="0"/>
        <v>99.647887323943664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2"/>
      <c r="Z47" s="12"/>
    </row>
    <row r="48" spans="1:26" ht="12.75" hidden="1" customHeight="1" x14ac:dyDescent="0.2">
      <c r="A48" s="3" t="str">
        <f>'Данные для ввода на bus.gov.ru'!D47</f>
        <v>МБДОУ "Шелаболихинский детский сад "Золотая рыбка"</v>
      </c>
      <c r="B48" s="2">
        <f>'Данные для ввода на bus.gov.ru'!AA47*0.5</f>
        <v>50</v>
      </c>
      <c r="C48" s="22">
        <f>(('Данные для ввода на bus.gov.ru'!AC47/'Данные для ввода на bus.gov.ru'!AD47)*100)*0.5</f>
        <v>47.983870967741936</v>
      </c>
      <c r="D48" s="22">
        <f t="shared" si="0"/>
        <v>97.983870967741936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2"/>
      <c r="Z48" s="12"/>
    </row>
    <row r="49" spans="1:26" ht="12.75" hidden="1" customHeight="1" x14ac:dyDescent="0.2">
      <c r="A49" s="3" t="str">
        <f>'Данные для ввода на bus.gov.ru'!D48</f>
        <v>МБДОУ Д/с "Солнышко"</v>
      </c>
      <c r="B49" s="2">
        <f>'Данные для ввода на bus.gov.ru'!AA48*0.5</f>
        <v>50</v>
      </c>
      <c r="C49" s="22">
        <f>(('Данные для ввода на bus.gov.ru'!AC48/'Данные для ввода на bus.gov.ru'!AD48)*100)*0.5</f>
        <v>48.863636363636367</v>
      </c>
      <c r="D49" s="22">
        <f t="shared" si="0"/>
        <v>98.863636363636374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2"/>
      <c r="Z49" s="12"/>
    </row>
    <row r="50" spans="1:26" ht="12.75" hidden="1" customHeight="1" x14ac:dyDescent="0.2">
      <c r="A50" s="3" t="str">
        <f>'Данные для ввода на bus.gov.ru'!D49</f>
        <v>МБДОУ детский сад "Березка"</v>
      </c>
      <c r="B50" s="2">
        <f>'Данные для ввода на bus.gov.ru'!AA49*0.5</f>
        <v>50</v>
      </c>
      <c r="C50" s="22">
        <f>(('Данные для ввода на bus.gov.ru'!AC49/'Данные для ввода на bus.gov.ru'!AD49)*100)*0.5</f>
        <v>46.521739130434781</v>
      </c>
      <c r="D50" s="22">
        <f t="shared" si="0"/>
        <v>96.521739130434781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2"/>
      <c r="Z50" s="12"/>
    </row>
    <row r="51" spans="1:26" ht="12.75" hidden="1" customHeight="1" x14ac:dyDescent="0.2">
      <c r="A51" s="3" t="str">
        <f>'Данные для ввода на bus.gov.ru'!D50</f>
        <v>МБДОУ детский сад "Елочка"</v>
      </c>
      <c r="B51" s="2">
        <f>'Данные для ввода на bus.gov.ru'!AA50*0.5</f>
        <v>50</v>
      </c>
      <c r="C51" s="22">
        <f>(('Данные для ввода на bus.gov.ru'!AC50/'Данные для ввода на bus.gov.ru'!AD50)*100)*0.5</f>
        <v>44.565217391304344</v>
      </c>
      <c r="D51" s="22">
        <f t="shared" si="0"/>
        <v>94.565217391304344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2"/>
      <c r="Z51" s="12"/>
    </row>
    <row r="52" spans="1:26" ht="12.75" hidden="1" customHeight="1" x14ac:dyDescent="0.2">
      <c r="A52" s="3" t="str">
        <f>'Данные для ввода на bus.gov.ru'!D51</f>
        <v>МБДОУ детский сад "Ладушки"</v>
      </c>
      <c r="B52" s="2">
        <f>'Данные для ввода на bus.gov.ru'!AA51*0.5</f>
        <v>50</v>
      </c>
      <c r="C52" s="22">
        <f>(('Данные для ввода на bus.gov.ru'!AC51/'Данные для ввода на bus.gov.ru'!AD51)*100)*0.5</f>
        <v>46.969696969696969</v>
      </c>
      <c r="D52" s="22">
        <f t="shared" si="0"/>
        <v>96.969696969696969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2"/>
      <c r="Z52" s="12"/>
    </row>
    <row r="53" spans="1:26" ht="12.75" hidden="1" customHeight="1" x14ac:dyDescent="0.2">
      <c r="A53" s="3" t="str">
        <f>'Данные для ввода на bus.gov.ru'!D52</f>
        <v>МБДОУ детский сад "Малинка" с. Кытманово</v>
      </c>
      <c r="B53" s="2">
        <f>'Данные для ввода на bus.gov.ru'!AA52*0.5</f>
        <v>50</v>
      </c>
      <c r="C53" s="22">
        <f>(('Данные для ввода на bus.gov.ru'!AC52/'Данные для ввода на bus.gov.ru'!AD52)*100)*0.5</f>
        <v>47.872340425531917</v>
      </c>
      <c r="D53" s="22">
        <f t="shared" si="0"/>
        <v>97.872340425531917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2"/>
      <c r="Z53" s="12"/>
    </row>
    <row r="54" spans="1:26" ht="12.75" hidden="1" customHeight="1" x14ac:dyDescent="0.2">
      <c r="A54" s="3" t="str">
        <f>'Данные для ввода на bus.gov.ru'!D53</f>
        <v>МБДОУ детский сад "Орленок"</v>
      </c>
      <c r="B54" s="2">
        <f>'Данные для ввода на bus.gov.ru'!AA53*0.5</f>
        <v>50</v>
      </c>
      <c r="C54" s="22">
        <f>(('Данные для ввода на bus.gov.ru'!AC53/'Данные для ввода на bus.gov.ru'!AD53)*100)*0.5</f>
        <v>46.764705882352942</v>
      </c>
      <c r="D54" s="22">
        <f t="shared" si="0"/>
        <v>96.764705882352942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2"/>
      <c r="Z54" s="12"/>
    </row>
    <row r="55" spans="1:26" ht="12.75" hidden="1" customHeight="1" x14ac:dyDescent="0.2">
      <c r="A55" s="3" t="str">
        <f>'Данные для ввода на bus.gov.ru'!D54</f>
        <v>МБДОУ детский сад "Ракета"</v>
      </c>
      <c r="B55" s="2">
        <f>'Данные для ввода на bus.gov.ru'!AA54*0.5</f>
        <v>50</v>
      </c>
      <c r="C55" s="22">
        <f>(('Данные для ввода на bus.gov.ru'!AC54/'Данные для ввода на bus.gov.ru'!AD54)*100)*0.5</f>
        <v>46.296296296296298</v>
      </c>
      <c r="D55" s="22">
        <f t="shared" si="0"/>
        <v>96.296296296296305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2"/>
      <c r="Z55" s="12"/>
    </row>
    <row r="56" spans="1:26" ht="12.75" hidden="1" customHeight="1" x14ac:dyDescent="0.2">
      <c r="A56" s="3" t="str">
        <f>'Данные для ввода на bus.gov.ru'!D55</f>
        <v>МБДОУ детский сад "Родничок" с. Хабары</v>
      </c>
      <c r="B56" s="2">
        <f>'Данные для ввода на bus.gov.ru'!AA55*0.5</f>
        <v>50</v>
      </c>
      <c r="C56" s="22">
        <f>(('Данные для ввода на bus.gov.ru'!AC55/'Данные для ввода на bus.gov.ru'!AD55)*100)*0.5</f>
        <v>43.975903614457827</v>
      </c>
      <c r="D56" s="22">
        <f t="shared" si="0"/>
        <v>93.97590361445782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2"/>
      <c r="Z56" s="12"/>
    </row>
    <row r="57" spans="1:26" ht="12.75" hidden="1" customHeight="1" x14ac:dyDescent="0.2">
      <c r="A57" s="3" t="str">
        <f>'Данные для ввода на bus.gov.ru'!D56</f>
        <v>МБДОУ детский сад "Ручеек"</v>
      </c>
      <c r="B57" s="2">
        <f>'Данные для ввода на bus.gov.ru'!AA56*0.5</f>
        <v>50</v>
      </c>
      <c r="C57" s="22">
        <f>(('Данные для ввода на bus.gov.ru'!AC56/'Данные для ввода на bus.gov.ru'!AD56)*100)*0.5</f>
        <v>50</v>
      </c>
      <c r="D57" s="22">
        <f t="shared" si="0"/>
        <v>100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2"/>
      <c r="Z57" s="12"/>
    </row>
    <row r="58" spans="1:26" ht="12.75" hidden="1" customHeight="1" x14ac:dyDescent="0.2">
      <c r="A58" s="3" t="str">
        <f>'Данные для ввода на bus.gov.ru'!D57</f>
        <v>МБДОУ детский сад "Теремок"</v>
      </c>
      <c r="B58" s="2">
        <f>'Данные для ввода на bus.gov.ru'!AA57*0.5</f>
        <v>50</v>
      </c>
      <c r="C58" s="22">
        <f>(('Данные для ввода на bus.gov.ru'!AC57/'Данные для ввода на bus.gov.ru'!AD57)*100)*0.5</f>
        <v>50</v>
      </c>
      <c r="D58" s="22">
        <f t="shared" si="0"/>
        <v>100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2"/>
      <c r="Z58" s="12"/>
    </row>
    <row r="59" spans="1:26" ht="12.75" hidden="1" customHeight="1" x14ac:dyDescent="0.2">
      <c r="A59" s="3" t="str">
        <f>'Данные для ввода на bus.gov.ru'!D58</f>
        <v>МБДОУ детский сад № 11 "Рябинка" города Новоалтайска Алтайского края</v>
      </c>
      <c r="B59" s="2">
        <f>'Данные для ввода на bus.gov.ru'!AA58*0.5</f>
        <v>50</v>
      </c>
      <c r="C59" s="22">
        <f>(('Данные для ввода на bus.gov.ru'!AC58/'Данные для ввода на bus.gov.ru'!AD58)*100)*0.5</f>
        <v>45.959595959595958</v>
      </c>
      <c r="D59" s="22">
        <f t="shared" si="0"/>
        <v>95.959595959595958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2"/>
      <c r="Z59" s="12"/>
    </row>
    <row r="60" spans="1:26" ht="12.75" hidden="1" customHeight="1" x14ac:dyDescent="0.2">
      <c r="A60" s="3" t="str">
        <f>'Данные для ввода на bus.gov.ru'!D59</f>
        <v>МБДОУ детский сад № 13 "Дюймовочка" города Новоалтайска Алтайского края</v>
      </c>
      <c r="B60" s="2">
        <f>'Данные для ввода на bus.gov.ru'!AA59*0.5</f>
        <v>50</v>
      </c>
      <c r="C60" s="22">
        <f>(('Данные для ввода на bus.gov.ru'!AC59/'Данные для ввода на bus.gov.ru'!AD59)*100)*0.5</f>
        <v>48.780487804878049</v>
      </c>
      <c r="D60" s="22">
        <f t="shared" si="0"/>
        <v>98.780487804878049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2"/>
      <c r="Z60" s="12"/>
    </row>
    <row r="61" spans="1:26" ht="12.75" hidden="1" customHeight="1" x14ac:dyDescent="0.2">
      <c r="A61" s="3" t="str">
        <f>'Данные для ввода на bus.gov.ru'!D60</f>
        <v>МБДОУ детский сад № 17 "Ладушки" города Новоалтайска Алтайского края</v>
      </c>
      <c r="B61" s="2">
        <f>'Данные для ввода на bus.gov.ru'!AA60*0.5</f>
        <v>50</v>
      </c>
      <c r="C61" s="22">
        <f>(('Данные для ввода на bus.gov.ru'!AC60/'Данные для ввода на bus.gov.ru'!AD60)*100)*0.5</f>
        <v>47.641509433962263</v>
      </c>
      <c r="D61" s="22">
        <f t="shared" si="0"/>
        <v>97.641509433962256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2"/>
      <c r="Z61" s="12"/>
    </row>
    <row r="62" spans="1:26" ht="12.75" hidden="1" customHeight="1" x14ac:dyDescent="0.2">
      <c r="A62" s="3" t="str">
        <f>'Данные для ввода на bus.gov.ru'!D61</f>
        <v>МБДОУ Детский сад № 2 "Ландыш"</v>
      </c>
      <c r="B62" s="2">
        <f>'Данные для ввода на bus.gov.ru'!AA61*0.5</f>
        <v>50</v>
      </c>
      <c r="C62" s="22">
        <f>(('Данные для ввода на bus.gov.ru'!AC61/'Данные для ввода на bus.gov.ru'!AD61)*100)*0.5</f>
        <v>46.842105263157897</v>
      </c>
      <c r="D62" s="22">
        <f t="shared" si="0"/>
        <v>96.84210526315789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2"/>
      <c r="Z62" s="12"/>
    </row>
    <row r="63" spans="1:26" ht="12.75" hidden="1" customHeight="1" x14ac:dyDescent="0.2">
      <c r="A63" s="3" t="str">
        <f>'Данные для ввода на bus.gov.ru'!D62</f>
        <v>МБДОУ детский сад № 6 "Колобок" города Новоалтайска Алтайского края</v>
      </c>
      <c r="B63" s="2">
        <f>'Данные для ввода на bus.gov.ru'!AA62*0.5</f>
        <v>50</v>
      </c>
      <c r="C63" s="22">
        <f>(('Данные для ввода на bus.gov.ru'!AC62/'Данные для ввода на bus.gov.ru'!AD62)*100)*0.5</f>
        <v>47.530864197530867</v>
      </c>
      <c r="D63" s="22">
        <f t="shared" si="0"/>
        <v>97.53086419753086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2"/>
      <c r="Z63" s="12"/>
    </row>
    <row r="64" spans="1:26" ht="12.75" hidden="1" customHeight="1" x14ac:dyDescent="0.2">
      <c r="A64" s="3" t="str">
        <f>'Данные для ввода на bus.gov.ru'!D63</f>
        <v>МБДОУ детский сад № 8 "Солнышко" города Новоалтайска Алтайского края</v>
      </c>
      <c r="B64" s="2">
        <f>'Данные для ввода на bus.gov.ru'!AA63*0.5</f>
        <v>50</v>
      </c>
      <c r="C64" s="22">
        <f>(('Данные для ввода на bus.gov.ru'!AC63/'Данные для ввода на bus.gov.ru'!AD63)*100)*0.5</f>
        <v>49.450549450549453</v>
      </c>
      <c r="D64" s="22">
        <f t="shared" si="0"/>
        <v>99.45054945054946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2"/>
      <c r="Z64" s="12"/>
    </row>
    <row r="65" spans="1:26" ht="12.75" hidden="1" customHeight="1" x14ac:dyDescent="0.2">
      <c r="A65" s="3" t="str">
        <f>'Данные для ввода на bus.gov.ru'!D64</f>
        <v>МБДОУ детский сад № 9 "Полянка" города Новоалтайска Алтайского края</v>
      </c>
      <c r="B65" s="2">
        <f>'Данные для ввода на bus.gov.ru'!AA64*0.5</f>
        <v>50</v>
      </c>
      <c r="C65" s="22">
        <f>(('Данные для ввода на bus.gov.ru'!AC64/'Данные для ввода на bus.gov.ru'!AD64)*100)*0.5</f>
        <v>48.630136986301373</v>
      </c>
      <c r="D65" s="22">
        <f t="shared" si="0"/>
        <v>98.63013698630138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2"/>
      <c r="Z65" s="12"/>
    </row>
    <row r="66" spans="1:26" ht="12.75" hidden="1" customHeight="1" x14ac:dyDescent="0.2">
      <c r="A66" s="3" t="str">
        <f>'Данные для ввода на bus.gov.ru'!D65</f>
        <v>МБДОУ Тюменцевский детский сад "Родничок"</v>
      </c>
      <c r="B66" s="2">
        <f>'Данные для ввода на bus.gov.ru'!AA65*0.5</f>
        <v>50</v>
      </c>
      <c r="C66" s="22">
        <f>(('Данные для ввода на bus.gov.ru'!AC65/'Данные для ввода на bus.gov.ru'!AD65)*100)*0.5</f>
        <v>43.5</v>
      </c>
      <c r="D66" s="22">
        <f t="shared" si="0"/>
        <v>93.5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2"/>
      <c r="Z66" s="12"/>
    </row>
    <row r="67" spans="1:26" ht="12.75" hidden="1" customHeight="1" x14ac:dyDescent="0.2">
      <c r="A67" s="3" t="str">
        <f>'Данные для ввода на bus.gov.ru'!D66</f>
        <v>МБДОУ ЦРР - "Детский сад ЗАТО Сибирский"</v>
      </c>
      <c r="B67" s="2">
        <f>'Данные для ввода на bus.gov.ru'!AA66*0.5</f>
        <v>50</v>
      </c>
      <c r="C67" s="22">
        <f>(('Данные для ввода на bus.gov.ru'!AC66/'Данные для ввода на bus.gov.ru'!AD66)*100)*0.5</f>
        <v>48.820754716981128</v>
      </c>
      <c r="D67" s="22">
        <f t="shared" si="0"/>
        <v>98.820754716981128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2"/>
      <c r="Z67" s="12"/>
    </row>
    <row r="68" spans="1:26" ht="12.75" customHeight="1" x14ac:dyDescent="0.2">
      <c r="A68" s="3"/>
      <c r="B68" s="2"/>
      <c r="C68" s="22"/>
      <c r="D68" s="2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2"/>
      <c r="Z68" s="12"/>
    </row>
    <row r="69" spans="1:26" ht="12.75" customHeight="1" x14ac:dyDescent="0.2">
      <c r="A69" s="3"/>
      <c r="B69" s="2"/>
      <c r="C69" s="22"/>
      <c r="D69" s="2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2"/>
      <c r="Z69" s="12"/>
    </row>
    <row r="70" spans="1:26" ht="12.75" hidden="1" customHeight="1" x14ac:dyDescent="0.2">
      <c r="A70" s="3" t="str">
        <f>'Данные для ввода на bus.gov.ru'!D69</f>
        <v>МБДОУ ЦРР - детский сад № 1 "Колокольчик" города Новоалтайска Алтайского края</v>
      </c>
      <c r="B70" s="2">
        <f>'Данные для ввода на bus.gov.ru'!AA69*0.5</f>
        <v>50</v>
      </c>
      <c r="C70" s="22">
        <f>(('Данные для ввода на bus.gov.ru'!AC69/'Данные для ввода на bus.gov.ru'!AD69)*100)*0.5</f>
        <v>42.622950819672127</v>
      </c>
      <c r="D70" s="22">
        <f t="shared" si="0"/>
        <v>92.622950819672127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2"/>
      <c r="Z70" s="12"/>
    </row>
    <row r="71" spans="1:26" ht="12.75" hidden="1" customHeight="1" x14ac:dyDescent="0.2">
      <c r="A71" s="3" t="str">
        <f>'Данные для ввода на bus.gov.ru'!D70</f>
        <v>МБДОУ ЦРР - детский сад № 10 "Радуга" города Новоалтайска Алтайского края</v>
      </c>
      <c r="B71" s="2">
        <f>'Данные для ввода на bus.gov.ru'!AA70*0.5</f>
        <v>50</v>
      </c>
      <c r="C71" s="22">
        <f>(('Данные для ввода на bus.gov.ru'!AC70/'Данные для ввода на bus.gov.ru'!AD70)*100)*0.5</f>
        <v>44.222222222222221</v>
      </c>
      <c r="D71" s="22">
        <f t="shared" si="0"/>
        <v>94.222222222222229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2"/>
      <c r="Z71" s="12"/>
    </row>
    <row r="72" spans="1:26" ht="12.75" hidden="1" customHeight="1" x14ac:dyDescent="0.2">
      <c r="A72" s="3" t="str">
        <f>'Данные для ввода на bus.gov.ru'!D71</f>
        <v>МБДОУ ЦРР - детский сад № 12 "Звездочка" города Новоалтайска Алтайского края</v>
      </c>
      <c r="B72" s="2">
        <f>'Данные для ввода на bus.gov.ru'!AA71*0.5</f>
        <v>50</v>
      </c>
      <c r="C72" s="22">
        <f>(('Данные для ввода на bus.gov.ru'!AC71/'Данные для ввода на bus.gov.ru'!AD71)*100)*0.5</f>
        <v>48.75</v>
      </c>
      <c r="D72" s="22">
        <f t="shared" si="0"/>
        <v>98.75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2"/>
      <c r="Z72" s="12"/>
    </row>
    <row r="73" spans="1:26" ht="12.75" hidden="1" customHeight="1" x14ac:dyDescent="0.2">
      <c r="A73" s="3" t="str">
        <f>'Данные для ввода на bus.gov.ru'!D72</f>
        <v>МБДОУ ЦРР - детский сад № 15 "Парус" города Новоалтайска Алтайского края</v>
      </c>
      <c r="B73" s="2">
        <f>'Данные для ввода на bus.gov.ru'!AA72*0.5</f>
        <v>50</v>
      </c>
      <c r="C73" s="22">
        <f>(('Данные для ввода на bus.gov.ru'!AC72/'Данные для ввода на bus.gov.ru'!AD72)*100)*0.5</f>
        <v>47.315436241610733</v>
      </c>
      <c r="D73" s="22">
        <f t="shared" si="0"/>
        <v>97.31543624161074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2"/>
      <c r="Z73" s="12"/>
    </row>
    <row r="74" spans="1:26" ht="12.75" hidden="1" customHeight="1" x14ac:dyDescent="0.2">
      <c r="A74" s="3" t="str">
        <f>'Данные для ввода на bus.gov.ru'!D73</f>
        <v>МБДОУ ЦРР - детский сад № 20 "Золотой ключик" города Новоалтайска Алтайского края</v>
      </c>
      <c r="B74" s="2">
        <f>'Данные для ввода на bus.gov.ru'!AA73*0.5</f>
        <v>50</v>
      </c>
      <c r="C74" s="22">
        <f>(('Данные для ввода на bus.gov.ru'!AC73/'Данные для ввода на bus.gov.ru'!AD73)*100)*0.5</f>
        <v>45.906432748538009</v>
      </c>
      <c r="D74" s="22">
        <f t="shared" si="0"/>
        <v>95.906432748538009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2"/>
      <c r="Z74" s="12"/>
    </row>
    <row r="75" spans="1:26" ht="12.75" hidden="1" customHeight="1" x14ac:dyDescent="0.2">
      <c r="A75" s="3" t="str">
        <f>'Данные для ввода на bus.gov.ru'!D74</f>
        <v>МБДОУ ЦРР - детский сад № 21 "Малышок" города Новоалтайска Алтайского края</v>
      </c>
      <c r="B75" s="2">
        <f>'Данные для ввода на bus.gov.ru'!AA74*0.5</f>
        <v>50</v>
      </c>
      <c r="C75" s="22">
        <f>(('Данные для ввода на bus.gov.ru'!AC74/'Данные для ввода на bus.gov.ru'!AD74)*100)*0.5</f>
        <v>47.474747474747474</v>
      </c>
      <c r="D75" s="22">
        <f t="shared" si="0"/>
        <v>97.474747474747474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2"/>
      <c r="Z75" s="12"/>
    </row>
    <row r="76" spans="1:26" ht="12.75" customHeight="1" x14ac:dyDescent="0.2">
      <c r="A76" s="3"/>
      <c r="B76" s="2"/>
      <c r="C76" s="22"/>
      <c r="D76" s="2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2"/>
      <c r="Z76" s="12"/>
    </row>
    <row r="77" spans="1:26" ht="12.75" hidden="1" customHeight="1" x14ac:dyDescent="0.2">
      <c r="A77" s="3" t="str">
        <f>'Данные для ввода на bus.gov.ru'!D76</f>
        <v>МБДОУ ЦРР - детский сад № 5 "Теремок" города Новоалтайска Алтайского края</v>
      </c>
      <c r="B77" s="2">
        <f>'Данные для ввода на bus.gov.ru'!AA76*0.5</f>
        <v>50</v>
      </c>
      <c r="C77" s="22">
        <f>(('Данные для ввода на bus.gov.ru'!AC76/'Данные для ввода на bus.gov.ru'!AD76)*100)*0.5</f>
        <v>46.276595744680847</v>
      </c>
      <c r="D77" s="22">
        <f t="shared" si="0"/>
        <v>96.276595744680847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2"/>
      <c r="Z77" s="12"/>
    </row>
    <row r="78" spans="1:26" ht="12.75" hidden="1" customHeight="1" x14ac:dyDescent="0.2">
      <c r="A78" s="3" t="str">
        <f>'Данные для ввода на bus.gov.ru'!D77</f>
        <v>МБДОУ ЦРР - детский сад № 7 "Ромашка" города Новоалтайска Алтайского края</v>
      </c>
      <c r="B78" s="2">
        <f>'Данные для ввода на bus.gov.ru'!AA77*0.5</f>
        <v>50</v>
      </c>
      <c r="C78" s="22">
        <f>(('Данные для ввода на bus.gov.ru'!AC77/'Данные для ввода на bus.gov.ru'!AD77)*100)*0.5</f>
        <v>47.457627118644069</v>
      </c>
      <c r="D78" s="22">
        <f t="shared" si="0"/>
        <v>97.457627118644069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2"/>
      <c r="Z78" s="12"/>
    </row>
    <row r="79" spans="1:26" ht="12.75" hidden="1" customHeight="1" x14ac:dyDescent="0.2">
      <c r="A79" s="3" t="str">
        <f>'Данные для ввода на bus.gov.ru'!D78</f>
        <v>МБДОУ ЦРР детский сад № 4 "Одуванчик" города Новоалтайска Алтайского края</v>
      </c>
      <c r="B79" s="2">
        <f>'Данные для ввода на bus.gov.ru'!AA78*0.5</f>
        <v>50</v>
      </c>
      <c r="C79" s="22">
        <f>(('Данные для ввода на bus.gov.ru'!AC78/'Данные для ввода на bus.gov.ru'!AD78)*100)*0.5</f>
        <v>47.179487179487175</v>
      </c>
      <c r="D79" s="22">
        <f t="shared" si="0"/>
        <v>97.179487179487182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2"/>
      <c r="Z79" s="12"/>
    </row>
    <row r="80" spans="1:26" ht="12.75" hidden="1" customHeight="1" x14ac:dyDescent="0.2">
      <c r="A80" s="3" t="str">
        <f>'Данные для ввода на bus.gov.ru'!D79</f>
        <v>МБДОУ ЦРР детский сад №2 "Карусель" города Новоалтайска Алтайского края</v>
      </c>
      <c r="B80" s="2">
        <f>'Данные для ввода на bus.gov.ru'!AA79*0.5</f>
        <v>50</v>
      </c>
      <c r="C80" s="22">
        <f>(('Данные для ввода на bus.gov.ru'!AC79/'Данные для ввода на bus.gov.ru'!AD79)*100)*0.5</f>
        <v>48.553719008264466</v>
      </c>
      <c r="D80" s="22">
        <f t="shared" si="0"/>
        <v>98.553719008264466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2"/>
      <c r="Z80" s="12"/>
    </row>
    <row r="81" spans="1:26" ht="12.75" hidden="1" customHeight="1" x14ac:dyDescent="0.2">
      <c r="A81" s="3" t="str">
        <f>'Данные для ввода на bus.gov.ru'!D80</f>
        <v>МБДОУ ЦРР № 19 "Ласточка" города Новоалтайска Алтайского края</v>
      </c>
      <c r="B81" s="2">
        <f>'Данные для ввода на bus.gov.ru'!AA80*0.5</f>
        <v>50</v>
      </c>
      <c r="C81" s="22">
        <f>(('Данные для ввода на bus.gov.ru'!AC80/'Данные для ввода на bus.gov.ru'!AD80)*100)*0.5</f>
        <v>41.296928327645048</v>
      </c>
      <c r="D81" s="22">
        <f t="shared" si="0"/>
        <v>91.296928327645048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2"/>
      <c r="Z81" s="12"/>
    </row>
    <row r="82" spans="1:26" ht="12.75" hidden="1" customHeight="1" x14ac:dyDescent="0.2">
      <c r="A82" s="3" t="str">
        <f>'Данные для ввода на bus.gov.ru'!D81</f>
        <v>МКДОУ "Детский сад "Гнёздышко"</v>
      </c>
      <c r="B82" s="2">
        <f>'Данные для ввода на bus.gov.ru'!AA81*0.5</f>
        <v>50</v>
      </c>
      <c r="C82" s="22">
        <f>(('Данные для ввода на bus.gov.ru'!AC81/'Данные для ввода на bus.gov.ru'!AD81)*100)*0.5</f>
        <v>46.666666666666664</v>
      </c>
      <c r="D82" s="22">
        <f t="shared" si="0"/>
        <v>96.666666666666657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2"/>
      <c r="Z82" s="12"/>
    </row>
    <row r="83" spans="1:26" ht="12.75" hidden="1" customHeight="1" x14ac:dyDescent="0.2">
      <c r="A83" s="3" t="str">
        <f>'Данные для ввода на bus.gov.ru'!D82</f>
        <v>МКДОУ "Детский сад №3 "Рябинушка"</v>
      </c>
      <c r="B83" s="2">
        <f>'Данные для ввода на bus.gov.ru'!AA82*0.5</f>
        <v>50</v>
      </c>
      <c r="C83" s="22">
        <f>(('Данные для ввода на bus.gov.ru'!AC82/'Данные для ввода на bus.gov.ru'!AD82)*100)*0.5</f>
        <v>48.952879581151834</v>
      </c>
      <c r="D83" s="22">
        <f t="shared" si="0"/>
        <v>98.952879581151834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2"/>
      <c r="Z83" s="12"/>
    </row>
    <row r="84" spans="1:26" ht="12.75" hidden="1" customHeight="1" x14ac:dyDescent="0.2">
      <c r="A84" s="3" t="str">
        <f>'Данные для ввода на bus.gov.ru'!D83</f>
        <v>МКДОУ "Новоозёрский д/с"</v>
      </c>
      <c r="B84" s="2">
        <f>'Данные для ввода на bus.gov.ru'!AA83*0.5</f>
        <v>50</v>
      </c>
      <c r="C84" s="22">
        <f>(('Данные для ввода на bus.gov.ru'!AC83/'Данные для ввода на bus.gov.ru'!AD83)*100)*0.5</f>
        <v>48.360655737704917</v>
      </c>
      <c r="D84" s="22">
        <f t="shared" si="0"/>
        <v>98.360655737704917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2"/>
      <c r="Z84" s="12"/>
    </row>
    <row r="85" spans="1:26" ht="12.75" hidden="1" customHeight="1" x14ac:dyDescent="0.2">
      <c r="A85" s="3" t="str">
        <f>'Данные для ввода на bus.gov.ru'!D84</f>
        <v>МКДОУ "Озерский д/с"</v>
      </c>
      <c r="B85" s="2">
        <f>'Данные для ввода на bus.gov.ru'!AA84*0.5</f>
        <v>50</v>
      </c>
      <c r="C85" s="22">
        <f>(('Данные для ввода на bus.gov.ru'!AC84/'Данные для ввода на bus.gov.ru'!AD84)*100)*0.5</f>
        <v>41.304347826086953</v>
      </c>
      <c r="D85" s="22">
        <f t="shared" si="0"/>
        <v>91.304347826086953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2"/>
      <c r="Z85" s="12"/>
    </row>
    <row r="86" spans="1:26" ht="12.75" hidden="1" customHeight="1" x14ac:dyDescent="0.2">
      <c r="A86" s="3" t="str">
        <f>'Данные для ввода на bus.gov.ru'!D85</f>
        <v>МКДОУ "Тальменский д/с №9"</v>
      </c>
      <c r="B86" s="2">
        <f>'Данные для ввода на bus.gov.ru'!AA85*0.5</f>
        <v>50</v>
      </c>
      <c r="C86" s="22">
        <f>(('Данные для ввода на bus.gov.ru'!AC85/'Данные для ввода на bus.gov.ru'!AD85)*100)*0.5</f>
        <v>49.418604651162788</v>
      </c>
      <c r="D86" s="22">
        <f t="shared" si="0"/>
        <v>99.418604651162781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2"/>
      <c r="Z86" s="12"/>
    </row>
    <row r="87" spans="1:26" ht="12.75" hidden="1" customHeight="1" x14ac:dyDescent="0.2">
      <c r="A87" s="3" t="str">
        <f>'Данные для ввода на bus.gov.ru'!D86</f>
        <v>МКДОУ детский сад "Берёзка"</v>
      </c>
      <c r="B87" s="2">
        <f>'Данные для ввода на bus.gov.ru'!AA86*0.5</f>
        <v>50</v>
      </c>
      <c r="C87" s="22">
        <f>(('Данные для ввода на bus.gov.ru'!AC86/'Данные для ввода на bus.gov.ru'!AD86)*100)*0.5</f>
        <v>49.206349206349202</v>
      </c>
      <c r="D87" s="22">
        <f t="shared" si="0"/>
        <v>99.206349206349202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2"/>
      <c r="Z87" s="12"/>
    </row>
    <row r="88" spans="1:26" ht="15.75" hidden="1" customHeight="1" x14ac:dyDescent="0.2">
      <c r="A88" s="3" t="str">
        <f>'Данные для ввода на bus.gov.ru'!D87</f>
        <v>МКДОУ детский сад "Березка" с.Фунтики</v>
      </c>
      <c r="B88" s="2">
        <f>'Данные для ввода на bus.gov.ru'!AA87*0.5</f>
        <v>50</v>
      </c>
      <c r="C88" s="22">
        <f>(('Данные для ввода на bus.gov.ru'!AC87/'Данные для ввода на bus.gov.ru'!AD87)*100)*0.5</f>
        <v>49.152542372881356</v>
      </c>
      <c r="D88" s="22">
        <f t="shared" si="0"/>
        <v>99.152542372881356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2"/>
      <c r="Z88" s="12"/>
    </row>
    <row r="89" spans="1:26" ht="15.75" hidden="1" customHeight="1" x14ac:dyDescent="0.2">
      <c r="A89" s="3" t="str">
        <f>'Данные для ввода на bus.gov.ru'!D88</f>
        <v>МКДОУ детский сад "Колокольчик"</v>
      </c>
      <c r="B89" s="2">
        <f>'Данные для ввода на bus.gov.ru'!AA88*0.5</f>
        <v>50</v>
      </c>
      <c r="C89" s="22">
        <f>(('Данные для ввода на bus.gov.ru'!AC88/'Данные для ввода на bus.gov.ru'!AD88)*100)*0.5</f>
        <v>50</v>
      </c>
      <c r="D89" s="22">
        <f t="shared" si="0"/>
        <v>100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2"/>
      <c r="Z89" s="12"/>
    </row>
    <row r="90" spans="1:26" ht="15.75" hidden="1" customHeight="1" x14ac:dyDescent="0.2">
      <c r="A90" s="3" t="str">
        <f>'Данные для ввода на bus.gov.ru'!D89</f>
        <v>МКДОУ детский сад "Ласточка"</v>
      </c>
      <c r="B90" s="2">
        <f>'Данные для ввода на bus.gov.ru'!AA89*0.5</f>
        <v>50</v>
      </c>
      <c r="C90" s="22">
        <f>(('Данные для ввода на bus.gov.ru'!AC89/'Данные для ввода на bus.gov.ru'!AD89)*100)*0.5</f>
        <v>47.402597402597401</v>
      </c>
      <c r="D90" s="22">
        <f t="shared" si="0"/>
        <v>97.402597402597394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2"/>
      <c r="Z90" s="12"/>
    </row>
    <row r="91" spans="1:26" ht="15.75" hidden="1" customHeight="1" x14ac:dyDescent="0.2">
      <c r="A91" s="3" t="str">
        <f>'Данные для ввода на bus.gov.ru'!D90</f>
        <v>МКДОУ Детский сад "Снежинка"</v>
      </c>
      <c r="B91" s="2">
        <f>'Данные для ввода на bus.gov.ru'!AA90*0.5</f>
        <v>50</v>
      </c>
      <c r="C91" s="22">
        <f>(('Данные для ввода на bus.gov.ru'!AC90/'Данные для ввода на bus.gov.ru'!AD90)*100)*0.5</f>
        <v>50</v>
      </c>
      <c r="D91" s="22">
        <f t="shared" si="0"/>
        <v>100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2"/>
      <c r="Z91" s="12"/>
    </row>
    <row r="92" spans="1:26" ht="15.75" hidden="1" customHeight="1" x14ac:dyDescent="0.2">
      <c r="A92" s="3" t="str">
        <f>'Данные для ввода на bus.gov.ru'!D91</f>
        <v>МКДОУ Детский сад "Солнышко" с.Топчиха</v>
      </c>
      <c r="B92" s="2">
        <f>'Данные для ввода на bus.gov.ru'!AA91*0.5</f>
        <v>50</v>
      </c>
      <c r="C92" s="22">
        <f>(('Данные для ввода на bus.gov.ru'!AC91/'Данные для ввода на bus.gov.ru'!AD91)*100)*0.5</f>
        <v>44.835680751173705</v>
      </c>
      <c r="D92" s="22">
        <f t="shared" si="0"/>
        <v>94.835680751173697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2"/>
      <c r="Z92" s="12"/>
    </row>
    <row r="93" spans="1:26" ht="15.75" hidden="1" customHeight="1" x14ac:dyDescent="0.2">
      <c r="A93" s="3" t="str">
        <f>'Данные для ввода на bus.gov.ru'!D92</f>
        <v>МКДОУ детский сад "Теремок"</v>
      </c>
      <c r="B93" s="2">
        <f>'Данные для ввода на bus.gov.ru'!AA92*0.5</f>
        <v>50</v>
      </c>
      <c r="C93" s="22">
        <f>(('Данные для ввода на bus.gov.ru'!AC92/'Данные для ввода на bus.gov.ru'!AD92)*100)*0.5</f>
        <v>49.404761904761905</v>
      </c>
      <c r="D93" s="22">
        <f t="shared" si="0"/>
        <v>99.404761904761898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2"/>
      <c r="Z93" s="12"/>
    </row>
    <row r="94" spans="1:26" ht="15.75" hidden="1" customHeight="1" x14ac:dyDescent="0.2">
      <c r="A94" s="3" t="str">
        <f>'Данные для ввода на bus.gov.ru'!D93</f>
        <v>МКДОУ Панкрушихинский детский сад "Улыбка"</v>
      </c>
      <c r="B94" s="2">
        <f>'Данные для ввода на bus.gov.ru'!AA93*0.5</f>
        <v>50</v>
      </c>
      <c r="C94" s="22">
        <f>(('Данные для ввода на bus.gov.ru'!AC93/'Данные для ввода на bus.gov.ru'!AD93)*100)*0.5</f>
        <v>49.019607843137251</v>
      </c>
      <c r="D94" s="22">
        <f t="shared" si="0"/>
        <v>99.019607843137251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2"/>
      <c r="Z94" s="12"/>
    </row>
    <row r="95" spans="1:26" ht="15.75" hidden="1" customHeight="1" x14ac:dyDescent="0.2">
      <c r="A95" s="3" t="str">
        <f>'Данные для ввода на bus.gov.ru'!D94</f>
        <v>МКДОУ Ребрихинский детский сад "Ласточка"</v>
      </c>
      <c r="B95" s="2">
        <f>'Данные для ввода на bus.gov.ru'!AA94*0.5</f>
        <v>50</v>
      </c>
      <c r="C95" s="22">
        <f>(('Данные для ввода на bus.gov.ru'!AC94/'Данные для ввода на bus.gov.ru'!AD94)*100)*0.5</f>
        <v>46.666666666666664</v>
      </c>
      <c r="D95" s="22">
        <f t="shared" si="0"/>
        <v>96.666666666666657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2"/>
      <c r="Z95" s="12"/>
    </row>
    <row r="96" spans="1:26" ht="15.75" hidden="1" customHeight="1" x14ac:dyDescent="0.2">
      <c r="A96" s="3" t="str">
        <f>'Данные для ввода на bus.gov.ru'!D95</f>
        <v>МКДОУ Ребрихинский детский сад "Улыбка"</v>
      </c>
      <c r="B96" s="2">
        <f>'Данные для ввода на bus.gov.ru'!AA95*0.5</f>
        <v>50</v>
      </c>
      <c r="C96" s="22">
        <f>(('Данные для ввода на bus.gov.ru'!AC95/'Данные для ввода на bus.gov.ru'!AD95)*100)*0.5</f>
        <v>47.407407407407412</v>
      </c>
      <c r="D96" s="22">
        <f t="shared" si="0"/>
        <v>97.407407407407419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2"/>
      <c r="Z96" s="12"/>
    </row>
    <row r="97" spans="1:26" ht="15.75" hidden="1" customHeight="1" x14ac:dyDescent="0.2">
      <c r="A97" s="3" t="str">
        <f>'Данные для ввода на bus.gov.ru'!D96</f>
        <v>Алейская общеобразовательная школа-интернат</v>
      </c>
      <c r="B97" s="2">
        <f>'Данные для ввода на bus.gov.ru'!AA96*0.5</f>
        <v>50</v>
      </c>
      <c r="C97" s="22">
        <f>(('Данные для ввода на bus.gov.ru'!AC96/'Данные для ввода на bus.gov.ru'!AD96)*100)*0.5</f>
        <v>47.938144329896907</v>
      </c>
      <c r="D97" s="22">
        <f t="shared" si="0"/>
        <v>97.938144329896915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2"/>
      <c r="Z97" s="12"/>
    </row>
    <row r="98" spans="1:26" ht="15.75" hidden="1" customHeight="1" x14ac:dyDescent="0.2">
      <c r="A98" s="3" t="str">
        <f>'Данные для ввода на bus.gov.ru'!D97</f>
        <v>Алтайская общеобразовательная школа № 1</v>
      </c>
      <c r="B98" s="2">
        <f>'Данные для ввода на bus.gov.ru'!AA97*0.5</f>
        <v>50</v>
      </c>
      <c r="C98" s="22">
        <f>(('Данные для ввода на bus.gov.ru'!AC97/'Данные для ввода на bus.gov.ru'!AD97)*100)*0.5</f>
        <v>47.777777777777779</v>
      </c>
      <c r="D98" s="22">
        <f t="shared" si="0"/>
        <v>97.777777777777771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2"/>
      <c r="Z98" s="12"/>
    </row>
    <row r="99" spans="1:26" ht="15.75" hidden="1" customHeight="1" x14ac:dyDescent="0.2">
      <c r="A99" s="3" t="str">
        <f>'Данные для ввода на bus.gov.ru'!D98</f>
        <v>Алтайская общеобразовательная школа № 2</v>
      </c>
      <c r="B99" s="2">
        <f>'Данные для ввода на bus.gov.ru'!AA98*0.5</f>
        <v>50</v>
      </c>
      <c r="C99" s="22">
        <f>(('Данные для ввода на bus.gov.ru'!AC98/'Данные для ввода на bus.gov.ru'!AD98)*100)*0.5</f>
        <v>45.238095238095241</v>
      </c>
      <c r="D99" s="22">
        <f t="shared" si="0"/>
        <v>95.238095238095241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2"/>
      <c r="Z99" s="12"/>
    </row>
    <row r="100" spans="1:26" ht="15.75" hidden="1" customHeight="1" x14ac:dyDescent="0.2">
      <c r="A100" s="3" t="str">
        <f>'Данные для ввода на bus.gov.ru'!D99</f>
        <v>Алтайская общеобразовательная школа-интернат</v>
      </c>
      <c r="B100" s="2">
        <f>'Данные для ввода на bus.gov.ru'!AA99*0.5</f>
        <v>50</v>
      </c>
      <c r="C100" s="22">
        <f>(('Данные для ввода на bus.gov.ru'!AC99/'Данные для ввода на bus.gov.ru'!AD99)*100)*0.5</f>
        <v>45.535714285714285</v>
      </c>
      <c r="D100" s="22">
        <f t="shared" si="0"/>
        <v>95.535714285714278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2"/>
      <c r="Z100" s="12"/>
    </row>
    <row r="101" spans="1:26" ht="15.75" hidden="1" customHeight="1" x14ac:dyDescent="0.2">
      <c r="A101" s="3" t="str">
        <f>'Данные для ввода на bus.gov.ru'!D100</f>
        <v>Барнаульская общеобразовательная школа № 2</v>
      </c>
      <c r="B101" s="2">
        <f>'Данные для ввода на bus.gov.ru'!AA100*0.5</f>
        <v>50</v>
      </c>
      <c r="C101" s="22">
        <f>(('Данные для ввода на bus.gov.ru'!AC100/'Данные для ввода на bus.gov.ru'!AD100)*100)*0.5</f>
        <v>45</v>
      </c>
      <c r="D101" s="22">
        <f t="shared" si="0"/>
        <v>95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2"/>
      <c r="Z101" s="12"/>
    </row>
    <row r="102" spans="1:26" ht="15.75" hidden="1" customHeight="1" x14ac:dyDescent="0.2">
      <c r="A102" s="3" t="str">
        <f>'Данные для ввода на bus.gov.ru'!D101</f>
        <v>Барнаульская общеобразовательная школа-интернат № 1</v>
      </c>
      <c r="B102" s="2">
        <f>'Данные для ввода на bus.gov.ru'!AA101*0.5</f>
        <v>50</v>
      </c>
      <c r="C102" s="22">
        <f>(('Данные для ввода на bus.gov.ru'!AC101/'Данные для ввода на bus.gov.ru'!AD101)*100)*0.5</f>
        <v>50</v>
      </c>
      <c r="D102" s="22">
        <f t="shared" si="0"/>
        <v>100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2"/>
      <c r="Z102" s="12"/>
    </row>
    <row r="103" spans="1:26" ht="15.75" hidden="1" customHeight="1" x14ac:dyDescent="0.2">
      <c r="A103" s="3" t="str">
        <f>'Данные для ввода на bus.gov.ru'!D102</f>
        <v>Барнаульская общеобразовательная школа-интернат № 3</v>
      </c>
      <c r="B103" s="2">
        <f>'Данные для ввода на bus.gov.ru'!AA102*0.5</f>
        <v>50</v>
      </c>
      <c r="C103" s="22">
        <f>(('Данные для ввода на bus.gov.ru'!AC102/'Данные для ввода на bus.gov.ru'!AD102)*100)*0.5</f>
        <v>50</v>
      </c>
      <c r="D103" s="22">
        <f t="shared" si="0"/>
        <v>100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2"/>
      <c r="Z103" s="12"/>
    </row>
    <row r="104" spans="1:26" ht="15.75" hidden="1" customHeight="1" x14ac:dyDescent="0.2">
      <c r="A104" s="3" t="str">
        <f>'Данные для ввода на bus.gov.ru'!D103</f>
        <v>Барнаульская общеобразовательная школа-интернат № 4</v>
      </c>
      <c r="B104" s="2">
        <f>'Данные для ввода на bus.gov.ru'!AA103*0.5</f>
        <v>50</v>
      </c>
      <c r="C104" s="22">
        <f>(('Данные для ввода на bus.gov.ru'!AC103/'Данные для ввода на bus.gov.ru'!AD103)*100)*0.5</f>
        <v>50</v>
      </c>
      <c r="D104" s="22">
        <f t="shared" si="0"/>
        <v>100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2"/>
      <c r="Z104" s="12"/>
    </row>
    <row r="105" spans="1:26" ht="15.75" hidden="1" customHeight="1" x14ac:dyDescent="0.2">
      <c r="A105" s="3" t="str">
        <f>'Данные для ввода на bus.gov.ru'!D104</f>
        <v>Барнаульская общеобразовательная школа-интернат № 5</v>
      </c>
      <c r="B105" s="2">
        <f>'Данные для ввода на bus.gov.ru'!AA104*0.5</f>
        <v>50</v>
      </c>
      <c r="C105" s="22">
        <f>(('Данные для ввода на bus.gov.ru'!AC104/'Данные для ввода на bus.gov.ru'!AD104)*100)*0.5</f>
        <v>42.201834862385326</v>
      </c>
      <c r="D105" s="22">
        <f t="shared" si="0"/>
        <v>92.201834862385326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2"/>
      <c r="Z105" s="12"/>
    </row>
    <row r="106" spans="1:26" ht="15.75" hidden="1" customHeight="1" x14ac:dyDescent="0.2">
      <c r="A106" s="3" t="str">
        <f>'Данные для ввода на bus.gov.ru'!D105</f>
        <v>Барнаульская общеобразовательная школа-интернат № 6</v>
      </c>
      <c r="B106" s="2">
        <f>'Данные для ввода на bus.gov.ru'!AA105*0.5</f>
        <v>50</v>
      </c>
      <c r="C106" s="22">
        <f>(('Данные для ввода на bus.gov.ru'!AC105/'Данные для ввода на bus.gov.ru'!AD105)*100)*0.5</f>
        <v>47.857142857142861</v>
      </c>
      <c r="D106" s="22">
        <f t="shared" si="0"/>
        <v>97.857142857142861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2"/>
      <c r="Z106" s="12"/>
    </row>
    <row r="107" spans="1:26" ht="15.75" hidden="1" customHeight="1" x14ac:dyDescent="0.2">
      <c r="A107" s="3" t="str">
        <f>'Данные для ввода на bus.gov.ru'!D106</f>
        <v>Бийская общеобразовательная школа-интернат № 1</v>
      </c>
      <c r="B107" s="2">
        <f>'Данные для ввода на bus.gov.ru'!AA106*0.5</f>
        <v>50</v>
      </c>
      <c r="C107" s="22">
        <f>(('Данные для ввода на bus.gov.ru'!AC106/'Данные для ввода на bus.gov.ru'!AD106)*100)*0.5</f>
        <v>49.315068493150683</v>
      </c>
      <c r="D107" s="22">
        <f t="shared" si="0"/>
        <v>99.315068493150676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2"/>
      <c r="Z107" s="12"/>
    </row>
    <row r="108" spans="1:26" ht="15.75" hidden="1" customHeight="1" x14ac:dyDescent="0.2">
      <c r="A108" s="3" t="str">
        <f>'Данные для ввода на bus.gov.ru'!D107</f>
        <v>Бийская общеобразовательная школа-интернат № 2</v>
      </c>
      <c r="B108" s="2">
        <f>'Данные для ввода на bus.gov.ru'!AA107*0.5</f>
        <v>50</v>
      </c>
      <c r="C108" s="22">
        <f>(('Данные для ввода на bus.gov.ru'!AC107/'Данные для ввода на bus.gov.ru'!AD107)*100)*0.5</f>
        <v>50</v>
      </c>
      <c r="D108" s="22">
        <f t="shared" si="0"/>
        <v>100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2"/>
      <c r="Z108" s="12"/>
    </row>
    <row r="109" spans="1:26" ht="15.75" hidden="1" customHeight="1" x14ac:dyDescent="0.2">
      <c r="A109" s="3" t="str">
        <f>'Данные для ввода на bus.gov.ru'!D108</f>
        <v>Бийская общеобразовательная школа-интернат № 3</v>
      </c>
      <c r="B109" s="2">
        <f>'Данные для ввода на bus.gov.ru'!AA108*0.5</f>
        <v>50</v>
      </c>
      <c r="C109" s="22">
        <f>(('Данные для ввода на bus.gov.ru'!AC108/'Данные для ввода на bus.gov.ru'!AD108)*100)*0.5</f>
        <v>48.666666666666671</v>
      </c>
      <c r="D109" s="22">
        <f t="shared" si="0"/>
        <v>98.666666666666671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2"/>
      <c r="Z109" s="12"/>
    </row>
    <row r="110" spans="1:26" ht="15.75" hidden="1" customHeight="1" x14ac:dyDescent="0.2">
      <c r="A110" s="3" t="str">
        <f>'Данные для ввода на bus.gov.ru'!D109</f>
        <v>Благовещенская общеобразовательная школа-интернат</v>
      </c>
      <c r="B110" s="2">
        <f>'Данные для ввода на bus.gov.ru'!AA109*0.5</f>
        <v>50</v>
      </c>
      <c r="C110" s="22">
        <f>(('Данные для ввода на bus.gov.ru'!AC109/'Данные для ввода на bus.gov.ru'!AD109)*100)*0.5</f>
        <v>50</v>
      </c>
      <c r="D110" s="22">
        <f t="shared" si="0"/>
        <v>100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2"/>
      <c r="Z110" s="12"/>
    </row>
    <row r="111" spans="1:26" ht="15.75" hidden="1" customHeight="1" x14ac:dyDescent="0.2">
      <c r="A111" s="3" t="str">
        <f>'Данные для ввода на bus.gov.ru'!D110</f>
        <v>Воеводская общеобразовательная школа-интернат</v>
      </c>
      <c r="B111" s="2">
        <f>'Данные для ввода на bus.gov.ru'!AA110*0.5</f>
        <v>50</v>
      </c>
      <c r="C111" s="22">
        <f>(('Данные для ввода на bus.gov.ru'!AC110/'Данные для ввода на bus.gov.ru'!AD110)*100)*0.5</f>
        <v>50</v>
      </c>
      <c r="D111" s="22">
        <f t="shared" si="0"/>
        <v>100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2"/>
      <c r="Z111" s="12"/>
    </row>
    <row r="112" spans="1:26" ht="15.75" hidden="1" customHeight="1" x14ac:dyDescent="0.2">
      <c r="A112" s="3" t="str">
        <f>'Данные для ввода на bus.gov.ru'!D111</f>
        <v>Завьяловская общеобразовательная школа-интернат</v>
      </c>
      <c r="B112" s="2">
        <f>'Данные для ввода на bus.gov.ru'!AA111*0.5</f>
        <v>50</v>
      </c>
      <c r="C112" s="22">
        <f>(('Данные для ввода на bus.gov.ru'!AC111/'Данные для ввода на bus.gov.ru'!AD111)*100)*0.5</f>
        <v>49.074074074074076</v>
      </c>
      <c r="D112" s="22">
        <f t="shared" si="0"/>
        <v>99.074074074074076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2"/>
      <c r="Z112" s="12"/>
    </row>
    <row r="113" spans="1:26" ht="15.75" hidden="1" customHeight="1" x14ac:dyDescent="0.2">
      <c r="A113" s="3" t="str">
        <f>'Данные для ввода на bus.gov.ru'!D112</f>
        <v>Заринская общеобразовательная школа-интернат</v>
      </c>
      <c r="B113" s="2">
        <f>'Данные для ввода на bus.gov.ru'!AA112*0.5</f>
        <v>50</v>
      </c>
      <c r="C113" s="22">
        <f>(('Данные для ввода на bus.gov.ru'!AC112/'Данные для ввода на bus.gov.ru'!AD112)*100)*0.5</f>
        <v>48.484848484848484</v>
      </c>
      <c r="D113" s="22">
        <f t="shared" si="0"/>
        <v>98.484848484848484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2"/>
      <c r="Z113" s="12"/>
    </row>
    <row r="114" spans="1:26" ht="15.75" hidden="1" customHeight="1" x14ac:dyDescent="0.2">
      <c r="A114" s="3" t="str">
        <f>'Данные для ввода на bus.gov.ru'!D113</f>
        <v>Змеиногорская общеобразовательная школа-интернат</v>
      </c>
      <c r="B114" s="2">
        <f>'Данные для ввода на bus.gov.ru'!AA113*0.5</f>
        <v>50</v>
      </c>
      <c r="C114" s="22">
        <f>(('Данные для ввода на bus.gov.ru'!AC113/'Данные для ввода на bus.gov.ru'!AD113)*100)*0.5</f>
        <v>50</v>
      </c>
      <c r="D114" s="22">
        <f t="shared" si="0"/>
        <v>100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2"/>
      <c r="Z114" s="12"/>
    </row>
    <row r="115" spans="1:26" ht="15.75" hidden="1" customHeight="1" x14ac:dyDescent="0.2">
      <c r="A115" s="3" t="str">
        <f>'Данные для ввода на bus.gov.ru'!D114</f>
        <v>Ключевская общеобразовательная школа-интернат</v>
      </c>
      <c r="B115" s="2">
        <f>'Данные для ввода на bus.gov.ru'!AA114*0.5</f>
        <v>50</v>
      </c>
      <c r="C115" s="22">
        <f>(('Данные для ввода на bus.gov.ru'!AC114/'Данные для ввода на bus.gov.ru'!AD114)*100)*0.5</f>
        <v>48.245614035087719</v>
      </c>
      <c r="D115" s="22">
        <f t="shared" si="0"/>
        <v>98.245614035087726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2"/>
      <c r="Z115" s="12"/>
    </row>
    <row r="116" spans="1:26" ht="15.75" hidden="1" customHeight="1" x14ac:dyDescent="0.2">
      <c r="A116" s="3" t="str">
        <f>'Данные для ввода на bus.gov.ru'!D115</f>
        <v>Кокшинская общеобразовательная школа-интернат</v>
      </c>
      <c r="B116" s="2">
        <f>'Данные для ввода на bus.gov.ru'!AA115*0.5</f>
        <v>50</v>
      </c>
      <c r="C116" s="22">
        <f>(('Данные для ввода на bus.gov.ru'!AC115/'Данные для ввода на bus.gov.ru'!AD115)*100)*0.5</f>
        <v>50</v>
      </c>
      <c r="D116" s="22">
        <f t="shared" si="0"/>
        <v>100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2"/>
      <c r="Z116" s="12"/>
    </row>
    <row r="117" spans="1:26" ht="15.75" hidden="1" customHeight="1" x14ac:dyDescent="0.2">
      <c r="A117" s="3" t="str">
        <f>'Данные для ввода на bus.gov.ru'!D116</f>
        <v>Маралихинская общеобразовательная школа-интернат</v>
      </c>
      <c r="B117" s="2">
        <f>'Данные для ввода на bus.gov.ru'!AA116*0.5</f>
        <v>50</v>
      </c>
      <c r="C117" s="22">
        <f>(('Данные для ввода на bus.gov.ru'!AC116/'Данные для ввода на bus.gov.ru'!AD116)*100)*0.5</f>
        <v>50</v>
      </c>
      <c r="D117" s="22">
        <f t="shared" si="0"/>
        <v>100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2"/>
      <c r="Z117" s="12"/>
    </row>
    <row r="118" spans="1:26" ht="15.75" hidden="1" customHeight="1" x14ac:dyDescent="0.2">
      <c r="A118" s="3" t="str">
        <f>'Данные для ввода на bus.gov.ru'!D117</f>
        <v>Михайловская общеобразовательная школа-интернат</v>
      </c>
      <c r="B118" s="2">
        <f>'Данные для ввода на bus.gov.ru'!AA117*0.5</f>
        <v>50</v>
      </c>
      <c r="C118" s="22">
        <f>(('Данные для ввода на bus.gov.ru'!AC117/'Данные для ввода на bus.gov.ru'!AD117)*100)*0.5</f>
        <v>47.619047619047613</v>
      </c>
      <c r="D118" s="22">
        <f t="shared" si="0"/>
        <v>97.61904761904762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2"/>
      <c r="Z118" s="12"/>
    </row>
    <row r="119" spans="1:26" ht="15.75" hidden="1" customHeight="1" x14ac:dyDescent="0.2">
      <c r="A119" s="3" t="str">
        <f>'Данные для ввода на bus.gov.ru'!D118</f>
        <v>Новоалтайская общеобразовательная школа-интернат</v>
      </c>
      <c r="B119" s="2">
        <f>'Данные для ввода на bus.gov.ru'!AA118*0.5</f>
        <v>50</v>
      </c>
      <c r="C119" s="22">
        <f>(('Данные для ввода на bus.gov.ru'!AC118/'Данные для ввода на bus.gov.ru'!AD118)*100)*0.5</f>
        <v>48.275862068965516</v>
      </c>
      <c r="D119" s="22">
        <f t="shared" si="0"/>
        <v>98.275862068965523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2"/>
      <c r="Z119" s="12"/>
    </row>
    <row r="120" spans="1:26" ht="15.75" hidden="1" customHeight="1" x14ac:dyDescent="0.2">
      <c r="A120" s="3" t="str">
        <f>'Данные для ввода на bus.gov.ru'!D119</f>
        <v>Озерская общеобразовательная школа-интернат</v>
      </c>
      <c r="B120" s="2">
        <f>'Данные для ввода на bus.gov.ru'!AA119*0.5</f>
        <v>50</v>
      </c>
      <c r="C120" s="22">
        <f>(('Данные для ввода на bus.gov.ru'!AC119/'Данные для ввода на bus.gov.ru'!AD119)*100)*0.5</f>
        <v>43.61702127659575</v>
      </c>
      <c r="D120" s="22">
        <f t="shared" si="0"/>
        <v>93.61702127659575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2"/>
      <c r="Z120" s="12"/>
    </row>
    <row r="121" spans="1:26" ht="15.75" hidden="1" customHeight="1" x14ac:dyDescent="0.2">
      <c r="A121" s="3" t="str">
        <f>'Данные для ввода на bus.gov.ru'!D120</f>
        <v>Павловская общеобразовательная школа-интернат</v>
      </c>
      <c r="B121" s="2">
        <f>'Данные для ввода на bus.gov.ru'!AA120*0.5</f>
        <v>50</v>
      </c>
      <c r="C121" s="22">
        <f>(('Данные для ввода на bus.gov.ru'!AC120/'Данные для ввода на bus.gov.ru'!AD120)*100)*0.5</f>
        <v>50</v>
      </c>
      <c r="D121" s="22">
        <f t="shared" si="0"/>
        <v>100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2"/>
      <c r="Z121" s="12"/>
    </row>
    <row r="122" spans="1:26" ht="15.75" hidden="1" customHeight="1" x14ac:dyDescent="0.2">
      <c r="A122" s="3" t="str">
        <f>'Данные для ввода на bus.gov.ru'!D121</f>
        <v>Петровская общеобразовательная школа-интернат</v>
      </c>
      <c r="B122" s="2">
        <f>'Данные для ввода на bus.gov.ru'!AA121*0.5</f>
        <v>50</v>
      </c>
      <c r="C122" s="22">
        <f>(('Данные для ввода на bus.gov.ru'!AC121/'Данные для ввода на bus.gov.ru'!AD121)*100)*0.5</f>
        <v>50</v>
      </c>
      <c r="D122" s="22">
        <f t="shared" si="0"/>
        <v>100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2"/>
      <c r="Z122" s="12"/>
    </row>
    <row r="123" spans="1:26" ht="15.75" hidden="1" customHeight="1" x14ac:dyDescent="0.2">
      <c r="A123" s="3" t="str">
        <f>'Данные для ввода на bus.gov.ru'!D122</f>
        <v>Ребрихинская общеобразовательная школа-интернат</v>
      </c>
      <c r="B123" s="2">
        <f>'Данные для ввода на bus.gov.ru'!AA122*0.5</f>
        <v>50</v>
      </c>
      <c r="C123" s="22">
        <f>(('Данные для ввода на bus.gov.ru'!AC122/'Данные для ввода на bus.gov.ru'!AD122)*100)*0.5</f>
        <v>50</v>
      </c>
      <c r="D123" s="22">
        <f t="shared" si="0"/>
        <v>100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2"/>
      <c r="Z123" s="12"/>
    </row>
    <row r="124" spans="1:26" ht="15.75" hidden="1" customHeight="1" x14ac:dyDescent="0.2">
      <c r="A124" s="3" t="str">
        <f>'Данные для ввода на bus.gov.ru'!D123</f>
        <v>Рубцовская общеобразовательная школа-интернат № 1</v>
      </c>
      <c r="B124" s="2">
        <f>'Данные для ввода на bus.gov.ru'!AA123*0.5</f>
        <v>50</v>
      </c>
      <c r="C124" s="22">
        <f>(('Данные для ввода на bus.gov.ru'!AC123/'Данные для ввода на bus.gov.ru'!AD123)*100)*0.5</f>
        <v>50</v>
      </c>
      <c r="D124" s="22">
        <f t="shared" si="0"/>
        <v>100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2"/>
      <c r="Z124" s="12"/>
    </row>
    <row r="125" spans="1:26" ht="15.75" hidden="1" customHeight="1" x14ac:dyDescent="0.2">
      <c r="A125" s="3" t="str">
        <f>'Данные для ввода на bus.gov.ru'!D124</f>
        <v>Рубцовская общеобразовательная школа-интернат № 2</v>
      </c>
      <c r="B125" s="2">
        <f>'Данные для ввода на bus.gov.ru'!AA124*0.5</f>
        <v>50</v>
      </c>
      <c r="C125" s="22">
        <f>(('Данные для ввода на bus.gov.ru'!AC124/'Данные для ввода на bus.gov.ru'!AD124)*100)*0.5</f>
        <v>48.591549295774648</v>
      </c>
      <c r="D125" s="22">
        <f t="shared" si="0"/>
        <v>98.591549295774655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2"/>
      <c r="Z125" s="12"/>
    </row>
    <row r="126" spans="1:26" ht="15.75" hidden="1" customHeight="1" x14ac:dyDescent="0.2">
      <c r="A126" s="3" t="str">
        <f>'Данные для ввода на bus.gov.ru'!D125</f>
        <v>Славгородская общеобразовательная школа-интернат</v>
      </c>
      <c r="B126" s="2">
        <f>'Данные для ввода на bus.gov.ru'!AA125*0.5</f>
        <v>50</v>
      </c>
      <c r="C126" s="22">
        <f>(('Данные для ввода на bus.gov.ru'!AC125/'Данные для ввода на bus.gov.ru'!AD125)*100)*0.5</f>
        <v>50</v>
      </c>
      <c r="D126" s="22">
        <f t="shared" si="0"/>
        <v>100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2"/>
      <c r="Z126" s="12"/>
    </row>
    <row r="127" spans="1:26" ht="15.75" hidden="1" customHeight="1" x14ac:dyDescent="0.2">
      <c r="A127" s="3" t="str">
        <f>'Данные для ввода на bus.gov.ru'!D126</f>
        <v>Тальменская общеобразовательная школа-интернат</v>
      </c>
      <c r="B127" s="2">
        <f>'Данные для ввода на bus.gov.ru'!AA126*0.5</f>
        <v>50</v>
      </c>
      <c r="C127" s="22">
        <f>(('Данные для ввода на bus.gov.ru'!AC126/'Данные для ввода на bus.gov.ru'!AD126)*100)*0.5</f>
        <v>47.959183673469383</v>
      </c>
      <c r="D127" s="22">
        <f t="shared" si="0"/>
        <v>97.959183673469383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2"/>
      <c r="Z127" s="12"/>
    </row>
    <row r="128" spans="1:26" ht="15.75" hidden="1" customHeight="1" x14ac:dyDescent="0.2">
      <c r="A128" s="3" t="str">
        <f>'Данные для ввода на bus.gov.ru'!D127</f>
        <v>МБОУ " Гимназия № 166 города Новоалтайска Алтайского края"</v>
      </c>
      <c r="B128" s="2">
        <f>'Данные для ввода на bus.gov.ru'!AA127*0.5</f>
        <v>50</v>
      </c>
      <c r="C128" s="22">
        <f>(('Данные для ввода на bus.gov.ru'!AC127/'Данные для ввода на bus.gov.ru'!AD127)*100)*0.5</f>
        <v>35.276595744680847</v>
      </c>
      <c r="D128" s="22">
        <f t="shared" si="0"/>
        <v>85.276595744680847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2"/>
      <c r="Z128" s="12"/>
    </row>
    <row r="129" spans="1:26" ht="15.75" hidden="1" customHeight="1" x14ac:dyDescent="0.2">
      <c r="A129" s="3" t="str">
        <f>'Данные для ввода на bus.gov.ru'!D128</f>
        <v>МБОУ "Алексеевская СОШ"</v>
      </c>
      <c r="B129" s="2">
        <f>'Данные для ввода на bus.gov.ru'!AA128*0.5</f>
        <v>50</v>
      </c>
      <c r="C129" s="22">
        <f>(('Данные для ввода на bus.gov.ru'!AC128/'Данные для ввода на bus.gov.ru'!AD128)*100)*0.5</f>
        <v>47.857142857142861</v>
      </c>
      <c r="D129" s="22">
        <f t="shared" si="0"/>
        <v>97.857142857142861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2"/>
      <c r="Z129" s="12"/>
    </row>
    <row r="130" spans="1:26" ht="15.75" hidden="1" customHeight="1" x14ac:dyDescent="0.2">
      <c r="A130" s="3" t="str">
        <f>'Данные для ввода на bus.gov.ru'!D129</f>
        <v>МБОУ "Алтайская средняя общеобразовательная школа"</v>
      </c>
      <c r="B130" s="2">
        <f>'Данные для ввода на bus.gov.ru'!AA129*0.5</f>
        <v>50</v>
      </c>
      <c r="C130" s="22">
        <f>(('Данные для ввода на bus.gov.ru'!AC129/'Данные для ввода на bus.gov.ru'!AD129)*100)*0.5</f>
        <v>45.384615384615387</v>
      </c>
      <c r="D130" s="22">
        <f t="shared" si="0"/>
        <v>95.384615384615387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2"/>
      <c r="Z130" s="12"/>
    </row>
    <row r="131" spans="1:26" ht="15.75" hidden="1" customHeight="1" x14ac:dyDescent="0.2">
      <c r="A131" s="3" t="str">
        <f>'Данные для ввода на bus.gov.ru'!D130</f>
        <v>МБОУ "Антипинская средняя общеобразовательная школа"</v>
      </c>
      <c r="B131" s="2">
        <f>'Данные для ввода на bus.gov.ru'!AA130*0.5</f>
        <v>50</v>
      </c>
      <c r="C131" s="22">
        <f>(('Данные для ввода на bus.gov.ru'!AC130/'Данные для ввода на bus.gov.ru'!AD130)*100)*0.5</f>
        <v>41.139240506329116</v>
      </c>
      <c r="D131" s="22">
        <f t="shared" si="0"/>
        <v>91.139240506329116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2"/>
      <c r="Z131" s="12"/>
    </row>
    <row r="132" spans="1:26" ht="15.75" hidden="1" customHeight="1" x14ac:dyDescent="0.2">
      <c r="A132" s="3" t="str">
        <f>'Данные для ввода на bus.gov.ru'!D131</f>
        <v>МБОУ "Антоньевская СОШ"</v>
      </c>
      <c r="B132" s="2">
        <f>'Данные для ввода на bus.gov.ru'!AA131*0.5</f>
        <v>50</v>
      </c>
      <c r="C132" s="22">
        <f>(('Данные для ввода на bus.gov.ru'!AC131/'Данные для ввода на bus.gov.ru'!AD131)*100)*0.5</f>
        <v>34.705882352941174</v>
      </c>
      <c r="D132" s="22">
        <f t="shared" si="0"/>
        <v>84.705882352941174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2"/>
      <c r="Z132" s="12"/>
    </row>
    <row r="133" spans="1:26" ht="15.75" hidden="1" customHeight="1" x14ac:dyDescent="0.2">
      <c r="A133" s="3" t="str">
        <f>'Данные для ввода на bus.gov.ru'!D132</f>
        <v>МБОУ "Ануйская средняя общеобразовательная школа"</v>
      </c>
      <c r="B133" s="2">
        <f>'Данные для ввода на bus.gov.ru'!AA132*0.5</f>
        <v>50</v>
      </c>
      <c r="C133" s="22">
        <f>(('Данные для ввода на bus.gov.ru'!AC132/'Данные для ввода на bus.gov.ru'!AD132)*100)*0.5</f>
        <v>46.739130434782609</v>
      </c>
      <c r="D133" s="22">
        <f t="shared" si="0"/>
        <v>96.739130434782609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2"/>
      <c r="Z133" s="12"/>
    </row>
    <row r="134" spans="1:26" ht="15.75" hidden="1" customHeight="1" x14ac:dyDescent="0.2">
      <c r="A134" s="3" t="str">
        <f>'Данные для ввода на bus.gov.ru'!D133</f>
        <v>МБОУ "Безрукавская средняя общеобразовательная школа"</v>
      </c>
      <c r="B134" s="2">
        <f>'Данные для ввода на bus.gov.ru'!AA133*0.5</f>
        <v>50</v>
      </c>
      <c r="C134" s="22">
        <f>(('Данные для ввода на bus.gov.ru'!AC133/'Данные для ввода на bus.gov.ru'!AD133)*100)*0.5</f>
        <v>45.575221238938049</v>
      </c>
      <c r="D134" s="22">
        <f t="shared" si="0"/>
        <v>95.575221238938042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2"/>
      <c r="Z134" s="12"/>
    </row>
    <row r="135" spans="1:26" ht="15.75" hidden="1" customHeight="1" x14ac:dyDescent="0.2">
      <c r="A135" s="3" t="str">
        <f>'Данные для ввода на bus.gov.ru'!D134</f>
        <v>МБОУ "Беловская средняя общеобразовательная школа"</v>
      </c>
      <c r="B135" s="2">
        <f>'Данные для ввода на bus.gov.ru'!AA134*0.5</f>
        <v>50</v>
      </c>
      <c r="C135" s="22">
        <f>(('Данные для ввода на bus.gov.ru'!AC134/'Данные для ввода на bus.gov.ru'!AD134)*100)*0.5</f>
        <v>48.165137614678898</v>
      </c>
      <c r="D135" s="22">
        <f t="shared" si="0"/>
        <v>98.165137614678898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2"/>
      <c r="Z135" s="12"/>
    </row>
    <row r="136" spans="1:26" ht="15.75" hidden="1" customHeight="1" x14ac:dyDescent="0.2">
      <c r="A136" s="3" t="str">
        <f>'Данные для ввода на bus.gov.ru'!D135</f>
        <v>МБОУ "Белояровская средняя общеобразовательная школа"</v>
      </c>
      <c r="B136" s="2">
        <f>'Данные для ввода на bus.gov.ru'!AA135*0.5</f>
        <v>50</v>
      </c>
      <c r="C136" s="22">
        <f>(('Данные для ввода на bus.gov.ru'!AC135/'Данные для ввода на bus.gov.ru'!AD135)*100)*0.5</f>
        <v>47.321428571428569</v>
      </c>
      <c r="D136" s="22">
        <f t="shared" si="0"/>
        <v>97.321428571428569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2"/>
      <c r="Z136" s="12"/>
    </row>
    <row r="137" spans="1:26" ht="15.75" hidden="1" customHeight="1" x14ac:dyDescent="0.2">
      <c r="A137" s="3" t="str">
        <f>'Данные для ввода на bus.gov.ru'!D136</f>
        <v>МБОУ "Берёзовская СОШ имени Героя Советского Союза А.Я. Давыдова"</v>
      </c>
      <c r="B137" s="2">
        <f>'Данные для ввода на bus.gov.ru'!AA136*0.5</f>
        <v>50</v>
      </c>
      <c r="C137" s="22">
        <f>(('Данные для ввода на bus.gov.ru'!AC136/'Данные для ввода на bus.gov.ru'!AD136)*100)*0.5</f>
        <v>45</v>
      </c>
      <c r="D137" s="22">
        <f t="shared" si="0"/>
        <v>95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2"/>
      <c r="Z137" s="12"/>
    </row>
    <row r="138" spans="1:26" ht="15.75" hidden="1" customHeight="1" x14ac:dyDescent="0.2">
      <c r="A138" s="3" t="str">
        <f>'Данные для ввода на bus.gov.ru'!D137</f>
        <v>МБОУ "Березовская средняя общеобразовательная школа"</v>
      </c>
      <c r="B138" s="2">
        <f>'Данные для ввода на bus.gov.ru'!AA137*0.5</f>
        <v>50</v>
      </c>
      <c r="C138" s="22">
        <f>(('Данные для ввода на bus.gov.ru'!AC137/'Данные для ввода на bus.gov.ru'!AD137)*100)*0.5</f>
        <v>50</v>
      </c>
      <c r="D138" s="22">
        <f t="shared" si="0"/>
        <v>100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2"/>
      <c r="Z138" s="12"/>
    </row>
    <row r="139" spans="1:26" ht="15.75" hidden="1" customHeight="1" x14ac:dyDescent="0.2">
      <c r="A139" s="3" t="str">
        <f>'Данные для ввода на bus.gov.ru'!D138</f>
        <v>МБОУ "Бобковская средняя общеобразовательная школа"</v>
      </c>
      <c r="B139" s="2">
        <f>'Данные для ввода на bus.gov.ru'!AA138*0.5</f>
        <v>50</v>
      </c>
      <c r="C139" s="22">
        <f>(('Данные для ввода на bus.gov.ru'!AC138/'Данные для ввода на bus.gov.ru'!AD138)*100)*0.5</f>
        <v>37.272727272727273</v>
      </c>
      <c r="D139" s="22">
        <f t="shared" si="0"/>
        <v>87.27272727272728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2"/>
      <c r="Z139" s="12"/>
    </row>
    <row r="140" spans="1:26" ht="15.75" hidden="1" customHeight="1" x14ac:dyDescent="0.2">
      <c r="A140" s="3" t="str">
        <f>'Данные для ввода на bus.gov.ru'!D139</f>
        <v>МБОУ "Боровлянская средняя общеобразовательная школа"</v>
      </c>
      <c r="B140" s="2">
        <f>'Данные для ввода на bus.gov.ru'!AA139*0.5</f>
        <v>50</v>
      </c>
      <c r="C140" s="22">
        <f>(('Данные для ввода на bus.gov.ru'!AC139/'Данные для ввода на bus.gov.ru'!AD139)*100)*0.5</f>
        <v>45.145631067961169</v>
      </c>
      <c r="D140" s="22">
        <f t="shared" si="0"/>
        <v>95.145631067961176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2"/>
      <c r="Z140" s="12"/>
    </row>
    <row r="141" spans="1:26" ht="15.75" hidden="1" customHeight="1" x14ac:dyDescent="0.2">
      <c r="A141" s="3" t="str">
        <f>'Данные для ввода на bus.gov.ru'!D140</f>
        <v>МБОУ "Бочкаревская средняя общеобразовательная школа"</v>
      </c>
      <c r="B141" s="2">
        <f>'Данные для ввода на bus.gov.ru'!AA140*0.5</f>
        <v>50</v>
      </c>
      <c r="C141" s="22">
        <f>(('Данные для ввода на bus.gov.ru'!AC140/'Данные для ввода на bus.gov.ru'!AD140)*100)*0.5</f>
        <v>41.326530612244902</v>
      </c>
      <c r="D141" s="22">
        <f t="shared" si="0"/>
        <v>91.326530612244909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2"/>
      <c r="Z141" s="12"/>
    </row>
    <row r="142" spans="1:26" ht="15.75" hidden="1" customHeight="1" x14ac:dyDescent="0.2">
      <c r="A142" s="3" t="str">
        <f>'Данные для ввода на bus.gov.ru'!D141</f>
        <v>МБОУ "Верх-Кучукская средняя общеобразовательная школа"</v>
      </c>
      <c r="B142" s="2">
        <f>'Данные для ввода на bus.gov.ru'!AA141*0.5</f>
        <v>50</v>
      </c>
      <c r="C142" s="22">
        <f>(('Данные для ввода на bus.gov.ru'!AC141/'Данные для ввода на bus.gov.ru'!AD141)*100)*0.5</f>
        <v>44.354838709677416</v>
      </c>
      <c r="D142" s="22">
        <f t="shared" si="0"/>
        <v>94.354838709677409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2"/>
      <c r="Z142" s="12"/>
    </row>
    <row r="143" spans="1:26" ht="15.75" hidden="1" customHeight="1" x14ac:dyDescent="0.2">
      <c r="A143" s="3" t="str">
        <f>'Данные для ввода на bus.gov.ru'!D142</f>
        <v>МБОУ "Верх-Марушинская основная общеобразовательная школа"</v>
      </c>
      <c r="B143" s="2">
        <f>'Данные для ввода на bus.gov.ru'!AA142*0.5</f>
        <v>50</v>
      </c>
      <c r="C143" s="22">
        <f>(('Данные для ввода на bus.gov.ru'!AC142/'Данные для ввода на bus.gov.ru'!AD142)*100)*0.5</f>
        <v>50</v>
      </c>
      <c r="D143" s="22">
        <f t="shared" si="0"/>
        <v>100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2"/>
      <c r="Z143" s="12"/>
    </row>
    <row r="144" spans="1:26" ht="15.75" hidden="1" customHeight="1" x14ac:dyDescent="0.2">
      <c r="A144" s="3" t="str">
        <f>'Данные для ввода на bus.gov.ru'!D143</f>
        <v>МБОУ "Верх-Обская средняя общеобразовательная школа имени М. С. Евдокимова"</v>
      </c>
      <c r="B144" s="2">
        <f>'Данные для ввода на bus.gov.ru'!AA143*0.5</f>
        <v>50</v>
      </c>
      <c r="C144" s="22">
        <f>(('Данные для ввода на bus.gov.ru'!AC143/'Данные для ввода на bus.gov.ru'!AD143)*100)*0.5</f>
        <v>46.428571428571431</v>
      </c>
      <c r="D144" s="22">
        <f t="shared" si="0"/>
        <v>96.428571428571431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2"/>
      <c r="Z144" s="12"/>
    </row>
    <row r="145" spans="1:26" ht="15.75" hidden="1" customHeight="1" x14ac:dyDescent="0.2">
      <c r="A145" s="3" t="str">
        <f>'Данные для ввода на bus.gov.ru'!D144</f>
        <v>МБОУ "Верх-Суетская средняя общеобразовательная школа"</v>
      </c>
      <c r="B145" s="2">
        <f>'Данные для ввода на bus.gov.ru'!AA144*0.5</f>
        <v>50</v>
      </c>
      <c r="C145" s="22">
        <f>(('Данные для ввода на bus.gov.ru'!AC144/'Данные для ввода на bus.gov.ru'!AD144)*100)*0.5</f>
        <v>41.011235955056179</v>
      </c>
      <c r="D145" s="22">
        <f t="shared" si="0"/>
        <v>91.011235955056179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2"/>
      <c r="Z145" s="12"/>
    </row>
    <row r="146" spans="1:26" ht="15.75" hidden="1" customHeight="1" x14ac:dyDescent="0.2">
      <c r="A146" s="3" t="str">
        <f>'Данные для ввода на bus.gov.ru'!D145</f>
        <v>МБОУ "Веселоярская средняя общеобразовательная школа имени Героя России Сергея Шрайнера"</v>
      </c>
      <c r="B146" s="2">
        <f>'Данные для ввода на bus.gov.ru'!AA145*0.5</f>
        <v>50</v>
      </c>
      <c r="C146" s="22">
        <f>(('Данные для ввода на bus.gov.ru'!AC145/'Данные для ввода на bus.gov.ru'!AD145)*100)*0.5</f>
        <v>38.063660477453581</v>
      </c>
      <c r="D146" s="22">
        <f t="shared" si="0"/>
        <v>88.063660477453581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2"/>
      <c r="Z146" s="12"/>
    </row>
    <row r="147" spans="1:26" ht="15.75" hidden="1" customHeight="1" x14ac:dyDescent="0.2">
      <c r="A147" s="3" t="str">
        <f>'Данные для ввода на bus.gov.ru'!D146</f>
        <v>МБОУ "Воеводская средняя общеобразовательная школа"</v>
      </c>
      <c r="B147" s="2">
        <f>'Данные для ввода на bus.gov.ru'!AA146*0.5</f>
        <v>50</v>
      </c>
      <c r="C147" s="22">
        <f>(('Данные для ввода на bus.gov.ru'!AC146/'Данные для ввода на bus.gov.ru'!AD146)*100)*0.5</f>
        <v>37.662337662337663</v>
      </c>
      <c r="D147" s="22">
        <f t="shared" si="0"/>
        <v>87.662337662337663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2"/>
      <c r="Z147" s="12"/>
    </row>
    <row r="148" spans="1:26" ht="15.75" hidden="1" customHeight="1" x14ac:dyDescent="0.2">
      <c r="A148" s="3" t="str">
        <f>'Данные для ввода на bus.gov.ru'!D147</f>
        <v>МБОУ "Вылковская средняя общеобразовательная школа"</v>
      </c>
      <c r="B148" s="2">
        <f>'Данные для ввода на bus.gov.ru'!AA147*0.5</f>
        <v>50</v>
      </c>
      <c r="C148" s="22">
        <f>(('Данные для ввода на bus.gov.ru'!AC147/'Данные для ввода на bus.gov.ru'!AD147)*100)*0.5</f>
        <v>45</v>
      </c>
      <c r="D148" s="22">
        <f t="shared" si="0"/>
        <v>95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2"/>
      <c r="Z148" s="12"/>
    </row>
    <row r="149" spans="1:26" ht="15.75" hidden="1" customHeight="1" x14ac:dyDescent="0.2">
      <c r="A149" s="3" t="str">
        <f>'Данные для ввода на bus.gov.ru'!D148</f>
        <v>МБОУ "Гальбштадтская средняя общеобразовательная школа"</v>
      </c>
      <c r="B149" s="2">
        <f>'Данные для ввода на bus.gov.ru'!AA148*0.5</f>
        <v>50</v>
      </c>
      <c r="C149" s="22">
        <f>(('Данные для ввода на bus.gov.ru'!AC148/'Данные для ввода на bus.gov.ru'!AD148)*100)*0.5</f>
        <v>46.278317152103561</v>
      </c>
      <c r="D149" s="22">
        <f t="shared" si="0"/>
        <v>96.278317152103568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2"/>
      <c r="Z149" s="12"/>
    </row>
    <row r="150" spans="1:26" ht="15.75" hidden="1" customHeight="1" x14ac:dyDescent="0.2">
      <c r="A150" s="3" t="str">
        <f>'Данные для ввода на bus.gov.ru'!D149</f>
        <v>МБОУ "Гилево-Логовская средняя общеобразовательная школа"</v>
      </c>
      <c r="B150" s="2">
        <f>'Данные для ввода на bus.gov.ru'!AA149*0.5</f>
        <v>50</v>
      </c>
      <c r="C150" s="22">
        <f>(('Данные для ввода на bus.gov.ru'!AC149/'Данные для ввода на bus.gov.ru'!AD149)*100)*0.5</f>
        <v>46.551724137931032</v>
      </c>
      <c r="D150" s="22">
        <f t="shared" si="0"/>
        <v>96.551724137931032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2"/>
      <c r="Z150" s="12"/>
    </row>
    <row r="151" spans="1:26" ht="15.75" hidden="1" customHeight="1" x14ac:dyDescent="0.2">
      <c r="A151" s="3" t="str">
        <f>'Данные для ввода на bus.gov.ru'!D150</f>
        <v>МБОУ "Гимназия "Планета Детства"</v>
      </c>
      <c r="B151" s="2">
        <f>'Данные для ввода на bus.gov.ru'!AA150*0.5</f>
        <v>50</v>
      </c>
      <c r="C151" s="22">
        <f>(('Данные для ввода на bus.gov.ru'!AC150/'Данные для ввода на bus.gov.ru'!AD150)*100)*0.5</f>
        <v>48.362445414847159</v>
      </c>
      <c r="D151" s="22">
        <f t="shared" si="0"/>
        <v>98.362445414847159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2"/>
      <c r="Z151" s="12"/>
    </row>
    <row r="152" spans="1:26" ht="15.75" hidden="1" customHeight="1" x14ac:dyDescent="0.2">
      <c r="A152" s="3" t="str">
        <f>'Данные для ввода на bus.gov.ru'!D151</f>
        <v>МБОУ "Гимназия № 11"</v>
      </c>
      <c r="B152" s="2">
        <f>'Данные для ввода на bus.gov.ru'!AA151*0.5</f>
        <v>50</v>
      </c>
      <c r="C152" s="22">
        <f>(('Данные для ввода на bus.gov.ru'!AC151/'Данные для ввода на bus.gov.ru'!AD151)*100)*0.5</f>
        <v>45.244755244755247</v>
      </c>
      <c r="D152" s="22">
        <f t="shared" si="0"/>
        <v>95.244755244755254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2"/>
      <c r="Z152" s="12"/>
    </row>
    <row r="153" spans="1:26" ht="15.75" hidden="1" customHeight="1" x14ac:dyDescent="0.2">
      <c r="A153" s="3" t="str">
        <f>'Данные для ввода на bus.gov.ru'!D152</f>
        <v>МБОУ "Гимназия № 3"</v>
      </c>
      <c r="B153" s="2">
        <f>'Данные для ввода на bus.gov.ru'!AA152*0.5</f>
        <v>50</v>
      </c>
      <c r="C153" s="22">
        <f>(('Данные для ввода на bus.gov.ru'!AC152/'Данные для ввода на bus.gov.ru'!AD152)*100)*0.5</f>
        <v>34.281437125748504</v>
      </c>
      <c r="D153" s="22">
        <f t="shared" si="0"/>
        <v>84.281437125748511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2"/>
      <c r="Z153" s="12"/>
    </row>
    <row r="154" spans="1:26" ht="15.75" hidden="1" customHeight="1" x14ac:dyDescent="0.2">
      <c r="A154" s="3" t="str">
        <f>'Данные для ввода на bus.gov.ru'!D153</f>
        <v>МБОУ "Гимназия № 3"</v>
      </c>
      <c r="B154" s="2">
        <f>'Данные для ввода на bus.gov.ru'!AA153*0.5</f>
        <v>50</v>
      </c>
      <c r="C154" s="22">
        <f>(('Данные для ввода на bus.gov.ru'!AC153/'Данные для ввода на bus.gov.ru'!AD153)*100)*0.5</f>
        <v>43.058823529411768</v>
      </c>
      <c r="D154" s="22">
        <f t="shared" si="0"/>
        <v>93.058823529411768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2"/>
      <c r="Z154" s="12"/>
    </row>
    <row r="155" spans="1:26" ht="15.75" hidden="1" customHeight="1" x14ac:dyDescent="0.2">
      <c r="A155" s="3" t="str">
        <f>'Данные для ввода на bus.gov.ru'!D154</f>
        <v>МБОУ "Гимназия № 8"</v>
      </c>
      <c r="B155" s="2">
        <f>'Данные для ввода на bus.gov.ru'!AA154*0.5</f>
        <v>50</v>
      </c>
      <c r="C155" s="22">
        <f>(('Данные для ввода на bus.gov.ru'!AC154/'Данные для ввода на bus.gov.ru'!AD154)*100)*0.5</f>
        <v>49.263351749539595</v>
      </c>
      <c r="D155" s="22">
        <f t="shared" si="0"/>
        <v>99.263351749539595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2"/>
      <c r="Z155" s="12"/>
    </row>
    <row r="156" spans="1:26" ht="15.75" hidden="1" customHeight="1" x14ac:dyDescent="0.2">
      <c r="A156" s="3" t="str">
        <f>'Данные для ввода на bus.gov.ru'!D155</f>
        <v>МБОУ "Гришковская средняя общеобразовательная школа"</v>
      </c>
      <c r="B156" s="2">
        <f>'Данные для ввода на bus.gov.ru'!AA155*0.5</f>
        <v>50</v>
      </c>
      <c r="C156" s="22">
        <f>(('Данные для ввода на bus.gov.ru'!AC155/'Данные для ввода на bus.gov.ru'!AD155)*100)*0.5</f>
        <v>41.19047619047619</v>
      </c>
      <c r="D156" s="22">
        <f t="shared" si="0"/>
        <v>91.19047619047619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2"/>
      <c r="Z156" s="12"/>
    </row>
    <row r="157" spans="1:26" ht="15.75" hidden="1" customHeight="1" x14ac:dyDescent="0.2">
      <c r="A157" s="3" t="str">
        <f>'Данные для ввода на bus.gov.ru'!D156</f>
        <v>МБОУ "Гуселетовская средняя общеобразовательная школа"</v>
      </c>
      <c r="B157" s="2">
        <f>'Данные для ввода на bus.gov.ru'!AA156*0.5</f>
        <v>50</v>
      </c>
      <c r="C157" s="22">
        <f>(('Данные для ввода на bus.gov.ru'!AC156/'Данные для ввода на bus.gov.ru'!AD156)*100)*0.5</f>
        <v>48.648648648648653</v>
      </c>
      <c r="D157" s="22">
        <f t="shared" si="0"/>
        <v>98.648648648648646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2"/>
      <c r="Z157" s="12"/>
    </row>
    <row r="158" spans="1:26" ht="15.75" hidden="1" customHeight="1" x14ac:dyDescent="0.2">
      <c r="A158" s="3" t="str">
        <f>'Данные для ввода на bus.gov.ru'!D157</f>
        <v>МБОУ "Дегтярская средняя общеобразовательная школа"</v>
      </c>
      <c r="B158" s="2">
        <f>'Данные для ввода на bus.gov.ru'!AA157*0.5</f>
        <v>50</v>
      </c>
      <c r="C158" s="22">
        <f>(('Данные для ввода на bus.gov.ru'!AC157/'Данные для ввода на bus.gov.ru'!AD157)*100)*0.5</f>
        <v>43.820224719101127</v>
      </c>
      <c r="D158" s="22">
        <f t="shared" si="0"/>
        <v>93.820224719101134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2"/>
      <c r="Z158" s="12"/>
    </row>
    <row r="159" spans="1:26" ht="15.75" hidden="1" customHeight="1" x14ac:dyDescent="0.2">
      <c r="A159" s="3" t="str">
        <f>'Данные для ввода на bus.gov.ru'!D158</f>
        <v>МБОУ "Дружбинская средняя школа"</v>
      </c>
      <c r="B159" s="2">
        <f>'Данные для ввода на bus.gov.ru'!AA158*0.5</f>
        <v>50</v>
      </c>
      <c r="C159" s="22">
        <f>(('Данные для ввода на bus.gov.ru'!AC158/'Данные для ввода на bus.gov.ru'!AD158)*100)*0.5</f>
        <v>50</v>
      </c>
      <c r="D159" s="22">
        <f t="shared" si="0"/>
        <v>100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2"/>
      <c r="Z159" s="12"/>
    </row>
    <row r="160" spans="1:26" ht="15.75" hidden="1" customHeight="1" x14ac:dyDescent="0.2">
      <c r="A160" s="3" t="str">
        <f>'Данные для ввода на bus.gov.ru'!D159</f>
        <v>МБОУ "Еландинская основная общеобразовательная школа"</v>
      </c>
      <c r="B160" s="2">
        <f>'Данные для ввода на bus.gov.ru'!AA159*0.5</f>
        <v>50</v>
      </c>
      <c r="C160" s="22">
        <f>(('Данные для ввода на bus.gov.ru'!AC159/'Данные для ввода на bus.gov.ru'!AD159)*100)*0.5</f>
        <v>44.285714285714285</v>
      </c>
      <c r="D160" s="22">
        <f t="shared" si="0"/>
        <v>94.285714285714278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2"/>
      <c r="Z160" s="12"/>
    </row>
    <row r="161" spans="1:26" ht="15.75" hidden="1" customHeight="1" x14ac:dyDescent="0.2">
      <c r="A161" s="3" t="str">
        <f>'Данные для ввода на bus.gov.ru'!D160</f>
        <v>МБОУ "Заводская средняя общеобразовательная школа"</v>
      </c>
      <c r="B161" s="2">
        <f>'Данные для ввода на bus.gov.ru'!AA160*0.5</f>
        <v>50</v>
      </c>
      <c r="C161" s="22">
        <f>(('Данные для ввода на bus.gov.ru'!AC160/'Данные для ввода на bus.gov.ru'!AD160)*100)*0.5</f>
        <v>43.085106382978722</v>
      </c>
      <c r="D161" s="22">
        <f t="shared" si="0"/>
        <v>93.085106382978722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2"/>
      <c r="Z161" s="12"/>
    </row>
    <row r="162" spans="1:26" ht="15.75" hidden="1" customHeight="1" x14ac:dyDescent="0.2">
      <c r="A162" s="3" t="str">
        <f>'Данные для ввода на bus.gov.ru'!D161</f>
        <v>МБОУ "Закладинская средняя общеобразовательная школа"</v>
      </c>
      <c r="B162" s="2">
        <f>'Данные для ввода на bus.gov.ru'!AA161*0.5</f>
        <v>50</v>
      </c>
      <c r="C162" s="22">
        <f>(('Данные для ввода на bus.gov.ru'!AC161/'Данные для ввода на bus.gov.ru'!AD161)*100)*0.5</f>
        <v>41.666666666666671</v>
      </c>
      <c r="D162" s="22">
        <f t="shared" si="0"/>
        <v>91.666666666666671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2"/>
      <c r="Z162" s="12"/>
    </row>
    <row r="163" spans="1:26" ht="15.75" hidden="1" customHeight="1" x14ac:dyDescent="0.2">
      <c r="A163" s="3" t="str">
        <f>'Данные для ввода на bus.gov.ru'!D162</f>
        <v>МБОУ "Зеленодольская СОШ"</v>
      </c>
      <c r="B163" s="2">
        <f>'Данные для ввода на bus.gov.ru'!AA162*0.5</f>
        <v>50</v>
      </c>
      <c r="C163" s="22">
        <f>(('Данные для ввода на bus.gov.ru'!AC162/'Данные для ввода на bus.gov.ru'!AD162)*100)*0.5</f>
        <v>47.368421052631575</v>
      </c>
      <c r="D163" s="22">
        <f t="shared" si="0"/>
        <v>97.368421052631575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2"/>
      <c r="Z163" s="12"/>
    </row>
    <row r="164" spans="1:26" ht="15.75" hidden="1" customHeight="1" x14ac:dyDescent="0.2">
      <c r="A164" s="3" t="str">
        <f>'Данные для ввода на bus.gov.ru'!D163</f>
        <v>МБОУ "Зеленодубравинская средняя общеобразовательная школа"</v>
      </c>
      <c r="B164" s="2">
        <f>'Данные для ввода на bus.gov.ru'!AA163*0.5</f>
        <v>50</v>
      </c>
      <c r="C164" s="22">
        <f>(('Данные для ввода на bus.gov.ru'!AC163/'Данные для ввода на bus.gov.ru'!AD163)*100)*0.5</f>
        <v>47.65625</v>
      </c>
      <c r="D164" s="22">
        <f t="shared" si="0"/>
        <v>97.65625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2"/>
      <c r="Z164" s="12"/>
    </row>
    <row r="165" spans="1:26" ht="15.75" hidden="1" customHeight="1" x14ac:dyDescent="0.2">
      <c r="A165" s="3" t="str">
        <f>'Данные для ввода на bus.gov.ru'!D164</f>
        <v>МБОУ "Знаменская средняя общеобразовательная школа"</v>
      </c>
      <c r="B165" s="2">
        <f>'Данные для ввода на bus.gov.ru'!AA164*0.5</f>
        <v>50</v>
      </c>
      <c r="C165" s="22">
        <f>(('Данные для ввода на bus.gov.ru'!AC164/'Данные для ввода на bus.gov.ru'!AD164)*100)*0.5</f>
        <v>37.654320987654323</v>
      </c>
      <c r="D165" s="22">
        <f t="shared" si="0"/>
        <v>87.65432098765433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2"/>
      <c r="Z165" s="12"/>
    </row>
    <row r="166" spans="1:26" ht="15.75" hidden="1" customHeight="1" x14ac:dyDescent="0.2">
      <c r="A166" s="3" t="str">
        <f>'Данные для ввода на bus.gov.ru'!D165</f>
        <v>МБОУ "Зятьковская средняя общеобразовательная школа"</v>
      </c>
      <c r="B166" s="2">
        <f>'Данные для ввода на bus.gov.ru'!AA165*0.5</f>
        <v>50</v>
      </c>
      <c r="C166" s="22">
        <f>(('Данные для ввода на bus.gov.ru'!AC165/'Данные для ввода на bus.gov.ru'!AD165)*100)*0.5</f>
        <v>46.610169491525419</v>
      </c>
      <c r="D166" s="22">
        <f t="shared" si="0"/>
        <v>96.610169491525426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2"/>
      <c r="Z166" s="12"/>
    </row>
    <row r="167" spans="1:26" ht="15.75" hidden="1" customHeight="1" x14ac:dyDescent="0.2">
      <c r="A167" s="3" t="str">
        <f>'Данные для ввода на bus.gov.ru'!D166</f>
        <v>МБОУ "Ильинская средняя общеобразовательная школа"</v>
      </c>
      <c r="B167" s="2">
        <f>'Данные для ввода на bus.gov.ru'!AA166*0.5</f>
        <v>50</v>
      </c>
      <c r="C167" s="22">
        <f>(('Данные для ввода на bus.gov.ru'!AC166/'Данные для ввода на bus.gov.ru'!AD166)*100)*0.5</f>
        <v>40.306122448979593</v>
      </c>
      <c r="D167" s="22">
        <f t="shared" si="0"/>
        <v>90.306122448979593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2"/>
      <c r="Z167" s="12"/>
    </row>
    <row r="168" spans="1:26" ht="15.75" hidden="1" customHeight="1" x14ac:dyDescent="0.2">
      <c r="A168" s="3" t="str">
        <f>'Данные для ввода на bus.gov.ru'!D167</f>
        <v>МБОУ "Инская средняя общеобразовательная школа"</v>
      </c>
      <c r="B168" s="2">
        <f>'Данные для ввода на bus.gov.ru'!AA167*0.5</f>
        <v>50</v>
      </c>
      <c r="C168" s="22">
        <f>(('Данные для ввода на bus.gov.ru'!AC167/'Данные для ввода на bus.gov.ru'!AD167)*100)*0.5</f>
        <v>31.818181818181817</v>
      </c>
      <c r="D168" s="22">
        <f t="shared" si="0"/>
        <v>81.818181818181813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2"/>
      <c r="Z168" s="12"/>
    </row>
    <row r="169" spans="1:26" ht="15.75" hidden="1" customHeight="1" x14ac:dyDescent="0.2">
      <c r="A169" s="3" t="str">
        <f>'Данные для ввода на bus.gov.ru'!D168</f>
        <v>МБОУ "Кабановская средняя общеобразовательная школа"</v>
      </c>
      <c r="B169" s="2">
        <f>'Данные для ввода на bus.gov.ru'!AA168*0.5</f>
        <v>50</v>
      </c>
      <c r="C169" s="22">
        <f>(('Данные для ввода на bus.gov.ru'!AC168/'Данные для ввода на bus.gov.ru'!AD168)*100)*0.5</f>
        <v>43.333333333333336</v>
      </c>
      <c r="D169" s="22">
        <f t="shared" si="0"/>
        <v>93.333333333333343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2"/>
      <c r="Z169" s="12"/>
    </row>
    <row r="170" spans="1:26" ht="15.75" hidden="1" customHeight="1" x14ac:dyDescent="0.2">
      <c r="A170" s="3" t="str">
        <f>'Данные для ввода на bus.gov.ru'!D169</f>
        <v>МБОУ "Камышенская СОШ"</v>
      </c>
      <c r="B170" s="2">
        <f>'Данные для ввода на bus.gov.ru'!AA169*0.5</f>
        <v>50</v>
      </c>
      <c r="C170" s="22">
        <f>(('Данные для ввода на bus.gov.ru'!AC169/'Данные для ввода на bus.gov.ru'!AD169)*100)*0.5</f>
        <v>47.959183673469383</v>
      </c>
      <c r="D170" s="22">
        <f t="shared" si="0"/>
        <v>97.959183673469383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2"/>
      <c r="Z170" s="12"/>
    </row>
    <row r="171" spans="1:26" ht="15.75" hidden="1" customHeight="1" x14ac:dyDescent="0.2">
      <c r="A171" s="3" t="str">
        <f>'Данные для ввода на bus.gov.ru'!D170</f>
        <v>МБОУ "Карабинская средняя общеобразовательная школа"</v>
      </c>
      <c r="B171" s="2">
        <f>'Данные для ввода на bus.gov.ru'!AA170*0.5</f>
        <v>50</v>
      </c>
      <c r="C171" s="22">
        <f>(('Данные для ввода на bus.gov.ru'!AC170/'Данные для ввода на bus.gov.ru'!AD170)*100)*0.5</f>
        <v>47.5</v>
      </c>
      <c r="D171" s="22">
        <f t="shared" si="0"/>
        <v>97.5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2"/>
      <c r="Z171" s="12"/>
    </row>
    <row r="172" spans="1:26" ht="15.75" hidden="1" customHeight="1" x14ac:dyDescent="0.2">
      <c r="A172" s="3" t="str">
        <f>'Данные для ввода на bus.gov.ru'!D171</f>
        <v>МБОУ "Кипринская средняя общеобразовательная школа"</v>
      </c>
      <c r="B172" s="2">
        <f>'Данные для ввода на bus.gov.ru'!AA171*0.5</f>
        <v>50</v>
      </c>
      <c r="C172" s="22">
        <f>(('Данные для ввода на bus.gov.ru'!AC171/'Данные для ввода на bus.gov.ru'!AD171)*100)*0.5</f>
        <v>46.875</v>
      </c>
      <c r="D172" s="22">
        <f t="shared" si="0"/>
        <v>96.875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2"/>
      <c r="Z172" s="12"/>
    </row>
    <row r="173" spans="1:26" ht="15.75" hidden="1" customHeight="1" x14ac:dyDescent="0.2">
      <c r="A173" s="3" t="str">
        <f>'Данные для ввода на bus.gov.ru'!D172</f>
        <v>МБОУ "Кировская средняя общеобразовательная школа"</v>
      </c>
      <c r="B173" s="2">
        <f>'Данные для ввода на bus.gov.ru'!AA172*0.5</f>
        <v>50</v>
      </c>
      <c r="C173" s="22">
        <f>(('Данные для ввода на bus.gov.ru'!AC172/'Данные для ввода на bus.gov.ru'!AD172)*100)*0.5</f>
        <v>42.924528301886795</v>
      </c>
      <c r="D173" s="22">
        <f t="shared" si="0"/>
        <v>92.924528301886795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2"/>
      <c r="Z173" s="12"/>
    </row>
    <row r="174" spans="1:26" ht="15.75" hidden="1" customHeight="1" x14ac:dyDescent="0.2">
      <c r="A174" s="3" t="str">
        <f>'Данные для ввода на bus.gov.ru'!D173</f>
        <v>МБОУ "Коротоякская средняя общеобразовательная школа"</v>
      </c>
      <c r="B174" s="2">
        <f>'Данные для ввода на bus.gov.ru'!AA173*0.5</f>
        <v>50</v>
      </c>
      <c r="C174" s="22">
        <f>(('Данные для ввода на bus.gov.ru'!AC173/'Данные для ввода на bus.gov.ru'!AD173)*100)*0.5</f>
        <v>45.736434108527128</v>
      </c>
      <c r="D174" s="22">
        <f t="shared" si="0"/>
        <v>95.736434108527135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2"/>
      <c r="Z174" s="12"/>
    </row>
    <row r="175" spans="1:26" ht="15.75" hidden="1" customHeight="1" x14ac:dyDescent="0.2">
      <c r="A175" s="3" t="str">
        <f>'Данные для ввода на bus.gov.ru'!D174</f>
        <v>МБОУ "Красноануйская основная общеобразовательная школа"</v>
      </c>
      <c r="B175" s="2">
        <f>'Данные для ввода на bus.gov.ru'!AA174*0.5</f>
        <v>50</v>
      </c>
      <c r="C175" s="22">
        <f>(('Данные для ввода на bus.gov.ru'!AC174/'Данные для ввода на bus.gov.ru'!AD174)*100)*0.5</f>
        <v>46.396396396396398</v>
      </c>
      <c r="D175" s="22">
        <f t="shared" si="0"/>
        <v>96.396396396396398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2"/>
      <c r="Z175" s="12"/>
    </row>
    <row r="176" spans="1:26" ht="15.75" hidden="1" customHeight="1" x14ac:dyDescent="0.2">
      <c r="A176" s="3" t="str">
        <f>'Данные для ввода на bus.gov.ru'!D175</f>
        <v>МБОУ "Краснопартизанская средняя общеобразовательная школа"</v>
      </c>
      <c r="B176" s="2">
        <f>'Данные для ввода на bus.gov.ru'!AA175*0.5</f>
        <v>50</v>
      </c>
      <c r="C176" s="22">
        <f>(('Данные для ввода на bus.gov.ru'!AC175/'Данные для ввода на bus.gov.ru'!AD175)*100)*0.5</f>
        <v>39.5</v>
      </c>
      <c r="D176" s="22">
        <f t="shared" si="0"/>
        <v>89.5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2"/>
      <c r="Z176" s="12"/>
    </row>
    <row r="177" spans="1:26" ht="15.75" hidden="1" customHeight="1" x14ac:dyDescent="0.2">
      <c r="A177" s="3" t="str">
        <f>'Данные для ввода на bus.gov.ru'!D176</f>
        <v>МБОУ "Крутишинская средняя общеобразовательная школа"</v>
      </c>
      <c r="B177" s="2">
        <f>'Данные для ввода на bus.gov.ru'!AA176*0.5</f>
        <v>50</v>
      </c>
      <c r="C177" s="22">
        <f>(('Данные для ввода на bus.gov.ru'!AC176/'Данные для ввода на bus.gov.ru'!AD176)*100)*0.5</f>
        <v>43.835616438356162</v>
      </c>
      <c r="D177" s="22">
        <f t="shared" si="0"/>
        <v>93.835616438356169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2"/>
      <c r="Z177" s="12"/>
    </row>
    <row r="178" spans="1:26" ht="15.75" hidden="1" customHeight="1" x14ac:dyDescent="0.2">
      <c r="A178" s="3" t="str">
        <f>'Данные для ввода на bus.gov.ru'!D177</f>
        <v>МБОУ "Куйбышевская средняя общеобразовательная школа"</v>
      </c>
      <c r="B178" s="2">
        <f>'Данные для ввода на bus.gov.ru'!AA177*0.5</f>
        <v>50</v>
      </c>
      <c r="C178" s="22">
        <f>(('Данные для ввода на bus.gov.ru'!AC177/'Данные для ввода на bus.gov.ru'!AD177)*100)*0.5</f>
        <v>42.631578947368418</v>
      </c>
      <c r="D178" s="22">
        <f t="shared" si="0"/>
        <v>92.631578947368411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2"/>
      <c r="Z178" s="12"/>
    </row>
    <row r="179" spans="1:26" ht="15.75" hidden="1" customHeight="1" x14ac:dyDescent="0.2">
      <c r="A179" s="3" t="str">
        <f>'Данные для ввода на bus.gov.ru'!D178</f>
        <v>МБОУ "Кучукская средняя общеобразовательная школа"</v>
      </c>
      <c r="B179" s="2">
        <f>'Данные для ввода на bus.gov.ru'!AA178*0.5</f>
        <v>50</v>
      </c>
      <c r="C179" s="22">
        <f>(('Данные для ввода на bus.gov.ru'!AC178/'Данные для ввода на bus.gov.ru'!AD178)*100)*0.5</f>
        <v>48.125</v>
      </c>
      <c r="D179" s="22">
        <f t="shared" si="0"/>
        <v>98.125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2"/>
      <c r="Z179" s="12"/>
    </row>
    <row r="180" spans="1:26" ht="15.75" hidden="1" customHeight="1" x14ac:dyDescent="0.2">
      <c r="A180" s="3" t="str">
        <f>'Данные для ввода на bus.gov.ru'!D179</f>
        <v>МБОУ "Линевская средняя общеобразовательная школа"</v>
      </c>
      <c r="B180" s="2">
        <f>'Данные для ввода на bus.gov.ru'!AA179*0.5</f>
        <v>50</v>
      </c>
      <c r="C180" s="22">
        <f>(('Данные для ввода на bus.gov.ru'!AC179/'Данные для ввода на bus.gov.ru'!AD179)*100)*0.5</f>
        <v>44.871794871794876</v>
      </c>
      <c r="D180" s="22">
        <f t="shared" si="0"/>
        <v>94.871794871794876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2"/>
      <c r="Z180" s="12"/>
    </row>
    <row r="181" spans="1:26" ht="15.75" hidden="1" customHeight="1" x14ac:dyDescent="0.2">
      <c r="A181" s="3" t="str">
        <f>'Данные для ввода на bus.gov.ru'!D180</f>
        <v>МБОУ "Лицей "Эрудит"</v>
      </c>
      <c r="B181" s="2">
        <f>'Данные для ввода на bus.gov.ru'!AA180*0.5</f>
        <v>50</v>
      </c>
      <c r="C181" s="22">
        <f>(('Данные для ввода на bus.gov.ru'!AC180/'Данные для ввода на bus.gov.ru'!AD180)*100)*0.5</f>
        <v>41.876750700280112</v>
      </c>
      <c r="D181" s="22">
        <f t="shared" si="0"/>
        <v>91.876750700280112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2"/>
      <c r="Z181" s="12"/>
    </row>
    <row r="182" spans="1:26" ht="15.75" hidden="1" customHeight="1" x14ac:dyDescent="0.2">
      <c r="A182" s="3" t="str">
        <f>'Данные для ввода на bus.gov.ru'!D181</f>
        <v>МБОУ "Лицей № 17"</v>
      </c>
      <c r="B182" s="2">
        <f>'Данные для ввода на bus.gov.ru'!AA181*0.5</f>
        <v>50</v>
      </c>
      <c r="C182" s="22">
        <f>(('Данные для ввода на bus.gov.ru'!AC181/'Данные для ввода на bus.gov.ru'!AD181)*100)*0.5</f>
        <v>44.061302681992338</v>
      </c>
      <c r="D182" s="22">
        <f t="shared" si="0"/>
        <v>94.061302681992345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2"/>
      <c r="Z182" s="12"/>
    </row>
    <row r="183" spans="1:26" ht="15.75" hidden="1" customHeight="1" x14ac:dyDescent="0.2">
      <c r="A183" s="3" t="str">
        <f>'Данные для ввода на bus.gov.ru'!D182</f>
        <v>МБОУ "Лицей № 6"</v>
      </c>
      <c r="B183" s="2">
        <f>'Данные для ввода на bus.gov.ru'!AA182*0.5</f>
        <v>50</v>
      </c>
      <c r="C183" s="22">
        <f>(('Данные для ввода на bus.gov.ru'!AC182/'Данные для ввода на bus.gov.ru'!AD182)*100)*0.5</f>
        <v>39.665653495440729</v>
      </c>
      <c r="D183" s="22">
        <f t="shared" si="0"/>
        <v>89.665653495440722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2"/>
      <c r="Z183" s="12"/>
    </row>
    <row r="184" spans="1:26" ht="15.75" hidden="1" customHeight="1" x14ac:dyDescent="0.2">
      <c r="A184" s="3" t="str">
        <f>'Данные для ввода на bus.gov.ru'!D183</f>
        <v>МБОУ "Лицей № 7"</v>
      </c>
      <c r="B184" s="2">
        <f>'Данные для ввода на bus.gov.ru'!AA183*0.5</f>
        <v>50</v>
      </c>
      <c r="C184" s="22">
        <f>(('Данные для ввода на bus.gov.ru'!AC183/'Данные для ввода на bus.gov.ru'!AD183)*100)*0.5</f>
        <v>41.425619834710744</v>
      </c>
      <c r="D184" s="22">
        <f t="shared" si="0"/>
        <v>91.425619834710744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2"/>
      <c r="Z184" s="12"/>
    </row>
    <row r="185" spans="1:26" ht="15.75" hidden="1" customHeight="1" x14ac:dyDescent="0.2">
      <c r="A185" s="3" t="str">
        <f>'Данные для ввода на bus.gov.ru'!D184</f>
        <v>МБОУ "Лицей №24" им. П.С. Приходько</v>
      </c>
      <c r="B185" s="2">
        <f>'Данные для ввода на bus.gov.ru'!AA184*0.5</f>
        <v>50</v>
      </c>
      <c r="C185" s="22">
        <f>(('Данные для ввода на bus.gov.ru'!AC184/'Данные для ввода на bus.gov.ru'!AD184)*100)*0.5</f>
        <v>42.290249433106574</v>
      </c>
      <c r="D185" s="22">
        <f t="shared" si="0"/>
        <v>92.290249433106567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2"/>
      <c r="Z185" s="12"/>
    </row>
    <row r="186" spans="1:26" ht="15.75" hidden="1" customHeight="1" x14ac:dyDescent="0.2">
      <c r="A186" s="3" t="str">
        <f>'Данные для ввода на bus.gov.ru'!D185</f>
        <v>МБОУ "Лицей №8 города Новоалтайска Алтайского края"</v>
      </c>
      <c r="B186" s="2">
        <f>'Данные для ввода на bus.gov.ru'!AA185*0.5</f>
        <v>50</v>
      </c>
      <c r="C186" s="22">
        <f>(('Данные для ввода на bus.gov.ru'!AC185/'Данные для ввода на bus.gov.ru'!AD185)*100)*0.5</f>
        <v>45.426829268292686</v>
      </c>
      <c r="D186" s="22">
        <f t="shared" si="0"/>
        <v>95.426829268292693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2"/>
      <c r="Z186" s="12"/>
    </row>
    <row r="187" spans="1:26" ht="15.75" hidden="1" customHeight="1" x14ac:dyDescent="0.2">
      <c r="A187" s="3" t="str">
        <f>'Данные для ввода на bus.gov.ru'!D186</f>
        <v>МБОУ "Ложкинская основная общеобразовательная школа"</v>
      </c>
      <c r="B187" s="2">
        <f>'Данные для ввода на bus.gov.ru'!AA186*0.5</f>
        <v>50</v>
      </c>
      <c r="C187" s="22">
        <f>(('Данные для ввода на bus.gov.ru'!AC186/'Данные для ввода на bus.gov.ru'!AD186)*100)*0.5</f>
        <v>42.592592592592595</v>
      </c>
      <c r="D187" s="22">
        <f t="shared" si="0"/>
        <v>92.592592592592595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2"/>
      <c r="Z187" s="12"/>
    </row>
    <row r="188" spans="1:26" ht="15.75" hidden="1" customHeight="1" x14ac:dyDescent="0.2">
      <c r="A188" s="3" t="str">
        <f>'Данные для ввода на bus.gov.ru'!D187</f>
        <v>МБОУ "Майская средняя общеобразовательная школа"</v>
      </c>
      <c r="B188" s="2">
        <f>'Данные для ввода на bus.gov.ru'!AA187*0.5</f>
        <v>50</v>
      </c>
      <c r="C188" s="22">
        <f>(('Данные для ввода на bus.gov.ru'!AC187/'Данные для ввода на bus.gov.ru'!AD187)*100)*0.5</f>
        <v>43.75</v>
      </c>
      <c r="D188" s="22">
        <f t="shared" si="0"/>
        <v>93.75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2"/>
      <c r="Z188" s="12"/>
    </row>
    <row r="189" spans="1:26" ht="15.75" hidden="1" customHeight="1" x14ac:dyDescent="0.2">
      <c r="A189" s="3" t="str">
        <f>'Данные для ввода на bus.gov.ru'!D188</f>
        <v>МБОУ "Малобащелакская средняя общеобразовательная школа"</v>
      </c>
      <c r="B189" s="2">
        <f>'Данные для ввода на bus.gov.ru'!AA188*0.5</f>
        <v>50</v>
      </c>
      <c r="C189" s="22">
        <f>(('Данные для ввода на bus.gov.ru'!AC188/'Данные для ввода на bus.gov.ru'!AD188)*100)*0.5</f>
        <v>47.777777777777779</v>
      </c>
      <c r="D189" s="22">
        <f t="shared" si="0"/>
        <v>97.777777777777771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2"/>
      <c r="Z189" s="12"/>
    </row>
    <row r="190" spans="1:26" ht="15.75" hidden="1" customHeight="1" x14ac:dyDescent="0.2">
      <c r="A190" s="3" t="str">
        <f>'Данные для ввода на bus.gov.ru'!D189</f>
        <v>МБОУ "Маралихинская средняя общеобразовательная школа"</v>
      </c>
      <c r="B190" s="2">
        <f>'Данные для ввода на bus.gov.ru'!AA189*0.5</f>
        <v>50</v>
      </c>
      <c r="C190" s="22">
        <f>(('Данные для ввода на bus.gov.ru'!AC189/'Данные для ввода на bus.gov.ru'!AD189)*100)*0.5</f>
        <v>46.296296296296298</v>
      </c>
      <c r="D190" s="22">
        <f t="shared" si="0"/>
        <v>96.296296296296305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2"/>
      <c r="Z190" s="12"/>
    </row>
    <row r="191" spans="1:26" ht="15.75" hidden="1" customHeight="1" x14ac:dyDescent="0.2">
      <c r="A191" s="3" t="str">
        <f>'Данные для ввода на bus.gov.ru'!D190</f>
        <v>МБОУ "Мартовская средняя общеобразовательная школа"</v>
      </c>
      <c r="B191" s="2">
        <f>'Данные для ввода на bus.gov.ru'!AA190*0.5</f>
        <v>50</v>
      </c>
      <c r="C191" s="22">
        <f>(('Данные для ввода на bus.gov.ru'!AC190/'Данные для ввода на bus.gov.ru'!AD190)*100)*0.5</f>
        <v>50</v>
      </c>
      <c r="D191" s="22">
        <f t="shared" si="0"/>
        <v>100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2"/>
      <c r="Z191" s="12"/>
    </row>
    <row r="192" spans="1:26" ht="15.75" hidden="1" customHeight="1" x14ac:dyDescent="0.2">
      <c r="A192" s="3" t="str">
        <f>'Данные для ввода на bus.gov.ru'!D191</f>
        <v>МБОУ "Марушинская средняя общеобразовательная школа"</v>
      </c>
      <c r="B192" s="2">
        <f>'Данные для ввода на bus.gov.ru'!AA191*0.5</f>
        <v>50</v>
      </c>
      <c r="C192" s="22">
        <f>(('Данные для ввода на bus.gov.ru'!AC191/'Данные для ввода на bus.gov.ru'!AD191)*100)*0.5</f>
        <v>45.333333333333329</v>
      </c>
      <c r="D192" s="22">
        <f t="shared" si="0"/>
        <v>95.333333333333329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2"/>
      <c r="Z192" s="12"/>
    </row>
    <row r="193" spans="1:26" ht="15.75" hidden="1" customHeight="1" x14ac:dyDescent="0.2">
      <c r="A193" s="3" t="str">
        <f>'Данные для ввода на bus.gov.ru'!D192</f>
        <v>МБОУ "Масальская средняя общеобразовательная школа"</v>
      </c>
      <c r="B193" s="2">
        <f>'Данные для ввода на bus.gov.ru'!AA192*0.5</f>
        <v>50</v>
      </c>
      <c r="C193" s="22">
        <f>(('Данные для ввода на bus.gov.ru'!AC192/'Данные для ввода на bus.gov.ru'!AD192)*100)*0.5</f>
        <v>36.633663366336634</v>
      </c>
      <c r="D193" s="22">
        <f t="shared" si="0"/>
        <v>86.633663366336634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2"/>
      <c r="Z193" s="12"/>
    </row>
    <row r="194" spans="1:26" ht="15.75" hidden="1" customHeight="1" x14ac:dyDescent="0.2">
      <c r="A194" s="3" t="str">
        <f>'Данные для ввода на bus.gov.ru'!D193</f>
        <v>МБОУ "Мирненская средняя общеобразовательная школа"</v>
      </c>
      <c r="B194" s="2">
        <f>'Данные для ввода на bus.gov.ru'!AA193*0.5</f>
        <v>50</v>
      </c>
      <c r="C194" s="22">
        <f>(('Данные для ввода на bus.gov.ru'!AC193/'Данные для ввода на bus.gov.ru'!AD193)*100)*0.5</f>
        <v>50</v>
      </c>
      <c r="D194" s="22">
        <f t="shared" si="0"/>
        <v>100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2"/>
      <c r="Z194" s="12"/>
    </row>
    <row r="195" spans="1:26" ht="15.75" hidden="1" customHeight="1" x14ac:dyDescent="0.2">
      <c r="A195" s="3" t="str">
        <f>'Данные для ввода на bus.gov.ru'!D194</f>
        <v>МБОУ "Михайловская средняя общеобразовательная школа"</v>
      </c>
      <c r="B195" s="2">
        <f>'Данные для ввода на bus.gov.ru'!AA194*0.5</f>
        <v>50</v>
      </c>
      <c r="C195" s="22">
        <f>(('Данные для ввода на bus.gov.ru'!AC194/'Данные для ввода на bus.gov.ru'!AD194)*100)*0.5</f>
        <v>48.717948717948715</v>
      </c>
      <c r="D195" s="22">
        <f t="shared" si="0"/>
        <v>98.717948717948715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2"/>
      <c r="Z195" s="12"/>
    </row>
    <row r="196" spans="1:26" ht="15.75" hidden="1" customHeight="1" x14ac:dyDescent="0.2">
      <c r="A196" s="3" t="str">
        <f>'Данные для ввода на bus.gov.ru'!D195</f>
        <v>МБОУ "Ненинская средняя общеобразовательная школа им. Героя Российской Федерации Лайса А. В."</v>
      </c>
      <c r="B196" s="2">
        <f>'Данные для ввода на bus.gov.ru'!AA195*0.5</f>
        <v>50</v>
      </c>
      <c r="C196" s="22">
        <f>(('Данные для ввода на bus.gov.ru'!AC195/'Данные для ввода на bus.gov.ru'!AD195)*100)*0.5</f>
        <v>49.038461538461533</v>
      </c>
      <c r="D196" s="22">
        <f t="shared" si="0"/>
        <v>99.038461538461533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2"/>
      <c r="Z196" s="12"/>
    </row>
    <row r="197" spans="1:26" ht="15.75" hidden="1" customHeight="1" x14ac:dyDescent="0.2">
      <c r="A197" s="3" t="str">
        <f>'Данные для ввода на bus.gov.ru'!D196</f>
        <v>МБОУ "Нижнененинская средняя общеобразовательная школа"</v>
      </c>
      <c r="B197" s="2">
        <f>'Данные для ввода на bus.gov.ru'!AA196*0.5</f>
        <v>50</v>
      </c>
      <c r="C197" s="22">
        <f>(('Данные для ввода на bus.gov.ru'!AC196/'Данные для ввода на bus.gov.ru'!AD196)*100)*0.5</f>
        <v>50</v>
      </c>
      <c r="D197" s="22">
        <f t="shared" si="0"/>
        <v>100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2"/>
      <c r="Z197" s="12"/>
    </row>
    <row r="198" spans="1:26" ht="15.75" hidden="1" customHeight="1" x14ac:dyDescent="0.2">
      <c r="A198" s="3" t="str">
        <f>'Данные для ввода на bus.gov.ru'!D197</f>
        <v>МБОУ "Николаевская СОШ"</v>
      </c>
      <c r="B198" s="2">
        <f>'Данные для ввода на bus.gov.ru'!AA197*0.5</f>
        <v>50</v>
      </c>
      <c r="C198" s="22">
        <f>(('Данные для ввода на bus.gov.ru'!AC197/'Данные для ввода на bus.gov.ru'!AD197)*100)*0.5</f>
        <v>44.193548387096776</v>
      </c>
      <c r="D198" s="22">
        <f t="shared" si="0"/>
        <v>94.193548387096769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2"/>
      <c r="Z198" s="12"/>
    </row>
    <row r="199" spans="1:26" ht="15.75" hidden="1" customHeight="1" x14ac:dyDescent="0.2">
      <c r="A199" s="3" t="str">
        <f>'Данные для ввода на bus.gov.ru'!D198</f>
        <v>МБОУ "Новоалександровская средняя общеобразовательная школа"</v>
      </c>
      <c r="B199" s="2">
        <f>'Данные для ввода на bus.gov.ru'!AA198*0.5</f>
        <v>50</v>
      </c>
      <c r="C199" s="22">
        <f>(('Данные для ввода на bus.gov.ru'!AC198/'Данные для ввода на bus.gov.ru'!AD198)*100)*0.5</f>
        <v>43.867924528301891</v>
      </c>
      <c r="D199" s="22">
        <f t="shared" si="0"/>
        <v>93.867924528301899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2"/>
      <c r="Z199" s="12"/>
    </row>
    <row r="200" spans="1:26" ht="15.75" hidden="1" customHeight="1" x14ac:dyDescent="0.2">
      <c r="A200" s="3" t="str">
        <f>'Данные для ввода на bus.gov.ru'!D199</f>
        <v>МБОУ "Новобурановская средняя общеобразовательная школа"</v>
      </c>
      <c r="B200" s="2">
        <f>'Данные для ввода на bus.gov.ru'!AA199*0.5</f>
        <v>50</v>
      </c>
      <c r="C200" s="22">
        <f>(('Данные для ввода на bus.gov.ru'!AC199/'Данные для ввода на bus.gov.ru'!AD199)*100)*0.5</f>
        <v>46.666666666666664</v>
      </c>
      <c r="D200" s="22">
        <f t="shared" si="0"/>
        <v>96.666666666666657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2"/>
      <c r="Z200" s="12"/>
    </row>
    <row r="201" spans="1:26" ht="15.75" hidden="1" customHeight="1" x14ac:dyDescent="0.2">
      <c r="A201" s="3" t="str">
        <f>'Данные для ввода на bus.gov.ru'!D200</f>
        <v>МБОУ "Нововознесенская средняя общеобразовательная школа"</v>
      </c>
      <c r="B201" s="2">
        <f>'Данные для ввода на bus.gov.ru'!AA200*0.5</f>
        <v>50</v>
      </c>
      <c r="C201" s="22">
        <f>(('Данные для ввода на bus.gov.ru'!AC200/'Данные для ввода на bus.gov.ru'!AD200)*100)*0.5</f>
        <v>50</v>
      </c>
      <c r="D201" s="22">
        <f t="shared" si="0"/>
        <v>100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2"/>
      <c r="Z201" s="12"/>
    </row>
    <row r="202" spans="1:26" ht="15.75" hidden="1" customHeight="1" x14ac:dyDescent="0.2">
      <c r="A202" s="3" t="str">
        <f>'Данные для ввода на bus.gov.ru'!D201</f>
        <v>МБОУ "Новокалманская средняя общеобразовательная школа"</v>
      </c>
      <c r="B202" s="2">
        <f>'Данные для ввода на bus.gov.ru'!AA201*0.5</f>
        <v>50</v>
      </c>
      <c r="C202" s="22">
        <f>(('Данные для ввода на bus.gov.ru'!AC201/'Данные для ввода на bus.gov.ru'!AD201)*100)*0.5</f>
        <v>40.625</v>
      </c>
      <c r="D202" s="22">
        <f t="shared" si="0"/>
        <v>90.625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2"/>
      <c r="Z202" s="12"/>
    </row>
    <row r="203" spans="1:26" ht="15.75" hidden="1" customHeight="1" x14ac:dyDescent="0.2">
      <c r="A203" s="3" t="str">
        <f>'Данные для ввода на bus.gov.ru'!D202</f>
        <v>МБОУ "Новониколаевская средняя общеобразовательная школа""</v>
      </c>
      <c r="B203" s="2">
        <f>'Данные для ввода на bus.gov.ru'!AA202*0.5</f>
        <v>50</v>
      </c>
      <c r="C203" s="22">
        <f>(('Данные для ввода на bus.gov.ru'!AC202/'Данные для ввода на bus.gov.ru'!AD202)*100)*0.5</f>
        <v>47.126436781609193</v>
      </c>
      <c r="D203" s="22">
        <f t="shared" si="0"/>
        <v>97.126436781609186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2"/>
      <c r="Z203" s="12"/>
    </row>
    <row r="204" spans="1:26" ht="15.75" hidden="1" customHeight="1" x14ac:dyDescent="0.2">
      <c r="A204" s="3" t="str">
        <f>'Данные для ввода на bus.gov.ru'!D203</f>
        <v>МБОУ "Новообинцевская средняя общеобразовательная школа"</v>
      </c>
      <c r="B204" s="2">
        <f>'Данные для ввода на bus.gov.ru'!AA203*0.5</f>
        <v>50</v>
      </c>
      <c r="C204" s="22">
        <f>(('Данные для ввода на bus.gov.ru'!AC203/'Данные для ввода на bus.gov.ru'!AD203)*100)*0.5</f>
        <v>36.986301369863014</v>
      </c>
      <c r="D204" s="22">
        <f t="shared" si="0"/>
        <v>86.986301369863014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2"/>
      <c r="Z204" s="12"/>
    </row>
    <row r="205" spans="1:26" ht="15.75" hidden="1" customHeight="1" x14ac:dyDescent="0.2">
      <c r="A205" s="3" t="str">
        <f>'Данные для ввода на bus.gov.ru'!D204</f>
        <v>МБОУ "Новороссийская средняя общеобразовательная школа"</v>
      </c>
      <c r="B205" s="2">
        <f>'Данные для ввода на bus.gov.ru'!AA204*0.5</f>
        <v>50</v>
      </c>
      <c r="C205" s="22">
        <f>(('Данные для ввода на bus.gov.ru'!AC204/'Данные для ввода на bus.gov.ru'!AD204)*100)*0.5</f>
        <v>46.907216494845358</v>
      </c>
      <c r="D205" s="22">
        <f t="shared" si="0"/>
        <v>96.907216494845358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2"/>
      <c r="Z205" s="12"/>
    </row>
    <row r="206" spans="1:26" ht="15.75" hidden="1" customHeight="1" x14ac:dyDescent="0.2">
      <c r="A206" s="3" t="str">
        <f>'Данные для ввода на bus.gov.ru'!D205</f>
        <v>МБОУ "Новотырышкинская средняя общеобразовательная школа"</v>
      </c>
      <c r="B206" s="2">
        <f>'Данные для ввода на bus.gov.ru'!AA205*0.5</f>
        <v>50</v>
      </c>
      <c r="C206" s="22">
        <f>(('Данные для ввода на bus.gov.ru'!AC205/'Данные для ввода на bus.gov.ru'!AD205)*100)*0.5</f>
        <v>43.089430894308947</v>
      </c>
      <c r="D206" s="22">
        <f t="shared" si="0"/>
        <v>93.089430894308947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2"/>
      <c r="Z206" s="12"/>
    </row>
    <row r="207" spans="1:26" ht="15.75" hidden="1" customHeight="1" x14ac:dyDescent="0.2">
      <c r="A207" s="3" t="str">
        <f>'Данные для ввода на bus.gov.ru'!D206</f>
        <v>МБОУ "Овсянниковская средняя общеобразовательная школа"</v>
      </c>
      <c r="B207" s="2">
        <f>'Данные для ввода на bus.gov.ru'!AA206*0.5</f>
        <v>50</v>
      </c>
      <c r="C207" s="22">
        <f>(('Данные для ввода на bus.gov.ru'!AC206/'Данные для ввода на bus.gov.ru'!AD206)*100)*0.5</f>
        <v>47.058823529411761</v>
      </c>
      <c r="D207" s="22">
        <f t="shared" si="0"/>
        <v>97.058823529411768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2"/>
      <c r="Z207" s="12"/>
    </row>
    <row r="208" spans="1:26" ht="15.75" hidden="1" customHeight="1" x14ac:dyDescent="0.2">
      <c r="A208" s="3" t="str">
        <f>'Данные для ввода на bus.gov.ru'!D207</f>
        <v>МБОУ "Огневская средняя общеобразовательная школа"</v>
      </c>
      <c r="B208" s="2">
        <f>'Данные для ввода на bus.gov.ru'!AA207*0.5</f>
        <v>50</v>
      </c>
      <c r="C208" s="22">
        <f>(('Данные для ввода на bus.gov.ru'!AC207/'Данные для ввода на bus.gov.ru'!AD207)*100)*0.5</f>
        <v>49.074074074074076</v>
      </c>
      <c r="D208" s="22">
        <f t="shared" si="0"/>
        <v>99.074074074074076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2"/>
      <c r="Z208" s="12"/>
    </row>
    <row r="209" spans="1:26" ht="15.75" hidden="1" customHeight="1" x14ac:dyDescent="0.2">
      <c r="A209" s="3" t="str">
        <f>'Данные для ввода на bus.gov.ru'!D208</f>
        <v>МБОУ "Озерская средняя общеобразовательная школа"</v>
      </c>
      <c r="B209" s="2">
        <f>'Данные для ввода на bus.gov.ru'!AA208*0.5</f>
        <v>50</v>
      </c>
      <c r="C209" s="22">
        <f>(('Данные для ввода на bus.gov.ru'!AC208/'Данные для ввода на bus.gov.ru'!AD208)*100)*0.5</f>
        <v>50</v>
      </c>
      <c r="D209" s="22">
        <f t="shared" si="0"/>
        <v>100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2"/>
      <c r="Z209" s="12"/>
    </row>
    <row r="210" spans="1:26" ht="15.75" hidden="1" customHeight="1" x14ac:dyDescent="0.2">
      <c r="A210" s="3" t="str">
        <f>'Данные для ввода на bus.gov.ru'!D209</f>
        <v>МБОУ "Орловская средняя общеобразовательная школа"</v>
      </c>
      <c r="B210" s="2">
        <f>'Данные для ввода на bus.gov.ru'!AA209*0.5</f>
        <v>50</v>
      </c>
      <c r="C210" s="22">
        <f>(('Данные для ввода на bus.gov.ru'!AC209/'Данные для ввода на bus.gov.ru'!AD209)*100)*0.5</f>
        <v>44.715447154471541</v>
      </c>
      <c r="D210" s="22">
        <f t="shared" si="0"/>
        <v>94.715447154471548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2"/>
      <c r="Z210" s="12"/>
    </row>
    <row r="211" spans="1:26" ht="15.75" hidden="1" customHeight="1" x14ac:dyDescent="0.2">
      <c r="A211" s="3" t="str">
        <f>'Данные для ввода на bus.gov.ru'!D210</f>
        <v>МБОУ "Основная общеобразовательная школа № 26 имени А.С. Пушкина"</v>
      </c>
      <c r="B211" s="2">
        <f>'Данные для ввода на bus.gov.ru'!AA210*0.5</f>
        <v>50</v>
      </c>
      <c r="C211" s="22">
        <f>(('Данные для ввода на bus.gov.ru'!AC210/'Данные для ввода на bus.gov.ru'!AD210)*100)*0.5</f>
        <v>45.3125</v>
      </c>
      <c r="D211" s="22">
        <f t="shared" si="0"/>
        <v>95.3125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2"/>
      <c r="Z211" s="12"/>
    </row>
    <row r="212" spans="1:26" ht="15.75" hidden="1" customHeight="1" x14ac:dyDescent="0.2">
      <c r="A212" s="3" t="str">
        <f>'Данные для ввода на bus.gov.ru'!D211</f>
        <v>МБОУ "Открытая (сменная) общеобразовательная школа № 1"</v>
      </c>
      <c r="B212" s="2">
        <f>'Данные для ввода на bus.gov.ru'!AA211*0.5</f>
        <v>50</v>
      </c>
      <c r="C212" s="22">
        <f>(('Данные для ввода на bus.gov.ru'!AC211/'Данные для ввода на bus.gov.ru'!AD211)*100)*0.5</f>
        <v>48.35164835164835</v>
      </c>
      <c r="D212" s="22">
        <f t="shared" si="0"/>
        <v>98.35164835164835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2"/>
      <c r="Z212" s="12"/>
    </row>
    <row r="213" spans="1:26" ht="15.75" hidden="1" customHeight="1" x14ac:dyDescent="0.2">
      <c r="A213" s="3" t="str">
        <f>'Данные для ввода на bus.gov.ru'!D212</f>
        <v>МБОУ "Паутовская СОШ"</v>
      </c>
      <c r="B213" s="2">
        <f>'Данные для ввода на bus.gov.ru'!AA212*0.5</f>
        <v>50</v>
      </c>
      <c r="C213" s="22">
        <f>(('Данные для ввода на bus.gov.ru'!AC212/'Данные для ввода на bus.gov.ru'!AD212)*100)*0.5</f>
        <v>45.833333333333329</v>
      </c>
      <c r="D213" s="22">
        <f t="shared" si="0"/>
        <v>95.833333333333329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2"/>
      <c r="Z213" s="12"/>
    </row>
    <row r="214" spans="1:26" ht="15.75" hidden="1" customHeight="1" x14ac:dyDescent="0.2">
      <c r="A214" s="3" t="str">
        <f>'Данные для ввода на bus.gov.ru'!D213</f>
        <v>МБОУ "Петропавловская СОШ имени Героя Советского Союза Жукова Д. А."</v>
      </c>
      <c r="B214" s="2">
        <f>'Данные для ввода на bus.gov.ru'!AA213*0.5</f>
        <v>50</v>
      </c>
      <c r="C214" s="22">
        <f>(('Данные для ввода на bus.gov.ru'!AC213/'Данные для ввода на bus.gov.ru'!AD213)*100)*0.5</f>
        <v>43.452380952380956</v>
      </c>
      <c r="D214" s="22">
        <f t="shared" si="0"/>
        <v>93.452380952380963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2"/>
      <c r="Z214" s="12"/>
    </row>
    <row r="215" spans="1:26" ht="15.75" hidden="1" customHeight="1" x14ac:dyDescent="0.2">
      <c r="A215" s="3" t="str">
        <f>'Данные для ввода на bus.gov.ru'!D214</f>
        <v>МБОУ "Побединская средняя общеобразовательная школа"</v>
      </c>
      <c r="B215" s="2">
        <f>'Данные для ввода на bus.gov.ru'!AA214*0.5</f>
        <v>50</v>
      </c>
      <c r="C215" s="22">
        <f>(('Данные для ввода на bus.gov.ru'!AC214/'Данные для ввода на bus.gov.ru'!AD214)*100)*0.5</f>
        <v>40.625</v>
      </c>
      <c r="D215" s="22">
        <f t="shared" si="0"/>
        <v>90.625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2"/>
      <c r="Z215" s="12"/>
    </row>
    <row r="216" spans="1:26" ht="15.75" hidden="1" customHeight="1" x14ac:dyDescent="0.2">
      <c r="A216" s="3" t="str">
        <f>'Данные для ввода на bus.gov.ru'!D215</f>
        <v>МБОУ "Подсосновская средняя общеобразовательная школа"</v>
      </c>
      <c r="B216" s="2">
        <f>'Данные для ввода на bus.gov.ru'!AA215*0.5</f>
        <v>50</v>
      </c>
      <c r="C216" s="22">
        <f>(('Данные для ввода на bus.gov.ru'!AC215/'Данные для ввода на bus.gov.ru'!AD215)*100)*0.5</f>
        <v>42.256637168141594</v>
      </c>
      <c r="D216" s="22">
        <f t="shared" si="0"/>
        <v>92.256637168141594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2"/>
      <c r="Z216" s="12"/>
    </row>
    <row r="217" spans="1:26" ht="15.75" hidden="1" customHeight="1" x14ac:dyDescent="0.2">
      <c r="A217" s="3" t="str">
        <f>'Данные для ввода на bus.gov.ru'!D216</f>
        <v>МБОУ "Покровская средняя общеобразовательная школа"</v>
      </c>
      <c r="B217" s="2">
        <f>'Данные для ввода на bus.gov.ru'!AA216*0.5</f>
        <v>50</v>
      </c>
      <c r="C217" s="22">
        <f>(('Данные для ввода на bus.gov.ru'!AC216/'Данные для ввода на bus.gov.ru'!AD216)*100)*0.5</f>
        <v>50</v>
      </c>
      <c r="D217" s="22">
        <f t="shared" si="0"/>
        <v>100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2"/>
      <c r="Z217" s="12"/>
    </row>
    <row r="218" spans="1:26" ht="15.75" hidden="1" customHeight="1" x14ac:dyDescent="0.2">
      <c r="A218" s="3" t="str">
        <f>'Данные для ввода на bus.gov.ru'!D217</f>
        <v>МБОУ "Полевская средняя общеобразовательная школа"</v>
      </c>
      <c r="B218" s="2">
        <f>'Данные для ввода на bus.gov.ru'!AA217*0.5</f>
        <v>50</v>
      </c>
      <c r="C218" s="22">
        <f>(('Данные для ввода на bus.gov.ru'!AC217/'Данные для ввода на bus.gov.ru'!AD217)*100)*0.5</f>
        <v>43.055555555555557</v>
      </c>
      <c r="D218" s="22">
        <f t="shared" si="0"/>
        <v>93.055555555555557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2"/>
      <c r="Z218" s="12"/>
    </row>
    <row r="219" spans="1:26" ht="15.75" hidden="1" customHeight="1" x14ac:dyDescent="0.2">
      <c r="A219" s="3" t="str">
        <f>'Данные для ввода на bus.gov.ru'!D218</f>
        <v>МБОУ "Половинкинская средняя общеобразовательная школа"</v>
      </c>
      <c r="B219" s="2">
        <f>'Данные для ввода на bus.gov.ru'!AA218*0.5</f>
        <v>50</v>
      </c>
      <c r="C219" s="22">
        <f>(('Данные для ввода на bus.gov.ru'!AC218/'Данные для ввода на bus.gov.ru'!AD218)*100)*0.5</f>
        <v>50</v>
      </c>
      <c r="D219" s="22">
        <f t="shared" si="0"/>
        <v>100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2"/>
      <c r="Z219" s="12"/>
    </row>
    <row r="220" spans="1:26" ht="15.75" hidden="1" customHeight="1" x14ac:dyDescent="0.2">
      <c r="A220" s="3" t="str">
        <f>'Данные для ввода на bus.gov.ru'!D219</f>
        <v>МБОУ "Поспелихинская средняя общеобразовательная школа №1"</v>
      </c>
      <c r="B220" s="2">
        <f>'Данные для ввода на bus.gov.ru'!AA219*0.5</f>
        <v>50</v>
      </c>
      <c r="C220" s="22">
        <f>(('Данные для ввода на bus.gov.ru'!AC219/'Данные для ввода на bus.gov.ru'!AD219)*100)*0.5</f>
        <v>41.379310344827587</v>
      </c>
      <c r="D220" s="22">
        <f t="shared" si="0"/>
        <v>91.379310344827587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2"/>
      <c r="Z220" s="12"/>
    </row>
    <row r="221" spans="1:26" ht="15.75" hidden="1" customHeight="1" x14ac:dyDescent="0.2">
      <c r="A221" s="3" t="str">
        <f>'Данные для ввода на bus.gov.ru'!D220</f>
        <v>МБОУ "Пригородная средняя общеобразовательная школа"</v>
      </c>
      <c r="B221" s="2">
        <f>'Данные для ввода на bus.gov.ru'!AA220*0.5</f>
        <v>50</v>
      </c>
      <c r="C221" s="22">
        <f>(('Данные для ввода на bus.gov.ru'!AC220/'Данные для ввода на bus.gov.ru'!AD220)*100)*0.5</f>
        <v>43.478260869565219</v>
      </c>
      <c r="D221" s="22">
        <f t="shared" si="0"/>
        <v>93.478260869565219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2"/>
      <c r="Z221" s="12"/>
    </row>
    <row r="222" spans="1:26" ht="15.75" hidden="1" customHeight="1" x14ac:dyDescent="0.2">
      <c r="A222" s="3" t="str">
        <f>'Данные для ввода на bus.gov.ru'!D221</f>
        <v>МБОУ "Пролетарская средняя общеобразовательная школа"</v>
      </c>
      <c r="B222" s="2">
        <f>'Данные для ввода на bus.gov.ru'!AA221*0.5</f>
        <v>50</v>
      </c>
      <c r="C222" s="22">
        <f>(('Данные для ввода на bus.gov.ru'!AC221/'Данные для ввода на bus.gov.ru'!AD221)*100)*0.5</f>
        <v>46.111111111111114</v>
      </c>
      <c r="D222" s="22">
        <f t="shared" si="0"/>
        <v>96.111111111111114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2"/>
      <c r="Z222" s="12"/>
    </row>
    <row r="223" spans="1:26" ht="15.75" hidden="1" customHeight="1" x14ac:dyDescent="0.2">
      <c r="A223" s="3" t="str">
        <f>'Данные для ввода на bus.gov.ru'!D222</f>
        <v>МБОУ "Ракитовская средняя общеобразовательная школа"</v>
      </c>
      <c r="B223" s="2">
        <f>'Данные для ввода на bus.gov.ru'!AA222*0.5</f>
        <v>50</v>
      </c>
      <c r="C223" s="22">
        <f>(('Данные для ввода на bus.gov.ru'!AC222/'Данные для ввода на bus.gov.ru'!AD222)*100)*0.5</f>
        <v>43.220338983050851</v>
      </c>
      <c r="D223" s="22">
        <f t="shared" si="0"/>
        <v>93.220338983050851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2"/>
      <c r="Z223" s="12"/>
    </row>
    <row r="224" spans="1:26" ht="15.75" hidden="1" customHeight="1" x14ac:dyDescent="0.2">
      <c r="A224" s="3" t="str">
        <f>'Данные для ввода на bus.gov.ru'!D223</f>
        <v>МБОУ "Родинская средняя общеобразовательная школа №1"</v>
      </c>
      <c r="B224" s="2">
        <f>'Данные для ввода на bus.gov.ru'!AA223*0.5</f>
        <v>50</v>
      </c>
      <c r="C224" s="22">
        <f>(('Данные для ввода на bus.gov.ru'!AC223/'Данные для ввода на bus.gov.ru'!AD223)*100)*0.5</f>
        <v>48.011363636363633</v>
      </c>
      <c r="D224" s="22">
        <f t="shared" si="0"/>
        <v>98.011363636363626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2"/>
      <c r="Z224" s="12"/>
    </row>
    <row r="225" spans="1:26" ht="15.75" hidden="1" customHeight="1" x14ac:dyDescent="0.2">
      <c r="A225" s="3" t="str">
        <f>'Данные для ввода на bus.gov.ru'!D224</f>
        <v>МБОУ "Родинская средняя общеобразовательная школа №2"</v>
      </c>
      <c r="B225" s="2">
        <f>'Данные для ввода на bus.gov.ru'!AA224*0.5</f>
        <v>50</v>
      </c>
      <c r="C225" s="22">
        <f>(('Данные для ввода на bus.gov.ru'!AC224/'Данные для ввода на bus.gov.ru'!AD224)*100)*0.5</f>
        <v>46.36363636363636</v>
      </c>
      <c r="D225" s="22">
        <f t="shared" si="0"/>
        <v>96.36363636363636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2"/>
      <c r="Z225" s="12"/>
    </row>
    <row r="226" spans="1:26" ht="15.75" hidden="1" customHeight="1" x14ac:dyDescent="0.2">
      <c r="A226" s="3" t="str">
        <f>'Данные для ввода на bus.gov.ru'!D225</f>
        <v>МБОУ "Романовская средняя общеобразовательная школа"</v>
      </c>
      <c r="B226" s="2">
        <f>'Данные для ввода на bus.gov.ru'!AA225*0.5</f>
        <v>50</v>
      </c>
      <c r="C226" s="22">
        <f>(('Данные для ввода на bus.gov.ru'!AC225/'Данные для ввода на bus.gov.ru'!AD225)*100)*0.5</f>
        <v>47.21254355400697</v>
      </c>
      <c r="D226" s="22">
        <f t="shared" si="0"/>
        <v>97.21254355400697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2"/>
      <c r="Z226" s="12"/>
    </row>
    <row r="227" spans="1:26" ht="15.75" hidden="1" customHeight="1" x14ac:dyDescent="0.2">
      <c r="A227" s="3" t="str">
        <f>'Данные для ввода на bus.gov.ru'!D226</f>
        <v>МБОУ "Рубцовская районная средняя общеобразовательная школа №1"</v>
      </c>
      <c r="B227" s="2">
        <f>'Данные для ввода на bus.gov.ru'!AA226*0.5</f>
        <v>50</v>
      </c>
      <c r="C227" s="22">
        <f>(('Данные для ввода на bus.gov.ru'!AC226/'Данные для ввода на bus.gov.ru'!AD226)*100)*0.5</f>
        <v>40</v>
      </c>
      <c r="D227" s="22">
        <f t="shared" si="0"/>
        <v>90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2"/>
      <c r="Z227" s="12"/>
    </row>
    <row r="228" spans="1:26" ht="15.75" hidden="1" customHeight="1" x14ac:dyDescent="0.2">
      <c r="A228" s="3" t="str">
        <f>'Данные для ввода на bus.gov.ru'!D227</f>
        <v>МБОУ "Самарская средняя общеобразовательная школа"</v>
      </c>
      <c r="B228" s="2">
        <f>'Данные для ввода на bus.gov.ru'!AA227*0.5</f>
        <v>50</v>
      </c>
      <c r="C228" s="22">
        <f>(('Данные для ввода на bus.gov.ru'!AC227/'Данные для ввода на bus.gov.ru'!AD227)*100)*0.5</f>
        <v>36.507936507936506</v>
      </c>
      <c r="D228" s="22">
        <f t="shared" si="0"/>
        <v>86.507936507936506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2"/>
      <c r="Z228" s="12"/>
    </row>
    <row r="229" spans="1:26" ht="15.75" hidden="1" customHeight="1" x14ac:dyDescent="0.2">
      <c r="A229" s="3" t="str">
        <f>'Данные для ввода на bus.gov.ru'!D228</f>
        <v>МБОУ "Свердловская средняя общеобразовательная школа"</v>
      </c>
      <c r="B229" s="2">
        <f>'Данные для ввода на bus.gov.ru'!AA228*0.5</f>
        <v>50</v>
      </c>
      <c r="C229" s="22">
        <f>(('Данные для ввода на bus.gov.ru'!AC228/'Данные для ввода на bus.gov.ru'!AD228)*100)*0.5</f>
        <v>44.339622641509436</v>
      </c>
      <c r="D229" s="22">
        <f t="shared" si="0"/>
        <v>94.339622641509436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2"/>
      <c r="Z229" s="12"/>
    </row>
    <row r="230" spans="1:26" ht="15.75" hidden="1" customHeight="1" x14ac:dyDescent="0.2">
      <c r="A230" s="3" t="str">
        <f>'Данные для ввода на bus.gov.ru'!D229</f>
        <v>МБОУ "Селекционная средняя общеобразовательная школа"</v>
      </c>
      <c r="B230" s="2">
        <f>'Данные для ввода на bus.gov.ru'!AA229*0.5</f>
        <v>50</v>
      </c>
      <c r="C230" s="22">
        <f>(('Данные для ввода на bus.gov.ru'!AC229/'Данные для ввода на bus.gov.ru'!AD229)*100)*0.5</f>
        <v>45.754716981132077</v>
      </c>
      <c r="D230" s="22">
        <f t="shared" si="0"/>
        <v>95.754716981132077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2"/>
      <c r="Z230" s="12"/>
    </row>
    <row r="231" spans="1:26" ht="15.75" hidden="1" customHeight="1" x14ac:dyDescent="0.2">
      <c r="A231" s="3" t="str">
        <f>'Данные для ввода на bus.gov.ru'!D230</f>
        <v>МБОУ "Семёновская средняя общеобразовательная школа"</v>
      </c>
      <c r="B231" s="2">
        <f>'Данные для ввода на bus.gov.ru'!AA230*0.5</f>
        <v>50</v>
      </c>
      <c r="C231" s="22">
        <f>(('Данные для ввода на bus.gov.ru'!AC230/'Данные для ввода на bus.gov.ru'!AD230)*100)*0.5</f>
        <v>50</v>
      </c>
      <c r="D231" s="22">
        <f t="shared" si="0"/>
        <v>100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2"/>
      <c r="Z231" s="12"/>
    </row>
    <row r="232" spans="1:26" ht="15.75" hidden="1" customHeight="1" x14ac:dyDescent="0.2">
      <c r="A232" s="3" t="str">
        <f>'Данные для ввода на bus.gov.ru'!D231</f>
        <v>МБОУ "Сентелекская средняя общеобразовательная школа"</v>
      </c>
      <c r="B232" s="2">
        <f>'Данные для ввода на bus.gov.ru'!AA231*0.5</f>
        <v>50</v>
      </c>
      <c r="C232" s="22">
        <f>(('Данные для ввода на bus.gov.ru'!AC231/'Данные для ввода на bus.gov.ru'!AD231)*100)*0.5</f>
        <v>30.147058823529409</v>
      </c>
      <c r="D232" s="22">
        <f t="shared" si="0"/>
        <v>80.147058823529406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2"/>
      <c r="Z232" s="12"/>
    </row>
    <row r="233" spans="1:26" ht="15.75" hidden="1" customHeight="1" x14ac:dyDescent="0.2">
      <c r="A233" s="3" t="str">
        <f>'Данные для ввода на bus.gov.ru'!D232</f>
        <v>МБОУ "Серебропольская средняя общеобразовательная школа"</v>
      </c>
      <c r="B233" s="2">
        <f>'Данные для ввода на bus.gov.ru'!AA232*0.5</f>
        <v>50</v>
      </c>
      <c r="C233" s="22">
        <f>(('Данные для ввода на bus.gov.ru'!AC232/'Данные для ввода на bus.gov.ru'!AD232)*100)*0.5</f>
        <v>45.669291338582681</v>
      </c>
      <c r="D233" s="22">
        <f t="shared" si="0"/>
        <v>95.669291338582681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2"/>
      <c r="Z233" s="12"/>
    </row>
    <row r="234" spans="1:26" ht="15.75" hidden="1" customHeight="1" x14ac:dyDescent="0.2">
      <c r="A234" s="3" t="str">
        <f>'Данные для ввода на bus.gov.ru'!D233</f>
        <v>МБОУ "Сетовская средняя общеобразовательная школа"</v>
      </c>
      <c r="B234" s="2">
        <f>'Данные для ввода на bus.gov.ru'!AA233*0.5</f>
        <v>50</v>
      </c>
      <c r="C234" s="22">
        <f>(('Данные для ввода на bus.gov.ru'!AC233/'Данные для ввода на bus.gov.ru'!AD233)*100)*0.5</f>
        <v>47.058823529411761</v>
      </c>
      <c r="D234" s="22">
        <f t="shared" si="0"/>
        <v>97.058823529411768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2"/>
      <c r="Z234" s="12"/>
    </row>
    <row r="235" spans="1:26" ht="15.75" hidden="1" customHeight="1" x14ac:dyDescent="0.2">
      <c r="A235" s="3" t="str">
        <f>'Данные для ввода на bus.gov.ru'!D234</f>
        <v>МБОУ "Сибирская средняя общеобразовательная школа" Советского района Алтайского края</v>
      </c>
      <c r="B235" s="2">
        <f>'Данные для ввода на bus.gov.ru'!AA234*0.5</f>
        <v>50</v>
      </c>
      <c r="C235" s="22">
        <f>(('Данные для ввода на bus.gov.ru'!AC234/'Данные для ввода на bus.gov.ru'!AD234)*100)*0.5</f>
        <v>48.666666666666671</v>
      </c>
      <c r="D235" s="22">
        <f t="shared" si="0"/>
        <v>98.666666666666671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2"/>
      <c r="Z235" s="12"/>
    </row>
    <row r="236" spans="1:26" ht="15.75" hidden="1" customHeight="1" x14ac:dyDescent="0.2">
      <c r="A236" s="3" t="str">
        <f>'Данные для ввода на bus.gov.ru'!D235</f>
        <v>МБОУ "Сибирячихинская средняя общеобразовательная школа"</v>
      </c>
      <c r="B236" s="2">
        <f>'Данные для ввода на bus.gov.ru'!AA235*0.5</f>
        <v>50</v>
      </c>
      <c r="C236" s="22">
        <f>(('Данные для ввода на bus.gov.ru'!AC235/'Данные для ввода на bus.gov.ru'!AD235)*100)*0.5</f>
        <v>41.558441558441558</v>
      </c>
      <c r="D236" s="22">
        <f t="shared" si="0"/>
        <v>91.558441558441558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2"/>
      <c r="Z236" s="12"/>
    </row>
    <row r="237" spans="1:26" ht="15.75" hidden="1" customHeight="1" x14ac:dyDescent="0.2">
      <c r="A237" s="3" t="str">
        <f>'Данные для ввода на bus.gov.ru'!D236</f>
        <v>МБОУ "Сидоровская средняя общеобразовательная школа"</v>
      </c>
      <c r="B237" s="2">
        <f>'Данные для ввода на bus.gov.ru'!AA236*0.5</f>
        <v>50</v>
      </c>
      <c r="C237" s="22">
        <f>(('Данные для ввода на bus.gov.ru'!AC236/'Данные для ввода на bus.gov.ru'!AD236)*100)*0.5</f>
        <v>44</v>
      </c>
      <c r="D237" s="22">
        <f t="shared" si="0"/>
        <v>94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2"/>
      <c r="Z237" s="12"/>
    </row>
    <row r="238" spans="1:26" ht="15.75" hidden="1" customHeight="1" x14ac:dyDescent="0.2">
      <c r="A238" s="3" t="str">
        <f>'Данные для ввода на bus.gov.ru'!D237</f>
        <v>МБОУ "Славгородская средняя общеобразовательная школа"</v>
      </c>
      <c r="B238" s="2">
        <f>'Данные для ввода на bus.gov.ru'!AA237*0.5</f>
        <v>50</v>
      </c>
      <c r="C238" s="22">
        <f>(('Данные для ввода на bus.gov.ru'!AC237/'Данные для ввода на bus.gov.ru'!AD237)*100)*0.5</f>
        <v>41.29032258064516</v>
      </c>
      <c r="D238" s="22">
        <f t="shared" si="0"/>
        <v>91.290322580645153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2"/>
      <c r="Z238" s="12"/>
    </row>
    <row r="239" spans="1:26" ht="15.75" hidden="1" customHeight="1" x14ac:dyDescent="0.2">
      <c r="A239" s="3" t="str">
        <f>'Данные для ввода на bus.gov.ru'!D238</f>
        <v>МБОУ "Смоленская средняя общеобразовательная школа №2"</v>
      </c>
      <c r="B239" s="2">
        <f>'Данные для ввода на bus.gov.ru'!AA238*0.5</f>
        <v>50</v>
      </c>
      <c r="C239" s="22">
        <f>(('Данные для ввода на bus.gov.ru'!AC238/'Данные для ввода на bus.gov.ru'!AD238)*100)*0.5</f>
        <v>39.249146757679185</v>
      </c>
      <c r="D239" s="22">
        <f t="shared" si="0"/>
        <v>89.249146757679185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2"/>
      <c r="Z239" s="12"/>
    </row>
    <row r="240" spans="1:26" ht="15.75" hidden="1" customHeight="1" x14ac:dyDescent="0.2">
      <c r="A240" s="3" t="str">
        <f>'Данные для ввода на bus.gov.ru'!D239</f>
        <v>МБОУ "Советская средняя общеобразовательная школа" Советского района Алтайского края</v>
      </c>
      <c r="B240" s="2">
        <f>'Данные для ввода на bus.gov.ru'!AA239*0.5</f>
        <v>50</v>
      </c>
      <c r="C240" s="22">
        <f>(('Данные для ввода на bus.gov.ru'!AC239/'Данные для ввода на bus.gov.ru'!AD239)*100)*0.5</f>
        <v>38.628158844765345</v>
      </c>
      <c r="D240" s="22">
        <f t="shared" si="0"/>
        <v>88.628158844765352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2"/>
      <c r="Z240" s="12"/>
    </row>
    <row r="241" spans="1:26" ht="15.75" hidden="1" customHeight="1" x14ac:dyDescent="0.2">
      <c r="A241" s="3" t="str">
        <f>'Данные для ввода на bus.gov.ru'!D240</f>
        <v>МБОУ "Солонешенская средняя общеобразовательная школа"</v>
      </c>
      <c r="B241" s="2">
        <f>'Данные для ввода на bus.gov.ru'!AA240*0.5</f>
        <v>50</v>
      </c>
      <c r="C241" s="22">
        <f>(('Данные для ввода на bus.gov.ru'!AC240/'Данные для ввода на bus.gov.ru'!AD240)*100)*0.5</f>
        <v>46.612903225806448</v>
      </c>
      <c r="D241" s="22">
        <f t="shared" si="0"/>
        <v>96.612903225806448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2"/>
      <c r="Z241" s="12"/>
    </row>
    <row r="242" spans="1:26" ht="15.75" hidden="1" customHeight="1" x14ac:dyDescent="0.2">
      <c r="A242" s="3" t="str">
        <f>'Данные для ввода на bus.gov.ru'!D241</f>
        <v>МБОУ "Солоновская средняя общеобразовательная школа имени Матрёнина А. П."</v>
      </c>
      <c r="B242" s="2">
        <f>'Данные для ввода на bus.gov.ru'!AA241*0.5</f>
        <v>50</v>
      </c>
      <c r="C242" s="22">
        <f>(('Данные для ввода на bus.gov.ru'!AC241/'Данные для ввода на bus.gov.ru'!AD241)*100)*0.5</f>
        <v>46.153846153846153</v>
      </c>
      <c r="D242" s="22">
        <f t="shared" si="0"/>
        <v>96.15384615384616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2"/>
      <c r="Z242" s="12"/>
    </row>
    <row r="243" spans="1:26" ht="15.75" hidden="1" customHeight="1" x14ac:dyDescent="0.2">
      <c r="A243" s="3" t="str">
        <f>'Данные для ввода на bus.gov.ru'!D242</f>
        <v>МБОУ "Солтонская средняя общеобразовательная школа"</v>
      </c>
      <c r="B243" s="2">
        <f>'Данные для ввода на bus.gov.ru'!AA242*0.5</f>
        <v>50</v>
      </c>
      <c r="C243" s="22">
        <f>(('Данные для ввода на bus.gov.ru'!AC242/'Данные для ввода на bus.gov.ru'!AD242)*100)*0.5</f>
        <v>49.122807017543856</v>
      </c>
      <c r="D243" s="22">
        <f t="shared" si="0"/>
        <v>99.122807017543863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2"/>
      <c r="Z243" s="12"/>
    </row>
    <row r="244" spans="1:26" ht="15.75" hidden="1" customHeight="1" x14ac:dyDescent="0.2">
      <c r="A244" s="3" t="str">
        <f>'Данные для ввода на bus.gov.ru'!D243</f>
        <v>МБОУ "Средняя общеобразовательная школа имени Героя Советского Союза Николая Францевича Гастелло"</v>
      </c>
      <c r="B244" s="2">
        <f>'Данные для ввода на bus.gov.ru'!AA243*0.5</f>
        <v>50</v>
      </c>
      <c r="C244" s="22">
        <f>(('Данные для ввода на bus.gov.ru'!AC243/'Данные для ввода на bus.gov.ru'!AD243)*100)*0.5</f>
        <v>48.611111111111107</v>
      </c>
      <c r="D244" s="22">
        <f t="shared" si="0"/>
        <v>98.611111111111114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2"/>
      <c r="Z244" s="12"/>
    </row>
    <row r="245" spans="1:26" ht="15.75" hidden="1" customHeight="1" x14ac:dyDescent="0.2">
      <c r="A245" s="3" t="str">
        <f>'Данные для ввода на bus.gov.ru'!D244</f>
        <v>МБОУ "Средняя общеобразовательная школа № 1 города Новоалтайска Алтайского края"</v>
      </c>
      <c r="B245" s="2">
        <f>'Данные для ввода на bus.gov.ru'!AA244*0.5</f>
        <v>50</v>
      </c>
      <c r="C245" s="22">
        <f>(('Данные для ввода на bus.gov.ru'!AC244/'Данные для ввода на bus.gov.ru'!AD244)*100)*0.5</f>
        <v>37.5</v>
      </c>
      <c r="D245" s="22">
        <f t="shared" si="0"/>
        <v>87.5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2"/>
      <c r="Z245" s="12"/>
    </row>
    <row r="246" spans="1:26" ht="15.75" hidden="1" customHeight="1" x14ac:dyDescent="0.2">
      <c r="A246" s="3" t="str">
        <f>'Данные для ввода на bus.gov.ru'!D245</f>
        <v>МБОУ "Средняя общеобразовательная школа № 1"</v>
      </c>
      <c r="B246" s="2">
        <f>'Данные для ввода на bus.gov.ru'!AA245*0.5</f>
        <v>50</v>
      </c>
      <c r="C246" s="22">
        <f>(('Данные для ввода на bus.gov.ru'!AC245/'Данные для ввода на bus.gov.ru'!AD245)*100)*0.5</f>
        <v>45.049504950495049</v>
      </c>
      <c r="D246" s="22">
        <f t="shared" si="0"/>
        <v>95.049504950495049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2"/>
      <c r="Z246" s="12"/>
    </row>
    <row r="247" spans="1:26" ht="15.75" hidden="1" customHeight="1" x14ac:dyDescent="0.2">
      <c r="A247" s="3" t="str">
        <f>'Данные для ввода на bus.gov.ru'!D246</f>
        <v>МБОУ "Средняя общеобразовательная школа № 10 "Кадетский корпус юных спасателей"</v>
      </c>
      <c r="B247" s="2">
        <f>'Данные для ввода на bus.gov.ru'!AA246*0.5</f>
        <v>50</v>
      </c>
      <c r="C247" s="22">
        <f>(('Данные для ввода на bus.gov.ru'!AC246/'Данные для ввода на bus.gov.ru'!AD246)*100)*0.5</f>
        <v>42.80898876404494</v>
      </c>
      <c r="D247" s="22">
        <f t="shared" si="0"/>
        <v>92.80898876404494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2"/>
      <c r="Z247" s="12"/>
    </row>
    <row r="248" spans="1:26" ht="15.75" hidden="1" customHeight="1" x14ac:dyDescent="0.2">
      <c r="A248" s="3" t="str">
        <f>'Данные для ввода на bus.gov.ru'!D247</f>
        <v>МБОУ "Средняя общеобразовательная школа № 10 города Новоалтайска Алтайского края"</v>
      </c>
      <c r="B248" s="2">
        <f>'Данные для ввода на bus.gov.ru'!AA247*0.5</f>
        <v>50</v>
      </c>
      <c r="C248" s="22">
        <f>(('Данные для ввода на bus.gov.ru'!AC247/'Данные для ввода на bus.gov.ru'!AD247)*100)*0.5</f>
        <v>42.41935483870968</v>
      </c>
      <c r="D248" s="22">
        <f t="shared" si="0"/>
        <v>92.41935483870968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2"/>
      <c r="Z248" s="12"/>
    </row>
    <row r="249" spans="1:26" ht="15.75" hidden="1" customHeight="1" x14ac:dyDescent="0.2">
      <c r="A249" s="3" t="str">
        <f>'Данные для ввода на bus.gov.ru'!D248</f>
        <v>МБОУ "Средняя общеобразовательная школа № 12"</v>
      </c>
      <c r="B249" s="2">
        <f>'Данные для ввода на bus.gov.ru'!AA248*0.5</f>
        <v>50</v>
      </c>
      <c r="C249" s="22">
        <f>(('Данные для ввода на bus.gov.ru'!AC248/'Данные для ввода на bus.gov.ru'!AD248)*100)*0.5</f>
        <v>28.1563126252505</v>
      </c>
      <c r="D249" s="22">
        <f t="shared" si="0"/>
        <v>78.156312625250507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2"/>
      <c r="Z249" s="12"/>
    </row>
    <row r="250" spans="1:26" ht="15.75" hidden="1" customHeight="1" x14ac:dyDescent="0.2">
      <c r="A250" s="3" t="str">
        <f>'Данные для ввода на bus.gov.ru'!D249</f>
        <v>МБОУ "Средняя общеобразовательная школа № 13"</v>
      </c>
      <c r="B250" s="2">
        <f>'Данные для ввода на bus.gov.ru'!AA249*0.5</f>
        <v>50</v>
      </c>
      <c r="C250" s="22">
        <f>(('Данные для ввода на bus.gov.ru'!AC249/'Данные для ввода на bus.gov.ru'!AD249)*100)*0.5</f>
        <v>41.621621621621621</v>
      </c>
      <c r="D250" s="22">
        <f t="shared" si="0"/>
        <v>91.621621621621614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2"/>
      <c r="Z250" s="12"/>
    </row>
    <row r="251" spans="1:26" ht="15.75" hidden="1" customHeight="1" x14ac:dyDescent="0.2">
      <c r="A251" s="3" t="str">
        <f>'Данные для ввода на bus.gov.ru'!D250</f>
        <v>МБОУ "Средняя общеобразовательная школа № 15 города Новоалтайска Алтайского края"</v>
      </c>
      <c r="B251" s="2">
        <f>'Данные для ввода на bus.gov.ru'!AA250*0.5</f>
        <v>50</v>
      </c>
      <c r="C251" s="22">
        <f>(('Данные для ввода на bus.gov.ru'!AC250/'Данные для ввода на bus.gov.ru'!AD250)*100)*0.5</f>
        <v>37.58169934640523</v>
      </c>
      <c r="D251" s="22">
        <f t="shared" si="0"/>
        <v>87.58169934640523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2"/>
      <c r="Z251" s="12"/>
    </row>
    <row r="252" spans="1:26" ht="15.75" hidden="1" customHeight="1" x14ac:dyDescent="0.2">
      <c r="A252" s="3" t="str">
        <f>'Данные для ввода на bus.gov.ru'!D251</f>
        <v>МБОУ "Средняя общеобразовательная школа № 17 города Новоалтайска Алтайского края"</v>
      </c>
      <c r="B252" s="2">
        <f>'Данные для ввода на bus.gov.ru'!AA251*0.5</f>
        <v>50</v>
      </c>
      <c r="C252" s="22">
        <f>(('Данные для ввода на bus.gov.ru'!AC251/'Данные для ввода на bus.gov.ru'!AD251)*100)*0.5</f>
        <v>38.475836431226767</v>
      </c>
      <c r="D252" s="22">
        <f t="shared" si="0"/>
        <v>88.475836431226767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2"/>
      <c r="Z252" s="12"/>
    </row>
    <row r="253" spans="1:26" ht="15.75" hidden="1" customHeight="1" x14ac:dyDescent="0.2">
      <c r="A253" s="3" t="str">
        <f>'Данные для ввода на bus.gov.ru'!D252</f>
        <v>МБОУ "Средняя общеобразовательная школа № 18"</v>
      </c>
      <c r="B253" s="2">
        <f>'Данные для ввода на bus.gov.ru'!AA252*0.5</f>
        <v>50</v>
      </c>
      <c r="C253" s="22">
        <f>(('Данные для ввода на bus.gov.ru'!AC252/'Данные для ввода на bus.gov.ru'!AD252)*100)*0.5</f>
        <v>48.818181818181813</v>
      </c>
      <c r="D253" s="22">
        <f t="shared" si="0"/>
        <v>98.818181818181813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2"/>
      <c r="Z253" s="12"/>
    </row>
    <row r="254" spans="1:26" ht="15.75" hidden="1" customHeight="1" x14ac:dyDescent="0.2">
      <c r="A254" s="3" t="str">
        <f>'Данные для ввода на bus.gov.ru'!D253</f>
        <v>МБОУ "Средняя общеобразовательная школа № 19 города Новоалтайска Алтайского края"</v>
      </c>
      <c r="B254" s="2">
        <f>'Данные для ввода на bus.gov.ru'!AA253*0.5</f>
        <v>50</v>
      </c>
      <c r="C254" s="22">
        <f>(('Данные для ввода на bus.gov.ru'!AC253/'Данные для ввода на bus.gov.ru'!AD253)*100)*0.5</f>
        <v>47.077922077922082</v>
      </c>
      <c r="D254" s="22">
        <f t="shared" si="0"/>
        <v>97.077922077922082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2"/>
      <c r="Z254" s="12"/>
    </row>
    <row r="255" spans="1:26" ht="15.75" hidden="1" customHeight="1" x14ac:dyDescent="0.2">
      <c r="A255" s="3" t="str">
        <f>'Данные для ввода на bus.gov.ru'!D254</f>
        <v>МБОУ "Средняя общеобразовательная школа № 19"</v>
      </c>
      <c r="B255" s="2">
        <f>'Данные для ввода на bus.gov.ru'!AA254*0.5</f>
        <v>50</v>
      </c>
      <c r="C255" s="22">
        <f>(('Данные для ввода на bus.gov.ru'!AC254/'Данные для ввода на bus.gov.ru'!AD254)*100)*0.5</f>
        <v>41.774891774891778</v>
      </c>
      <c r="D255" s="22">
        <f t="shared" si="0"/>
        <v>91.774891774891785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2"/>
      <c r="Z255" s="12"/>
    </row>
    <row r="256" spans="1:26" ht="15.75" hidden="1" customHeight="1" x14ac:dyDescent="0.2">
      <c r="A256" s="3" t="str">
        <f>'Данные для ввода на bus.gov.ru'!D255</f>
        <v>МБОУ "Средняя общеобразовательная школа № 21"</v>
      </c>
      <c r="B256" s="2">
        <f>'Данные для ввода на bus.gov.ru'!AA255*0.5</f>
        <v>50</v>
      </c>
      <c r="C256" s="22">
        <f>(('Данные для ввода на bus.gov.ru'!AC255/'Данные для ввода на bus.gov.ru'!AD255)*100)*0.5</f>
        <v>39.83050847457627</v>
      </c>
      <c r="D256" s="22">
        <f t="shared" si="0"/>
        <v>89.830508474576277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2"/>
      <c r="Z256" s="12"/>
    </row>
    <row r="257" spans="1:26" ht="15.75" hidden="1" customHeight="1" x14ac:dyDescent="0.2">
      <c r="A257" s="3" t="str">
        <f>'Данные для ввода на bus.gov.ru'!D256</f>
        <v>МБОУ "Средняя общеобразовательная школа № 23"</v>
      </c>
      <c r="B257" s="2">
        <f>'Данные для ввода на bus.gov.ru'!AA256*0.5</f>
        <v>50</v>
      </c>
      <c r="C257" s="22">
        <f>(('Данные для ввода на bus.gov.ru'!AC256/'Данные для ввода на bus.gov.ru'!AD256)*100)*0.5</f>
        <v>42.733564013840834</v>
      </c>
      <c r="D257" s="22">
        <f t="shared" si="0"/>
        <v>92.733564013840834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2"/>
      <c r="Z257" s="12"/>
    </row>
    <row r="258" spans="1:26" ht="15.75" hidden="1" customHeight="1" x14ac:dyDescent="0.2">
      <c r="A258" s="3" t="str">
        <f>'Данные для ввода на bus.gov.ru'!D257</f>
        <v>МБОУ "Средняя общеобразовательная школа № 3 города Новоалтайска Алтайского края"</v>
      </c>
      <c r="B258" s="2">
        <f>'Данные для ввода на bus.gov.ru'!AA257*0.5</f>
        <v>50</v>
      </c>
      <c r="C258" s="22">
        <f>(('Данные для ввода на bus.gov.ru'!AC257/'Данные для ввода на bus.gov.ru'!AD257)*100)*0.5</f>
        <v>32.437275985663085</v>
      </c>
      <c r="D258" s="22">
        <f t="shared" si="0"/>
        <v>82.437275985663092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2"/>
      <c r="Z258" s="12"/>
    </row>
    <row r="259" spans="1:26" ht="15.75" hidden="1" customHeight="1" x14ac:dyDescent="0.2">
      <c r="A259" s="3" t="str">
        <f>'Данные для ввода на bus.gov.ru'!D258</f>
        <v>МБОУ "Средняя общеобразовательная школа № 30 города Новоалтайска"</v>
      </c>
      <c r="B259" s="2">
        <f>'Данные для ввода на bus.gov.ru'!AA258*0.5</f>
        <v>50</v>
      </c>
      <c r="C259" s="22">
        <f>(('Данные для ввода на bus.gov.ru'!AC258/'Данные для ввода на bus.gov.ru'!AD258)*100)*0.5</f>
        <v>26.55367231638418</v>
      </c>
      <c r="D259" s="22">
        <f t="shared" si="0"/>
        <v>76.55367231638418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2"/>
      <c r="Z259" s="12"/>
    </row>
    <row r="260" spans="1:26" ht="15.75" hidden="1" customHeight="1" x14ac:dyDescent="0.2">
      <c r="A260" s="3" t="str">
        <f>'Данные для ввода на bus.gov.ru'!D259</f>
        <v>МБОУ "Средняя общеобразовательная школа № 9 города Новоалтайска Алтайского края"</v>
      </c>
      <c r="B260" s="2">
        <f>'Данные для ввода на bus.gov.ru'!AA259*0.5</f>
        <v>50</v>
      </c>
      <c r="C260" s="22">
        <f>(('Данные для ввода на bus.gov.ru'!AC259/'Данные для ввода на bus.gov.ru'!AD259)*100)*0.5</f>
        <v>29.622641509433961</v>
      </c>
      <c r="D260" s="22">
        <f t="shared" si="0"/>
        <v>79.622641509433961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2"/>
      <c r="Z260" s="12"/>
    </row>
    <row r="261" spans="1:26" ht="15.75" hidden="1" customHeight="1" x14ac:dyDescent="0.2">
      <c r="A261" s="3" t="str">
        <f>'Данные для ввода на bus.gov.ru'!D260</f>
        <v>МБОУ "Средняя общеобразовательная школа №10"</v>
      </c>
      <c r="B261" s="2">
        <f>'Данные для ввода на bus.gov.ru'!AA260*0.5</f>
        <v>50</v>
      </c>
      <c r="C261" s="22">
        <f>(('Данные для ввода на bus.gov.ru'!AC260/'Данные для ввода на bus.gov.ru'!AD260)*100)*0.5</f>
        <v>41.362763915547021</v>
      </c>
      <c r="D261" s="22">
        <f t="shared" si="0"/>
        <v>91.362763915547021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2"/>
      <c r="Z261" s="12"/>
    </row>
    <row r="262" spans="1:26" ht="15.75" customHeight="1" x14ac:dyDescent="0.2">
      <c r="A262" s="3"/>
      <c r="B262" s="2"/>
      <c r="C262" s="22"/>
      <c r="D262" s="22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2"/>
      <c r="Z262" s="12"/>
    </row>
    <row r="263" spans="1:26" ht="15.75" hidden="1" customHeight="1" x14ac:dyDescent="0.2">
      <c r="A263" s="3" t="str">
        <f>'Данные для ввода на bus.gov.ru'!D262</f>
        <v>МБОУ "Средняя общеобразовательная школа №13"</v>
      </c>
      <c r="B263" s="2">
        <f>'Данные для ввода на bus.gov.ru'!AA262*0.5</f>
        <v>50</v>
      </c>
      <c r="C263" s="22">
        <f>(('Данные для ввода на bus.gov.ru'!AC262/'Данные для ввода на bus.gov.ru'!AD262)*100)*0.5</f>
        <v>43.834080717488789</v>
      </c>
      <c r="D263" s="22">
        <f t="shared" si="0"/>
        <v>93.834080717488789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2"/>
      <c r="Z263" s="12"/>
    </row>
    <row r="264" spans="1:26" ht="15.75" customHeight="1" x14ac:dyDescent="0.2">
      <c r="A264" s="3"/>
      <c r="B264" s="2"/>
      <c r="C264" s="22"/>
      <c r="D264" s="22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2"/>
      <c r="Z264" s="12"/>
    </row>
    <row r="265" spans="1:26" ht="15.75" hidden="1" customHeight="1" x14ac:dyDescent="0.2">
      <c r="A265" s="3" t="str">
        <f>'Данные для ввода на bus.gov.ru'!D264</f>
        <v>МБОУ "Средняя общеобразовательная школа №15"</v>
      </c>
      <c r="B265" s="2">
        <f>'Данные для ввода на bus.gov.ru'!AA264*0.5</f>
        <v>50</v>
      </c>
      <c r="C265" s="22">
        <f>(('Данные для ввода на bus.gov.ru'!AC264/'Данные для ввода на bus.gov.ru'!AD264)*100)*0.5</f>
        <v>39.930555555555557</v>
      </c>
      <c r="D265" s="22">
        <f t="shared" si="0"/>
        <v>89.930555555555557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2"/>
      <c r="Z265" s="12"/>
    </row>
    <row r="266" spans="1:26" ht="15.75" customHeight="1" x14ac:dyDescent="0.2">
      <c r="A266" s="3"/>
      <c r="B266" s="2"/>
      <c r="C266" s="22"/>
      <c r="D266" s="22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2"/>
      <c r="Z266" s="12"/>
    </row>
    <row r="267" spans="1:26" ht="15.75" hidden="1" customHeight="1" x14ac:dyDescent="0.2">
      <c r="A267" s="3" t="str">
        <f>'Данные для ввода на bus.gov.ru'!D266</f>
        <v>МБОУ "Средняя общеобразовательная школа №2"</v>
      </c>
      <c r="B267" s="2">
        <f>'Данные для ввода на bus.gov.ru'!AA266*0.5</f>
        <v>50</v>
      </c>
      <c r="C267" s="22">
        <f>(('Данные для ввода на bus.gov.ru'!AC266/'Данные для ввода на bus.gov.ru'!AD266)*100)*0.5</f>
        <v>42.543859649122808</v>
      </c>
      <c r="D267" s="22">
        <f t="shared" si="0"/>
        <v>92.543859649122808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2"/>
      <c r="Z267" s="12"/>
    </row>
    <row r="268" spans="1:26" ht="15.75" hidden="1" customHeight="1" x14ac:dyDescent="0.2">
      <c r="A268" s="3" t="str">
        <f>'Данные для ввода на bus.gov.ru'!D267</f>
        <v>МБОУ "Средняя общеобразовательная школа №4" города Горняка</v>
      </c>
      <c r="B268" s="2">
        <f>'Данные для ввода на bus.gov.ru'!AA267*0.5</f>
        <v>50</v>
      </c>
      <c r="C268" s="22">
        <f>(('Данные для ввода на bus.gov.ru'!AC267/'Данные для ввода на bus.gov.ru'!AD267)*100)*0.5</f>
        <v>34.330484330484332</v>
      </c>
      <c r="D268" s="22">
        <f t="shared" si="0"/>
        <v>84.330484330484325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2"/>
      <c r="Z268" s="12"/>
    </row>
    <row r="269" spans="1:26" ht="15.75" hidden="1" customHeight="1" x14ac:dyDescent="0.2">
      <c r="A269" s="3" t="str">
        <f>'Данные для ввода на bus.gov.ru'!D268</f>
        <v>МБОУ "Станционно-Ребрихинская средняя общеобразовательная школа"</v>
      </c>
      <c r="B269" s="2">
        <f>'Данные для ввода на bus.gov.ru'!AA268*0.5</f>
        <v>50</v>
      </c>
      <c r="C269" s="22">
        <f>(('Данные для ввода на bus.gov.ru'!AC268/'Данные для ввода на bus.gov.ru'!AD268)*100)*0.5</f>
        <v>48.113207547169814</v>
      </c>
      <c r="D269" s="22">
        <f t="shared" si="0"/>
        <v>98.113207547169822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2"/>
      <c r="Z269" s="12"/>
    </row>
    <row r="270" spans="1:26" ht="15.75" hidden="1" customHeight="1" x14ac:dyDescent="0.2">
      <c r="A270" s="3" t="str">
        <f>'Данные для ввода на bus.gov.ru'!D269</f>
        <v>МБОУ "Староалейская средняя общеобразовательная школа №2"</v>
      </c>
      <c r="B270" s="2">
        <f>'Данные для ввода на bus.gov.ru'!AA269*0.5</f>
        <v>50</v>
      </c>
      <c r="C270" s="22">
        <f>(('Данные для ввода на bus.gov.ru'!AC269/'Данные для ввода на bus.gov.ru'!AD269)*100)*0.5</f>
        <v>46</v>
      </c>
      <c r="D270" s="22">
        <f t="shared" si="0"/>
        <v>96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2"/>
      <c r="Z270" s="12"/>
    </row>
    <row r="271" spans="1:26" ht="15.75" hidden="1" customHeight="1" x14ac:dyDescent="0.2">
      <c r="A271" s="3" t="str">
        <f>'Данные для ввода на bus.gov.ru'!D270</f>
        <v>МБОУ "Степновская средняя общеобразовательная школа"</v>
      </c>
      <c r="B271" s="2">
        <f>'Данные для ввода на bus.gov.ru'!AA270*0.5</f>
        <v>50</v>
      </c>
      <c r="C271" s="22">
        <f>(('Данные для ввода на bus.gov.ru'!AC270/'Данные для ввода на bus.gov.ru'!AD270)*100)*0.5</f>
        <v>44.298245614035089</v>
      </c>
      <c r="D271" s="22">
        <f t="shared" si="0"/>
        <v>94.298245614035096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2"/>
      <c r="Z271" s="12"/>
    </row>
    <row r="272" spans="1:26" ht="15.75" hidden="1" customHeight="1" x14ac:dyDescent="0.2">
      <c r="A272" s="3" t="str">
        <f>'Данные для ввода на bus.gov.ru'!D271</f>
        <v>МБОУ "Сузопская средняя общеобразовательная школа"</v>
      </c>
      <c r="B272" s="2">
        <f>'Данные для ввода на bus.gov.ru'!AA271*0.5</f>
        <v>50</v>
      </c>
      <c r="C272" s="22">
        <f>(('Данные для ввода на bus.gov.ru'!AC271/'Данные для ввода на bus.gov.ru'!AD271)*100)*0.5</f>
        <v>50</v>
      </c>
      <c r="D272" s="22">
        <f t="shared" si="0"/>
        <v>100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2"/>
      <c r="Z272" s="12"/>
    </row>
    <row r="273" spans="1:26" ht="15.75" hidden="1" customHeight="1" x14ac:dyDescent="0.2">
      <c r="A273" s="3" t="str">
        <f>'Данные для ввода на bus.gov.ru'!D272</f>
        <v>МБОУ "Сухо-Чемровская средняя общеобразовательная школа"</v>
      </c>
      <c r="B273" s="2">
        <f>'Данные для ввода на bus.gov.ru'!AA272*0.5</f>
        <v>50</v>
      </c>
      <c r="C273" s="22">
        <f>(('Данные для ввода на bus.gov.ru'!AC272/'Данные для ввода на bus.gov.ru'!AD272)*100)*0.5</f>
        <v>50</v>
      </c>
      <c r="D273" s="22">
        <f t="shared" si="0"/>
        <v>100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2"/>
      <c r="Z273" s="12"/>
    </row>
    <row r="274" spans="1:26" ht="15.75" hidden="1" customHeight="1" x14ac:dyDescent="0.2">
      <c r="A274" s="3" t="str">
        <f>'Данные для ввода на bus.gov.ru'!D273</f>
        <v>МБОУ "Сычевская средняя общеобразовательная школа имени К.Ф.Лебединской"</v>
      </c>
      <c r="B274" s="2">
        <f>'Данные для ввода на bus.gov.ru'!AA273*0.5</f>
        <v>50</v>
      </c>
      <c r="C274" s="22">
        <f>(('Данные для ввода на bus.gov.ru'!AC273/'Данные для ввода на bus.gov.ru'!AD273)*100)*0.5</f>
        <v>48.818897637795274</v>
      </c>
      <c r="D274" s="22">
        <f t="shared" si="0"/>
        <v>98.818897637795274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2"/>
      <c r="Z274" s="12"/>
    </row>
    <row r="275" spans="1:26" ht="15.75" hidden="1" customHeight="1" x14ac:dyDescent="0.2">
      <c r="A275" s="3" t="str">
        <f>'Данные для ввода на bus.gov.ru'!D274</f>
        <v>МБОУ "Табунская средняя общеобразовательная школа"</v>
      </c>
      <c r="B275" s="2">
        <f>'Данные для ввода на bus.gov.ru'!AA274*0.5</f>
        <v>50</v>
      </c>
      <c r="C275" s="22">
        <f>(('Данные для ввода на bus.gov.ru'!AC274/'Данные для ввода на bus.gov.ru'!AD274)*100)*0.5</f>
        <v>46.254681647940075</v>
      </c>
      <c r="D275" s="22">
        <f t="shared" si="0"/>
        <v>96.254681647940075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2"/>
      <c r="Z275" s="12"/>
    </row>
    <row r="276" spans="1:26" ht="15.75" hidden="1" customHeight="1" x14ac:dyDescent="0.2">
      <c r="A276" s="3" t="str">
        <f>'Данные для ввода на bus.gov.ru'!D275</f>
        <v>МБОУ "Тамбовская средняя общеобразовательная школа"</v>
      </c>
      <c r="B276" s="2">
        <f>'Данные для ввода на bus.gov.ru'!AA275*0.5</f>
        <v>50</v>
      </c>
      <c r="C276" s="22">
        <f>(('Данные для ввода на bus.gov.ru'!AC275/'Данные для ввода на bus.gov.ru'!AD275)*100)*0.5</f>
        <v>50</v>
      </c>
      <c r="D276" s="22">
        <f t="shared" si="0"/>
        <v>100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2"/>
      <c r="Z276" s="12"/>
    </row>
    <row r="277" spans="1:26" ht="15.75" hidden="1" customHeight="1" x14ac:dyDescent="0.2">
      <c r="A277" s="3" t="str">
        <f>'Данные для ввода на bus.gov.ru'!D276</f>
        <v>МБОУ "Тополинская средняя общеобразовательная школа"</v>
      </c>
      <c r="B277" s="2">
        <f>'Данные для ввода на bus.gov.ru'!AA276*0.5</f>
        <v>50</v>
      </c>
      <c r="C277" s="22">
        <f>(('Данные для ввода на bus.gov.ru'!AC276/'Данные для ввода на bus.gov.ru'!AD276)*100)*0.5</f>
        <v>41.975308641975303</v>
      </c>
      <c r="D277" s="22">
        <f t="shared" si="0"/>
        <v>91.975308641975303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2"/>
      <c r="Z277" s="12"/>
    </row>
    <row r="278" spans="1:26" ht="15.75" hidden="1" customHeight="1" x14ac:dyDescent="0.2">
      <c r="A278" s="3" t="str">
        <f>'Данные для ввода на bus.gov.ru'!D277</f>
        <v>МБОУ "Точилинская средняя общеобразовательная школа"</v>
      </c>
      <c r="B278" s="2">
        <f>'Данные для ввода на bus.gov.ru'!AA277*0.5</f>
        <v>50</v>
      </c>
      <c r="C278" s="22">
        <f>(('Данные для ввода на bus.gov.ru'!AC277/'Данные для ввода на bus.gov.ru'!AD277)*100)*0.5</f>
        <v>46.428571428571431</v>
      </c>
      <c r="D278" s="22">
        <f t="shared" si="0"/>
        <v>96.428571428571431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2"/>
      <c r="Z278" s="12"/>
    </row>
    <row r="279" spans="1:26" ht="15.75" hidden="1" customHeight="1" x14ac:dyDescent="0.2">
      <c r="A279" s="3" t="str">
        <f>'Данные для ввода на bus.gov.ru'!D278</f>
        <v>МБОУ "Троицкая средняя общеобразовательная школа №1"</v>
      </c>
      <c r="B279" s="2">
        <f>'Данные для ввода на bus.gov.ru'!AA278*0.5</f>
        <v>50</v>
      </c>
      <c r="C279" s="22">
        <f>(('Данные для ввода на bus.gov.ru'!AC278/'Данные для ввода на bus.gov.ru'!AD278)*100)*0.5</f>
        <v>39.698492462311556</v>
      </c>
      <c r="D279" s="22">
        <f t="shared" si="0"/>
        <v>89.698492462311549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2"/>
      <c r="Z279" s="12"/>
    </row>
    <row r="280" spans="1:26" ht="15.75" hidden="1" customHeight="1" x14ac:dyDescent="0.2">
      <c r="A280" s="3" t="str">
        <f>'Данные для ввода на bus.gov.ru'!D279</f>
        <v>МБОУ "Троицкая средняя общеобразовательная школа №2"</v>
      </c>
      <c r="B280" s="2">
        <f>'Данные для ввода на bus.gov.ru'!AA279*0.5</f>
        <v>50</v>
      </c>
      <c r="C280" s="22">
        <f>(('Данные для ввода на bus.gov.ru'!AC279/'Данные для ввода на bus.gov.ru'!AD279)*100)*0.5</f>
        <v>40.180032733224223</v>
      </c>
      <c r="D280" s="22">
        <f t="shared" si="0"/>
        <v>90.180032733224223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2"/>
      <c r="Z280" s="12"/>
    </row>
    <row r="281" spans="1:26" ht="15.75" hidden="1" customHeight="1" x14ac:dyDescent="0.2">
      <c r="A281" s="3" t="str">
        <f>'Данные для ввода на bus.gov.ru'!D280</f>
        <v>МБОУ "Тулатинская средняя общеобразовательная школа"</v>
      </c>
      <c r="B281" s="2">
        <f>'Данные для ввода на bus.gov.ru'!AA280*0.5</f>
        <v>50</v>
      </c>
      <c r="C281" s="22">
        <f>(('Данные для ввода на bus.gov.ru'!AC280/'Данные для ввода на bus.gov.ru'!AD280)*100)*0.5</f>
        <v>35.064935064935064</v>
      </c>
      <c r="D281" s="22">
        <f t="shared" si="0"/>
        <v>85.064935064935071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2"/>
      <c r="Z281" s="12"/>
    </row>
    <row r="282" spans="1:26" ht="15.75" hidden="1" customHeight="1" x14ac:dyDescent="0.2">
      <c r="A282" s="3" t="str">
        <f>'Данные для ввода на bus.gov.ru'!D281</f>
        <v>МБОУ "Тумановская СОШ имени Героя Советского Союза М.А. Паршина"</v>
      </c>
      <c r="B282" s="2">
        <f>'Данные для ввода на bus.gov.ru'!AA281*0.5</f>
        <v>50</v>
      </c>
      <c r="C282" s="22">
        <f>(('Данные для ввода на bus.gov.ru'!AC281/'Данные для ввода на bus.gov.ru'!AD281)*100)*0.5</f>
        <v>48.255813953488378</v>
      </c>
      <c r="D282" s="22">
        <f t="shared" si="0"/>
        <v>98.255813953488371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2"/>
      <c r="Z282" s="12"/>
    </row>
    <row r="283" spans="1:26" ht="15.75" hidden="1" customHeight="1" x14ac:dyDescent="0.2">
      <c r="A283" s="3" t="str">
        <f>'Данные для ввода на bus.gov.ru'!D282</f>
        <v>МБОУ "Тюменцевская средняя общеобразовательная школа"</v>
      </c>
      <c r="B283" s="2">
        <f>'Данные для ввода на bus.gov.ru'!AA282*0.5</f>
        <v>50</v>
      </c>
      <c r="C283" s="22">
        <f>(('Данные для ввода на bus.gov.ru'!AC282/'Данные для ввода на bus.gov.ru'!AD282)*100)*0.5</f>
        <v>38.758389261744966</v>
      </c>
      <c r="D283" s="22">
        <f t="shared" si="0"/>
        <v>88.758389261744966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2"/>
      <c r="Z283" s="12"/>
    </row>
    <row r="284" spans="1:26" ht="15.75" hidden="1" customHeight="1" x14ac:dyDescent="0.2">
      <c r="A284" s="3" t="str">
        <f>'Данные для ввода на bus.gov.ru'!D283</f>
        <v>МБОУ "Успенская средняя общеобразовательная школа"</v>
      </c>
      <c r="B284" s="2">
        <f>'Данные для ввода на bus.gov.ru'!AA283*0.5</f>
        <v>50</v>
      </c>
      <c r="C284" s="22">
        <f>(('Данные для ввода на bus.gov.ru'!AC283/'Данные для ввода на bus.gov.ru'!AD283)*100)*0.5</f>
        <v>41.666666666666671</v>
      </c>
      <c r="D284" s="22">
        <f t="shared" si="0"/>
        <v>91.666666666666671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2"/>
      <c r="Z284" s="12"/>
    </row>
    <row r="285" spans="1:26" ht="15.75" hidden="1" customHeight="1" x14ac:dyDescent="0.2">
      <c r="A285" s="3" t="str">
        <f>'Данные для ввода на bus.gov.ru'!D284</f>
        <v>МБОУ "Усть-Калманская средняя общеобразовательная школа"</v>
      </c>
      <c r="B285" s="2">
        <f>'Данные для ввода на bus.gov.ru'!AA284*0.5</f>
        <v>50</v>
      </c>
      <c r="C285" s="22">
        <f>(('Данные для ввода на bus.gov.ru'!AC284/'Данные для ввода на bus.gov.ru'!AD284)*100)*0.5</f>
        <v>47.941176470588239</v>
      </c>
      <c r="D285" s="22">
        <f t="shared" si="0"/>
        <v>97.941176470588232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2"/>
      <c r="Z285" s="12"/>
    </row>
    <row r="286" spans="1:26" ht="15.75" hidden="1" customHeight="1" x14ac:dyDescent="0.2">
      <c r="A286" s="3" t="str">
        <f>'Данные для ввода на bus.gov.ru'!D285</f>
        <v>МБОУ "Усть-Пристанская средняя общеобразовательная школа имени А.М. Птухина"</v>
      </c>
      <c r="B286" s="2">
        <f>'Данные для ввода на bus.gov.ru'!AA285*0.5</f>
        <v>50</v>
      </c>
      <c r="C286" s="22">
        <f>(('Данные для ввода на bus.gov.ru'!AC285/'Данные для ввода на bus.gov.ru'!AD285)*100)*0.5</f>
        <v>49.686520376175544</v>
      </c>
      <c r="D286" s="22">
        <f t="shared" si="0"/>
        <v>99.686520376175537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2"/>
      <c r="Z286" s="12"/>
    </row>
    <row r="287" spans="1:26" ht="15.75" hidden="1" customHeight="1" x14ac:dyDescent="0.2">
      <c r="A287" s="3" t="str">
        <f>'Данные для ввода на bus.gov.ru'!D286</f>
        <v>МБОУ "Хабарская средняя общеобразовательная школа №1"</v>
      </c>
      <c r="B287" s="2">
        <f>'Данные для ввода на bus.gov.ru'!AA286*0.5</f>
        <v>50</v>
      </c>
      <c r="C287" s="22">
        <f>(('Данные для ввода на bus.gov.ru'!AC286/'Данные для ввода на bus.gov.ru'!AD286)*100)*0.5</f>
        <v>37.878787878787875</v>
      </c>
      <c r="D287" s="22">
        <f t="shared" si="0"/>
        <v>87.878787878787875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2"/>
      <c r="Z287" s="12"/>
    </row>
    <row r="288" spans="1:26" ht="15.75" hidden="1" customHeight="1" x14ac:dyDescent="0.2">
      <c r="A288" s="3" t="str">
        <f>'Данные для ввода на bus.gov.ru'!D287</f>
        <v>МБОУ "Хабарская средняя общеобразовательная школа №2"</v>
      </c>
      <c r="B288" s="2">
        <f>'Данные для ввода на bus.gov.ru'!AA287*0.5</f>
        <v>50</v>
      </c>
      <c r="C288" s="22">
        <f>(('Данные для ввода на bus.gov.ru'!AC287/'Данные для ввода на bus.gov.ru'!AD287)*100)*0.5</f>
        <v>41.17647058823529</v>
      </c>
      <c r="D288" s="22">
        <f t="shared" si="0"/>
        <v>91.17647058823529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2"/>
      <c r="Z288" s="12"/>
    </row>
    <row r="289" spans="1:26" ht="15.75" hidden="1" customHeight="1" x14ac:dyDescent="0.2">
      <c r="A289" s="3" t="str">
        <f>'Данные для ввода на bus.gov.ru'!D288</f>
        <v>МБОУ "Целинная средняя общеобразовательная школа №1"</v>
      </c>
      <c r="B289" s="2">
        <f>'Данные для ввода на bus.gov.ru'!AA288*0.5</f>
        <v>50</v>
      </c>
      <c r="C289" s="22">
        <f>(('Данные для ввода на bus.gov.ru'!AC288/'Данные для ввода на bus.gov.ru'!AD288)*100)*0.5</f>
        <v>35.069444444444443</v>
      </c>
      <c r="D289" s="22">
        <f t="shared" si="0"/>
        <v>85.069444444444443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2"/>
      <c r="Z289" s="12"/>
    </row>
    <row r="290" spans="1:26" ht="15.75" hidden="1" customHeight="1" x14ac:dyDescent="0.2">
      <c r="A290" s="3" t="str">
        <f>'Данные для ввода на bus.gov.ru'!D289</f>
        <v>МБОУ "Целинная средняя общеобразовательная школа №2"</v>
      </c>
      <c r="B290" s="2">
        <f>'Данные для ввода на bus.gov.ru'!AA289*0.5</f>
        <v>50</v>
      </c>
      <c r="C290" s="22">
        <f>(('Данные для ввода на bus.gov.ru'!AC289/'Данные для ввода на bus.gov.ru'!AD289)*100)*0.5</f>
        <v>39.729729729729726</v>
      </c>
      <c r="D290" s="22">
        <f t="shared" si="0"/>
        <v>89.729729729729726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2"/>
      <c r="Z290" s="12"/>
    </row>
    <row r="291" spans="1:26" ht="15.75" hidden="1" customHeight="1" x14ac:dyDescent="0.2">
      <c r="A291" s="3" t="str">
        <f>'Данные для ввода на bus.gov.ru'!D290</f>
        <v>МБОУ "Чарышская средняя общеобразовательная школа"</v>
      </c>
      <c r="B291" s="2">
        <f>'Данные для ввода на bus.gov.ru'!AA290*0.5</f>
        <v>50</v>
      </c>
      <c r="C291" s="22">
        <f>(('Данные для ввода на bus.gov.ru'!AC290/'Данные для ввода на bus.gov.ru'!AD290)*100)*0.5</f>
        <v>37.804878048780488</v>
      </c>
      <c r="D291" s="22">
        <f t="shared" si="0"/>
        <v>87.804878048780495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2"/>
      <c r="Z291" s="12"/>
    </row>
    <row r="292" spans="1:26" ht="15.75" hidden="1" customHeight="1" x14ac:dyDescent="0.2">
      <c r="A292" s="3" t="str">
        <f>'Данные для ввода на bus.gov.ru'!D291</f>
        <v>МБОУ "Чарышская средняя общеобразовательная школа"</v>
      </c>
      <c r="B292" s="2">
        <f>'Данные для ввода на bus.gov.ru'!AA291*0.5</f>
        <v>50</v>
      </c>
      <c r="C292" s="22">
        <f>(('Данные для ввода на bus.gov.ru'!AC291/'Данные для ввода на bus.gov.ru'!AD291)*100)*0.5</f>
        <v>46.202531645569621</v>
      </c>
      <c r="D292" s="22">
        <f t="shared" si="0"/>
        <v>96.202531645569621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2"/>
      <c r="Z292" s="12"/>
    </row>
    <row r="293" spans="1:26" ht="15.75" hidden="1" customHeight="1" x14ac:dyDescent="0.2">
      <c r="A293" s="3" t="str">
        <f>'Данные для ввода на bus.gov.ru'!D292</f>
        <v>МБОУ "Шалапская основная общеобразовательная школа"</v>
      </c>
      <c r="B293" s="2">
        <f>'Данные для ввода на bus.gov.ru'!AA292*0.5</f>
        <v>50</v>
      </c>
      <c r="C293" s="22">
        <f>(('Данные для ввода на bus.gov.ru'!AC292/'Данные для ввода на bus.gov.ru'!AD292)*100)*0.5</f>
        <v>48.07692307692308</v>
      </c>
      <c r="D293" s="22">
        <f t="shared" si="0"/>
        <v>98.07692307692308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2"/>
      <c r="Z293" s="12"/>
    </row>
    <row r="294" spans="1:26" ht="15.75" hidden="1" customHeight="1" x14ac:dyDescent="0.2">
      <c r="A294" s="3" t="str">
        <f>'Данные для ввода на bus.gov.ru'!D293</f>
        <v>МБОУ "Шелаболихинская средняя общеобразовательная школа №1"</v>
      </c>
      <c r="B294" s="2">
        <f>'Данные для ввода на bus.gov.ru'!AA293*0.5</f>
        <v>50</v>
      </c>
      <c r="C294" s="22">
        <f>(('Данные для ввода на bus.gov.ru'!AC293/'Данные для ввода на bus.gov.ru'!AD293)*100)*0.5</f>
        <v>36.635944700460833</v>
      </c>
      <c r="D294" s="22">
        <f t="shared" si="0"/>
        <v>86.63594470046084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2"/>
      <c r="Z294" s="12"/>
    </row>
    <row r="295" spans="1:26" ht="15.75" hidden="1" customHeight="1" x14ac:dyDescent="0.2">
      <c r="A295" s="3" t="str">
        <f>'Данные для ввода на bus.gov.ru'!D294</f>
        <v>МБОУ "Шульгинлогская средняя общеобразовательная школа"</v>
      </c>
      <c r="B295" s="2">
        <f>'Данные для ввода на bus.gov.ru'!AA294*0.5</f>
        <v>50</v>
      </c>
      <c r="C295" s="22">
        <f>(('Данные для ввода на bus.gov.ru'!AC294/'Данные для ввода на bus.gov.ru'!AD294)*100)*0.5</f>
        <v>49.5</v>
      </c>
      <c r="D295" s="22">
        <f t="shared" si="0"/>
        <v>99.5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2"/>
      <c r="Z295" s="12"/>
    </row>
    <row r="296" spans="1:26" ht="15.75" hidden="1" customHeight="1" x14ac:dyDescent="0.2">
      <c r="A296" s="3" t="str">
        <f>'Данные для ввода на bus.gov.ru'!D295</f>
        <v>МБОУ «Кадетская средняя общеобразовательная школа № 2» имени Героя Советского Союза Матвея Степановича Батракова</v>
      </c>
      <c r="B296" s="2">
        <f>'Данные для ввода на bus.gov.ru'!AA295*0.5</f>
        <v>50</v>
      </c>
      <c r="C296" s="22">
        <f>(('Данные для ввода на bus.gov.ru'!AC295/'Данные для ввода на bus.gov.ru'!AD295)*100)*0.5</f>
        <v>41.078066914498137</v>
      </c>
      <c r="D296" s="22">
        <f t="shared" si="0"/>
        <v>91.078066914498137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2"/>
      <c r="Z296" s="12"/>
    </row>
    <row r="297" spans="1:26" ht="15.75" hidden="1" customHeight="1" x14ac:dyDescent="0.2">
      <c r="A297" s="3" t="str">
        <f>'Данные для ввода на bus.gov.ru'!D296</f>
        <v>МБОУ «Основная общеобразовательная школа № 15"</v>
      </c>
      <c r="B297" s="2">
        <f>'Данные для ввода на bus.gov.ru'!AA296*0.5</f>
        <v>50</v>
      </c>
      <c r="C297" s="22">
        <f>(('Данные для ввода на bus.gov.ru'!AC296/'Данные для ввода на bus.gov.ru'!AD296)*100)*0.5</f>
        <v>49.038461538461533</v>
      </c>
      <c r="D297" s="22">
        <f t="shared" si="0"/>
        <v>99.038461538461533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2"/>
      <c r="Z297" s="12"/>
    </row>
    <row r="298" spans="1:26" ht="15.75" hidden="1" customHeight="1" x14ac:dyDescent="0.2">
      <c r="A298" s="3" t="str">
        <f>'Данные для ввода на bus.gov.ru'!D297</f>
        <v>МБОУ «Смоленская СОШ №1 имени Ожогина Е.П.»</v>
      </c>
      <c r="B298" s="2">
        <f>'Данные для ввода на bus.gov.ru'!AA297*0.5</f>
        <v>50</v>
      </c>
      <c r="C298" s="22">
        <f>(('Данные для ввода на bus.gov.ru'!AC297/'Данные для ввода на bus.gov.ru'!AD297)*100)*0.5</f>
        <v>45.501730103806224</v>
      </c>
      <c r="D298" s="22">
        <f t="shared" si="0"/>
        <v>95.501730103806224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2"/>
      <c r="Z298" s="12"/>
    </row>
    <row r="299" spans="1:26" ht="15.75" hidden="1" customHeight="1" x14ac:dyDescent="0.2">
      <c r="A299" s="3" t="str">
        <f>'Данные для ввода на bus.gov.ru'!D298</f>
        <v>МБОУ Дмитрово-Титовская СОШ</v>
      </c>
      <c r="B299" s="2">
        <f>'Данные для ввода на bus.gov.ru'!AA298*0.5</f>
        <v>50</v>
      </c>
      <c r="C299" s="22">
        <f>(('Данные для ввода на bus.gov.ru'!AC298/'Данные для ввода на bus.gov.ru'!AD298)*100)*0.5</f>
        <v>49.275362318840585</v>
      </c>
      <c r="D299" s="22">
        <f t="shared" si="0"/>
        <v>99.275362318840592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2"/>
      <c r="Z299" s="12"/>
    </row>
    <row r="300" spans="1:26" ht="15.75" hidden="1" customHeight="1" x14ac:dyDescent="0.2">
      <c r="A300" s="3" t="str">
        <f>'Данные для ввода на bus.gov.ru'!D299</f>
        <v>МБОУ Красноярская средняя общеобразовательная школа</v>
      </c>
      <c r="B300" s="2">
        <f>'Данные для ввода на bus.gov.ru'!AA299*0.5</f>
        <v>50</v>
      </c>
      <c r="C300" s="22">
        <f>(('Данные для ввода на bus.gov.ru'!AC299/'Данные для ввода на bus.gov.ru'!AD299)*100)*0.5</f>
        <v>48.571428571428569</v>
      </c>
      <c r="D300" s="22">
        <f t="shared" si="0"/>
        <v>98.571428571428569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2"/>
      <c r="Z300" s="12"/>
    </row>
    <row r="301" spans="1:26" ht="15.75" hidden="1" customHeight="1" x14ac:dyDescent="0.2">
      <c r="A301" s="3" t="str">
        <f>'Данные для ввода на bus.gov.ru'!D300</f>
        <v>МБОУ Кытмановская СОШ № 2 им. Долматова А.И.</v>
      </c>
      <c r="B301" s="2">
        <f>'Данные для ввода на bus.gov.ru'!AA300*0.5</f>
        <v>50</v>
      </c>
      <c r="C301" s="22">
        <f>(('Данные для ввода на bus.gov.ru'!AC300/'Данные для ввода на bus.gov.ru'!AD300)*100)*0.5</f>
        <v>49.082568807339449</v>
      </c>
      <c r="D301" s="22">
        <f t="shared" si="0"/>
        <v>99.082568807339442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2"/>
      <c r="Z301" s="12"/>
    </row>
    <row r="302" spans="1:26" ht="15.75" hidden="1" customHeight="1" x14ac:dyDescent="0.2">
      <c r="A302" s="3" t="str">
        <f>'Данные для ввода на bus.gov.ru'!D301</f>
        <v>МБОУ Кытмановская СОШ №1</v>
      </c>
      <c r="B302" s="2">
        <f>'Данные для ввода на bus.gov.ru'!AA301*0.5</f>
        <v>50</v>
      </c>
      <c r="C302" s="22">
        <f>(('Данные для ввода на bus.gov.ru'!AC301/'Данные для ввода на bus.gov.ru'!AD301)*100)*0.5</f>
        <v>45.977011494252871</v>
      </c>
      <c r="D302" s="22">
        <f t="shared" si="0"/>
        <v>95.977011494252878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2"/>
      <c r="Z302" s="12"/>
    </row>
    <row r="303" spans="1:26" ht="15.75" hidden="1" customHeight="1" x14ac:dyDescent="0.2">
      <c r="A303" s="3" t="str">
        <f>'Данные для ввода на bus.gov.ru'!D302</f>
        <v>МБОУ Никольская средняя общеобразовательная школа села Никольского Советского района Алтайского края</v>
      </c>
      <c r="B303" s="2">
        <f>'Данные для ввода на bus.gov.ru'!AA302*0.5</f>
        <v>50</v>
      </c>
      <c r="C303" s="22">
        <f>(('Данные для ввода на bus.gov.ru'!AC302/'Данные для ввода на bus.gov.ru'!AD302)*100)*0.5</f>
        <v>40.566037735849058</v>
      </c>
      <c r="D303" s="22">
        <f t="shared" si="0"/>
        <v>90.566037735849051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2"/>
      <c r="Z303" s="12"/>
    </row>
    <row r="304" spans="1:26" ht="15.75" hidden="1" customHeight="1" x14ac:dyDescent="0.2">
      <c r="A304" s="3" t="str">
        <f>'Данные для ввода на bus.gov.ru'!D303</f>
        <v>МБОУ Ново-Тарабинская СОШ</v>
      </c>
      <c r="B304" s="2">
        <f>'Данные для ввода на bus.gov.ru'!AA303*0.5</f>
        <v>50</v>
      </c>
      <c r="C304" s="22">
        <f>(('Данные для ввода на bus.gov.ru'!AC303/'Данные для ввода на bus.gov.ru'!AD303)*100)*0.5</f>
        <v>47.857142857142861</v>
      </c>
      <c r="D304" s="22">
        <f t="shared" si="0"/>
        <v>97.857142857142861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2"/>
      <c r="Z304" s="12"/>
    </row>
    <row r="305" spans="1:26" ht="15.75" hidden="1" customHeight="1" x14ac:dyDescent="0.2">
      <c r="A305" s="3" t="str">
        <f>'Данные для ввода на bus.gov.ru'!D304</f>
        <v>МБОУ Октябрьская СОШ</v>
      </c>
      <c r="B305" s="2">
        <f>'Данные для ввода на bus.gov.ru'!AA304*0.5</f>
        <v>50</v>
      </c>
      <c r="C305" s="22">
        <f>(('Данные для ввода на bus.gov.ru'!AC304/'Данные для ввода на bus.gov.ru'!AD304)*100)*0.5</f>
        <v>50</v>
      </c>
      <c r="D305" s="22">
        <f t="shared" si="0"/>
        <v>100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2"/>
      <c r="Z305" s="12"/>
    </row>
    <row r="306" spans="1:26" ht="15.75" hidden="1" customHeight="1" x14ac:dyDescent="0.2">
      <c r="A306" s="3" t="str">
        <f>'Данные для ввода на bus.gov.ru'!D305</f>
        <v>МБОУ Порошинская СОШ</v>
      </c>
      <c r="B306" s="2">
        <f>'Данные для ввода на bus.gov.ru'!AA305*0.5</f>
        <v>50</v>
      </c>
      <c r="C306" s="22">
        <f>(('Данные для ввода на bus.gov.ru'!AC305/'Данные для ввода на bus.gov.ru'!AD305)*100)*0.5</f>
        <v>47.5</v>
      </c>
      <c r="D306" s="22">
        <f t="shared" si="0"/>
        <v>97.5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2"/>
      <c r="Z306" s="12"/>
    </row>
    <row r="307" spans="1:26" ht="15.75" hidden="1" customHeight="1" x14ac:dyDescent="0.2">
      <c r="A307" s="3" t="str">
        <f>'Данные для ввода на bus.gov.ru'!D306</f>
        <v>МБОУ Семёно-Красиловская СОШ</v>
      </c>
      <c r="B307" s="2">
        <f>'Данные для ввода на bus.gov.ru'!AA306*0.5</f>
        <v>50</v>
      </c>
      <c r="C307" s="22">
        <f>(('Данные для ввода на bus.gov.ru'!AC306/'Данные для ввода на bus.gov.ru'!AD306)*100)*0.5</f>
        <v>50</v>
      </c>
      <c r="D307" s="22">
        <f t="shared" si="0"/>
        <v>100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2"/>
      <c r="Z307" s="12"/>
    </row>
    <row r="308" spans="1:26" ht="15.75" hidden="1" customHeight="1" x14ac:dyDescent="0.2">
      <c r="A308" s="3" t="str">
        <f>'Данные для ввода на bus.gov.ru'!D307</f>
        <v>МБОУ СОШ ГО ЗАТО Сибирский Алтайского края</v>
      </c>
      <c r="B308" s="2">
        <f>'Данные для ввода на bus.gov.ru'!AA307*0.5</f>
        <v>50</v>
      </c>
      <c r="C308" s="22">
        <f>(('Данные для ввода на bus.gov.ru'!AC307/'Данные для ввода на bus.gov.ru'!AD307)*100)*0.5</f>
        <v>45.631067961165051</v>
      </c>
      <c r="D308" s="22">
        <f t="shared" si="0"/>
        <v>95.631067961165058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2"/>
      <c r="Z308" s="12"/>
    </row>
    <row r="309" spans="1:26" ht="15.75" hidden="1" customHeight="1" x14ac:dyDescent="0.2">
      <c r="A309" s="3" t="str">
        <f>'Данные для ввода на bus.gov.ru'!D308</f>
        <v>МБОУ Сунгайская СОШ им. Дубова Ю. И.</v>
      </c>
      <c r="B309" s="2">
        <f>'Данные для ввода на bus.gov.ru'!AA308*0.5</f>
        <v>50</v>
      </c>
      <c r="C309" s="22">
        <f>(('Данные для ввода на bus.gov.ru'!AC308/'Данные для ввода на bus.gov.ru'!AD308)*100)*0.5</f>
        <v>50</v>
      </c>
      <c r="D309" s="22">
        <f t="shared" si="0"/>
        <v>100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2"/>
      <c r="Z309" s="12"/>
    </row>
    <row r="310" spans="1:26" ht="15.75" hidden="1" customHeight="1" x14ac:dyDescent="0.2">
      <c r="A310" s="3" t="str">
        <f>'Данные для ввода на bus.gov.ru'!D309</f>
        <v>МБОУ Тяхтинская СОШ</v>
      </c>
      <c r="B310" s="2">
        <f>'Данные для ввода на bus.gov.ru'!AA309*0.5</f>
        <v>50</v>
      </c>
      <c r="C310" s="22">
        <f>(('Данные для ввода на bus.gov.ru'!AC309/'Данные для ввода на bus.gov.ru'!AD309)*100)*0.5</f>
        <v>43.75</v>
      </c>
      <c r="D310" s="22">
        <f t="shared" si="0"/>
        <v>93.75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2"/>
      <c r="Z310" s="12"/>
    </row>
    <row r="311" spans="1:26" ht="15.75" hidden="1" customHeight="1" x14ac:dyDescent="0.2">
      <c r="A311" s="3" t="str">
        <f>'Данные для ввода на bus.gov.ru'!D310</f>
        <v>МБОУ Урожайненская средняя общеобразовательная школа</v>
      </c>
      <c r="B311" s="2">
        <f>'Данные для ввода на bus.gov.ru'!AA310*0.5</f>
        <v>50</v>
      </c>
      <c r="C311" s="22">
        <f>(('Данные для ввода на bus.gov.ru'!AC310/'Данные для ввода на bus.gov.ru'!AD310)*100)*0.5</f>
        <v>35.863874345549739</v>
      </c>
      <c r="D311" s="22">
        <f t="shared" si="0"/>
        <v>85.863874345549732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2"/>
      <c r="Z311" s="12"/>
    </row>
    <row r="312" spans="1:26" ht="15.75" hidden="1" customHeight="1" x14ac:dyDescent="0.2">
      <c r="A312" s="3" t="str">
        <f>'Данные для ввода на bus.gov.ru'!D311</f>
        <v>МБОУ Шарчинская средняя общеобразовательная школа</v>
      </c>
      <c r="B312" s="2">
        <f>'Данные для ввода на bus.gov.ru'!AA311*0.5</f>
        <v>50</v>
      </c>
      <c r="C312" s="22">
        <f>(('Данные для ввода на bus.gov.ru'!AC311/'Данные для ввода на bus.gov.ru'!AD311)*100)*0.5</f>
        <v>50</v>
      </c>
      <c r="D312" s="22">
        <f t="shared" si="0"/>
        <v>100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2"/>
      <c r="Z312" s="12"/>
    </row>
    <row r="313" spans="1:26" ht="15.75" hidden="1" customHeight="1" x14ac:dyDescent="0.2">
      <c r="A313" s="3" t="str">
        <f>'Данные для ввода на bus.gov.ru'!D312</f>
        <v>МКОУ " Зайцевская средняя общеобразовательная школа "</v>
      </c>
      <c r="B313" s="2">
        <f>'Данные для ввода на bus.gov.ru'!AA312*0.5</f>
        <v>50</v>
      </c>
      <c r="C313" s="22">
        <f>(('Данные для ввода на bus.gov.ru'!AC312/'Данные для ввода на bus.gov.ru'!AD312)*100)*0.5</f>
        <v>43.75</v>
      </c>
      <c r="D313" s="22">
        <f t="shared" si="0"/>
        <v>93.75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2"/>
      <c r="Z313" s="12"/>
    </row>
    <row r="314" spans="1:26" ht="15.75" hidden="1" customHeight="1" x14ac:dyDescent="0.2">
      <c r="A314" s="3" t="str">
        <f>'Данные для ввода на bus.gov.ru'!D313</f>
        <v>МКОУ "Александровская средняя общеобразовательная школа"</v>
      </c>
      <c r="B314" s="2">
        <f>'Данные для ввода на bus.gov.ru'!AA313*0.5</f>
        <v>50</v>
      </c>
      <c r="C314" s="22">
        <f>(('Данные для ввода на bus.gov.ru'!AC313/'Данные для ввода на bus.gov.ru'!AD313)*100)*0.5</f>
        <v>50</v>
      </c>
      <c r="D314" s="22">
        <f t="shared" si="0"/>
        <v>100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2"/>
      <c r="Z314" s="12"/>
    </row>
    <row r="315" spans="1:26" ht="15.75" hidden="1" customHeight="1" x14ac:dyDescent="0.2">
      <c r="A315" s="3" t="str">
        <f>'Данные для ввода на bus.gov.ru'!D314</f>
        <v>МКОУ "Беловская средняя общеобразовательная школа"</v>
      </c>
      <c r="B315" s="2">
        <f>'Данные для ввода на bus.gov.ru'!AA314*0.5</f>
        <v>50</v>
      </c>
      <c r="C315" s="22">
        <f>(('Данные для ввода на bus.gov.ru'!AC314/'Данные для ввода на bus.gov.ru'!AD314)*100)*0.5</f>
        <v>46.12903225806452</v>
      </c>
      <c r="D315" s="22">
        <f t="shared" si="0"/>
        <v>96.129032258064512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2"/>
      <c r="Z315" s="12"/>
    </row>
    <row r="316" spans="1:26" ht="15.75" hidden="1" customHeight="1" x14ac:dyDescent="0.2">
      <c r="A316" s="3" t="str">
        <f>'Данные для ввода на bus.gov.ru'!D315</f>
        <v>МКОУ "Брусенцевская средняя общеобразовательная школа"</v>
      </c>
      <c r="B316" s="2">
        <f>'Данные для ввода на bus.gov.ru'!AA315*0.5</f>
        <v>50</v>
      </c>
      <c r="C316" s="22">
        <f>(('Данные для ввода на bus.gov.ru'!AC315/'Данные для ввода на bus.gov.ru'!AD315)*100)*0.5</f>
        <v>44.444444444444443</v>
      </c>
      <c r="D316" s="22">
        <f t="shared" si="0"/>
        <v>94.444444444444443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2"/>
      <c r="Z316" s="12"/>
    </row>
    <row r="317" spans="1:26" ht="15.75" hidden="1" customHeight="1" x14ac:dyDescent="0.2">
      <c r="A317" s="3" t="str">
        <f>'Данные для ввода на bus.gov.ru'!D316</f>
        <v>МКОУ "Велижанская средняя общеобразовательная школа"</v>
      </c>
      <c r="B317" s="2">
        <f>'Данные для ввода на bus.gov.ru'!AA316*0.5</f>
        <v>50</v>
      </c>
      <c r="C317" s="22">
        <f>(('Данные для ввода на bus.gov.ru'!AC316/'Данные для ввода на bus.gov.ru'!AD316)*100)*0.5</f>
        <v>48.550724637681157</v>
      </c>
      <c r="D317" s="22">
        <f t="shared" si="0"/>
        <v>98.550724637681157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2"/>
      <c r="Z317" s="12"/>
    </row>
    <row r="318" spans="1:26" ht="15.75" hidden="1" customHeight="1" x14ac:dyDescent="0.2">
      <c r="A318" s="3" t="str">
        <f>'Данные для ввода на bus.gov.ru'!D317</f>
        <v>МКОУ "Второкаменская средняя общеобразовательная школа"</v>
      </c>
      <c r="B318" s="2">
        <f>'Данные для ввода на bus.gov.ru'!AA317*0.5</f>
        <v>50</v>
      </c>
      <c r="C318" s="22">
        <f>(('Данные для ввода на bus.gov.ru'!AC317/'Данные для ввода на bus.gov.ru'!AD317)*100)*0.5</f>
        <v>50</v>
      </c>
      <c r="D318" s="22">
        <f t="shared" si="0"/>
        <v>100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2"/>
      <c r="Z318" s="12"/>
    </row>
    <row r="319" spans="1:26" ht="15.75" hidden="1" customHeight="1" x14ac:dyDescent="0.2">
      <c r="A319" s="3" t="str">
        <f>'Данные для ввода на bus.gov.ru'!D318</f>
        <v>МКОУ "Вяткинская средняя общеобразовательная школа"</v>
      </c>
      <c r="B319" s="2">
        <f>'Данные для ввода на bus.gov.ru'!AA318*0.5</f>
        <v>50</v>
      </c>
      <c r="C319" s="22">
        <f>(('Данные для ввода на bus.gov.ru'!AC318/'Данные для ввода на bus.gov.ru'!AD318)*100)*0.5</f>
        <v>50</v>
      </c>
      <c r="D319" s="22">
        <f t="shared" si="0"/>
        <v>100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2"/>
      <c r="Z319" s="12"/>
    </row>
    <row r="320" spans="1:26" ht="15.75" hidden="1" customHeight="1" x14ac:dyDescent="0.2">
      <c r="A320" s="3" t="str">
        <f>'Данные для ввода на bus.gov.ru'!D319</f>
        <v>МКОУ "Георгиевская средняя общеобразовательная школа"</v>
      </c>
      <c r="B320" s="2">
        <f>'Данные для ввода на bus.gov.ru'!AA319*0.5</f>
        <v>50</v>
      </c>
      <c r="C320" s="22">
        <f>(('Данные для ввода на bus.gov.ru'!AC319/'Данные для ввода на bus.gov.ru'!AD319)*100)*0.5</f>
        <v>50</v>
      </c>
      <c r="D320" s="22">
        <f t="shared" si="0"/>
        <v>100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2"/>
      <c r="Z320" s="12"/>
    </row>
    <row r="321" spans="1:26" ht="15.75" hidden="1" customHeight="1" x14ac:dyDescent="0.2">
      <c r="A321" s="3" t="str">
        <f>'Данные для ввода на bus.gov.ru'!D320</f>
        <v>МКОУ "Гилевская средняя общеобразовательная школа"</v>
      </c>
      <c r="B321" s="2">
        <f>'Данные для ввода на bus.gov.ru'!AA320*0.5</f>
        <v>50</v>
      </c>
      <c r="C321" s="22">
        <f>(('Данные для ввода на bus.gov.ru'!AC320/'Данные для ввода на bus.gov.ru'!AD320)*100)*0.5</f>
        <v>50</v>
      </c>
      <c r="D321" s="22">
        <f t="shared" si="0"/>
        <v>100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2"/>
      <c r="Z321" s="12"/>
    </row>
    <row r="322" spans="1:26" ht="15.75" hidden="1" customHeight="1" x14ac:dyDescent="0.2">
      <c r="A322" s="3" t="str">
        <f>'Данные для ввода на bus.gov.ru'!D321</f>
        <v>МКОУ "Грязновская средняя общеобразовательная школа"</v>
      </c>
      <c r="B322" s="2">
        <f>'Данные для ввода на bus.gov.ru'!AA321*0.5</f>
        <v>50</v>
      </c>
      <c r="C322" s="22">
        <f>(('Данные для ввода на bus.gov.ru'!AC321/'Данные для ввода на bus.gov.ru'!AD321)*100)*0.5</f>
        <v>50</v>
      </c>
      <c r="D322" s="22">
        <f t="shared" si="0"/>
        <v>100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2"/>
      <c r="Z322" s="12"/>
    </row>
    <row r="323" spans="1:26" ht="15.75" hidden="1" customHeight="1" x14ac:dyDescent="0.2">
      <c r="A323" s="3" t="str">
        <f>'Данные для ввода на bus.gov.ru'!D322</f>
        <v>МКОУ "Екатерининская средняя общеобразовательная школа"</v>
      </c>
      <c r="B323" s="2">
        <f>'Данные для ввода на bus.gov.ru'!AA322*0.5</f>
        <v>50</v>
      </c>
      <c r="C323" s="22">
        <f>(('Данные для ввода на bus.gov.ru'!AC322/'Данные для ввода на bus.gov.ru'!AD322)*100)*0.5</f>
        <v>43.75</v>
      </c>
      <c r="D323" s="22">
        <f t="shared" si="0"/>
        <v>93.75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2"/>
      <c r="Z323" s="12"/>
    </row>
    <row r="324" spans="1:26" ht="15.75" hidden="1" customHeight="1" x14ac:dyDescent="0.2">
      <c r="A324" s="3" t="str">
        <f>'Данные для ввода на bus.gov.ru'!D323</f>
        <v>МКОУ "Елбанская средняя общеобразовательная школа"</v>
      </c>
      <c r="B324" s="2">
        <f>'Данные для ввода на bus.gov.ru'!AA323*0.5</f>
        <v>50</v>
      </c>
      <c r="C324" s="22">
        <f>(('Данные для ввода на bus.gov.ru'!AC323/'Данные для ввода на bus.gov.ru'!AD323)*100)*0.5</f>
        <v>48.717948717948715</v>
      </c>
      <c r="D324" s="22">
        <f t="shared" si="0"/>
        <v>98.717948717948715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2"/>
      <c r="Z324" s="12"/>
    </row>
    <row r="325" spans="1:26" ht="15.75" hidden="1" customHeight="1" x14ac:dyDescent="0.2">
      <c r="A325" s="3" t="str">
        <f>'Данные для ввода на bus.gov.ru'!D324</f>
        <v>МКОУ "Зеленорощинская средняя общеобразовательная школа"</v>
      </c>
      <c r="B325" s="2">
        <f>'Данные для ввода на bus.gov.ru'!AA324*0.5</f>
        <v>50</v>
      </c>
      <c r="C325" s="22">
        <f>(('Данные для ввода на bus.gov.ru'!AC324/'Данные для ввода на bus.gov.ru'!AD324)*100)*0.5</f>
        <v>44.545454545454547</v>
      </c>
      <c r="D325" s="22">
        <f t="shared" si="0"/>
        <v>94.545454545454547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2"/>
      <c r="Z325" s="12"/>
    </row>
    <row r="326" spans="1:26" ht="15.75" hidden="1" customHeight="1" x14ac:dyDescent="0.2">
      <c r="A326" s="3" t="str">
        <f>'Данные для ввода на bus.gov.ru'!D325</f>
        <v>МКОУ "Карповская средняя общеобразовательная школа"</v>
      </c>
      <c r="B326" s="2">
        <f>'Данные для ввода на bus.gov.ru'!AA325*0.5</f>
        <v>50</v>
      </c>
      <c r="C326" s="22">
        <f>(('Данные для ввода на bus.gov.ru'!AC325/'Данные для ввода на bus.gov.ru'!AD325)*100)*0.5</f>
        <v>48.484848484848484</v>
      </c>
      <c r="D326" s="22">
        <f t="shared" si="0"/>
        <v>98.484848484848484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2"/>
      <c r="Z326" s="12"/>
    </row>
    <row r="327" spans="1:26" ht="15.75" hidden="1" customHeight="1" x14ac:dyDescent="0.2">
      <c r="A327" s="3" t="str">
        <f>'Данные для ввода на bus.gov.ru'!D326</f>
        <v>МКОУ "Кашкарагаихинская средняя общеобразовательная школа"</v>
      </c>
      <c r="B327" s="2">
        <f>'Данные для ввода на bus.gov.ru'!AA326*0.5</f>
        <v>50</v>
      </c>
      <c r="C327" s="22">
        <f>(('Данные для ввода на bus.gov.ru'!AC326/'Данные для ввода на bus.gov.ru'!AD326)*100)*0.5</f>
        <v>39.010989010989015</v>
      </c>
      <c r="D327" s="22">
        <f t="shared" si="0"/>
        <v>89.010989010989022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2"/>
      <c r="Z327" s="12"/>
    </row>
    <row r="328" spans="1:26" ht="15.75" hidden="1" customHeight="1" x14ac:dyDescent="0.2">
      <c r="A328" s="3" t="str">
        <f>'Данные для ввода на bus.gov.ru'!D327</f>
        <v>МКОУ "Кировская средняя общеобразовательная школа"</v>
      </c>
      <c r="B328" s="2">
        <f>'Данные для ввода на bus.gov.ru'!AA327*0.5</f>
        <v>50</v>
      </c>
      <c r="C328" s="22">
        <f>(('Данные для ввода на bus.gov.ru'!AC327/'Данные для ввода на bus.gov.ru'!AD327)*100)*0.5</f>
        <v>50</v>
      </c>
      <c r="D328" s="22">
        <f t="shared" si="0"/>
        <v>100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2"/>
      <c r="Z328" s="12"/>
    </row>
    <row r="329" spans="1:26" ht="15.75" hidden="1" customHeight="1" x14ac:dyDescent="0.2">
      <c r="A329" s="3" t="str">
        <f>'Данные для ввода на bus.gov.ru'!D328</f>
        <v>МКОУ "Кировская средняя общеобразовательная школа"</v>
      </c>
      <c r="B329" s="2">
        <f>'Данные для ввода на bus.gov.ru'!AA328*0.5</f>
        <v>50</v>
      </c>
      <c r="C329" s="22">
        <f>(('Данные для ввода на bus.gov.ru'!AC328/'Данные для ввода на bus.gov.ru'!AD328)*100)*0.5</f>
        <v>50</v>
      </c>
      <c r="D329" s="22">
        <f t="shared" si="0"/>
        <v>100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2"/>
      <c r="Z329" s="12"/>
    </row>
    <row r="330" spans="1:26" ht="15.75" hidden="1" customHeight="1" x14ac:dyDescent="0.2">
      <c r="A330" s="3" t="str">
        <f>'Данные для ввода на bus.gov.ru'!D329</f>
        <v>МКОУ "Ключевская основная общеобразовательная школа"</v>
      </c>
      <c r="B330" s="2">
        <f>'Данные для ввода на bus.gov.ru'!AA329*0.5</f>
        <v>50</v>
      </c>
      <c r="C330" s="22">
        <f>(('Данные для ввода на bus.gov.ru'!AC329/'Данные для ввода на bus.gov.ru'!AD329)*100)*0.5</f>
        <v>50</v>
      </c>
      <c r="D330" s="22">
        <f t="shared" si="0"/>
        <v>100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2"/>
      <c r="Z330" s="12"/>
    </row>
    <row r="331" spans="1:26" ht="15.75" hidden="1" customHeight="1" x14ac:dyDescent="0.2">
      <c r="A331" s="3" t="str">
        <f>'Данные для ввода на bus.gov.ru'!D330</f>
        <v>МКОУ "Корболихинская средняя общеобразовательная школа"</v>
      </c>
      <c r="B331" s="2">
        <f>'Данные для ввода на bus.gov.ru'!AA330*0.5</f>
        <v>50</v>
      </c>
      <c r="C331" s="22">
        <f>(('Данные для ввода на bus.gov.ru'!AC330/'Данные для ввода на bus.gov.ru'!AD330)*100)*0.5</f>
        <v>47.692307692307693</v>
      </c>
      <c r="D331" s="22">
        <f t="shared" si="0"/>
        <v>97.692307692307693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2"/>
      <c r="Z331" s="12"/>
    </row>
    <row r="332" spans="1:26" ht="15.75" hidden="1" customHeight="1" x14ac:dyDescent="0.2">
      <c r="A332" s="3" t="str">
        <f>'Данные для ввода на bus.gov.ru'!D331</f>
        <v>МКОУ "Коробейниковская средняя общеобразовательная школа"</v>
      </c>
      <c r="B332" s="2">
        <f>'Данные для ввода на bus.gov.ru'!AA331*0.5</f>
        <v>50</v>
      </c>
      <c r="C332" s="22">
        <f>(('Данные для ввода на bus.gov.ru'!AC331/'Данные для ввода на bus.gov.ru'!AD331)*100)*0.5</f>
        <v>48.4375</v>
      </c>
      <c r="D332" s="22">
        <f t="shared" si="0"/>
        <v>98.4375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2"/>
      <c r="Z332" s="12"/>
    </row>
    <row r="333" spans="1:26" ht="15.75" hidden="1" customHeight="1" x14ac:dyDescent="0.2">
      <c r="A333" s="3" t="str">
        <f>'Данные для ввода на bus.gov.ru'!D332</f>
        <v>МКОУ "Красноярская средняя общеобразовательная школа"</v>
      </c>
      <c r="B333" s="2">
        <f>'Данные для ввода на bus.gov.ru'!AA332*0.5</f>
        <v>50</v>
      </c>
      <c r="C333" s="22">
        <f>(('Данные для ввода на bus.gov.ru'!AC332/'Данные для ввода на bus.gov.ru'!AD332)*100)*0.5</f>
        <v>48.387096774193552</v>
      </c>
      <c r="D333" s="22">
        <f t="shared" si="0"/>
        <v>98.387096774193552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2"/>
      <c r="Z333" s="12"/>
    </row>
    <row r="334" spans="1:26" ht="15.75" hidden="1" customHeight="1" x14ac:dyDescent="0.2">
      <c r="A334" s="3" t="str">
        <f>'Данные для ввода на bus.gov.ru'!D333</f>
        <v>МКОУ "Круглянская средняя общеобразовательная школа"</v>
      </c>
      <c r="B334" s="2">
        <f>'Данные для ввода на bus.gov.ru'!AA333*0.5</f>
        <v>50</v>
      </c>
      <c r="C334" s="22">
        <f>(('Данные для ввода на bus.gov.ru'!AC333/'Данные для ввода на bus.gov.ru'!AD333)*100)*0.5</f>
        <v>50</v>
      </c>
      <c r="D334" s="22">
        <f t="shared" si="0"/>
        <v>100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2"/>
      <c r="Z334" s="12"/>
    </row>
    <row r="335" spans="1:26" ht="15.75" hidden="1" customHeight="1" x14ac:dyDescent="0.2">
      <c r="A335" s="3" t="str">
        <f>'Данные для ввода на bus.gov.ru'!D334</f>
        <v>МКОУ "Лаптево-Логовская средняя общеобразовательная школа имени Героя Российской Федерации П. Захарова"</v>
      </c>
      <c r="B335" s="2">
        <f>'Данные для ввода на bus.gov.ru'!AA334*0.5</f>
        <v>50</v>
      </c>
      <c r="C335" s="22">
        <f>(('Данные для ввода на bus.gov.ru'!AC334/'Данные для ввода на bus.gov.ru'!AD334)*100)*0.5</f>
        <v>44.117647058823529</v>
      </c>
      <c r="D335" s="22">
        <f t="shared" si="0"/>
        <v>94.117647058823536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2"/>
      <c r="Z335" s="12"/>
    </row>
    <row r="336" spans="1:26" ht="15.75" hidden="1" customHeight="1" x14ac:dyDescent="0.2">
      <c r="A336" s="3" t="str">
        <f>'Данные для ввода на bus.gov.ru'!D335</f>
        <v>МКОУ "Ларичихинская средняя общеобразовательная школа"</v>
      </c>
      <c r="B336" s="2">
        <f>'Данные для ввода на bus.gov.ru'!AA335*0.5</f>
        <v>50</v>
      </c>
      <c r="C336" s="22">
        <f>(('Данные для ввода на bus.gov.ru'!AC335/'Данные для ввода на bus.gov.ru'!AD335)*100)*0.5</f>
        <v>43.548387096774192</v>
      </c>
      <c r="D336" s="22">
        <f t="shared" si="0"/>
        <v>93.548387096774192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2"/>
      <c r="Z336" s="12"/>
    </row>
    <row r="337" spans="1:26" ht="15.75" hidden="1" customHeight="1" x14ac:dyDescent="0.2">
      <c r="A337" s="3" t="str">
        <f>'Данные для ввода на bus.gov.ru'!D336</f>
        <v>МКОУ "Локтевская средняя общеобразовательная школа""</v>
      </c>
      <c r="B337" s="2">
        <f>'Данные для ввода на bus.gov.ru'!AA336*0.5</f>
        <v>50</v>
      </c>
      <c r="C337" s="22">
        <f>(('Данные для ввода на bus.gov.ru'!AC336/'Данные для ввода на bus.gov.ru'!AD336)*100)*0.5</f>
        <v>46.428571428571431</v>
      </c>
      <c r="D337" s="22">
        <f t="shared" si="0"/>
        <v>96.428571428571431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2"/>
      <c r="Z337" s="12"/>
    </row>
    <row r="338" spans="1:26" ht="15.75" hidden="1" customHeight="1" x14ac:dyDescent="0.2">
      <c r="A338" s="3" t="str">
        <f>'Данные для ввода на bus.gov.ru'!D337</f>
        <v>МКОУ "Луговская средняя общеобразовательная школа"</v>
      </c>
      <c r="B338" s="2">
        <f>'Данные для ввода на bus.gov.ru'!AA337*0.5</f>
        <v>50</v>
      </c>
      <c r="C338" s="22">
        <f>(('Данные для ввода на bus.gov.ru'!AC337/'Данные для ввода на bus.gov.ru'!AD337)*100)*0.5</f>
        <v>38.518518518518519</v>
      </c>
      <c r="D338" s="22">
        <f t="shared" si="0"/>
        <v>88.518518518518519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2"/>
      <c r="Z338" s="12"/>
    </row>
    <row r="339" spans="1:26" ht="15.75" hidden="1" customHeight="1" x14ac:dyDescent="0.2">
      <c r="A339" s="3" t="str">
        <f>'Данные для ввода на bus.gov.ru'!D338</f>
        <v>МКОУ "Луковская средняя общеобразовательная школа"</v>
      </c>
      <c r="B339" s="2">
        <f>'Данные для ввода на bus.gov.ru'!AA338*0.5</f>
        <v>50</v>
      </c>
      <c r="C339" s="22">
        <f>(('Данные для ввода на bus.gov.ru'!AC338/'Данные для ввода на bus.gov.ru'!AD338)*100)*0.5</f>
        <v>49.019607843137251</v>
      </c>
      <c r="D339" s="22">
        <f t="shared" si="0"/>
        <v>99.019607843137251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2"/>
      <c r="Z339" s="12"/>
    </row>
    <row r="340" spans="1:26" ht="15.75" hidden="1" customHeight="1" x14ac:dyDescent="0.2">
      <c r="A340" s="3" t="str">
        <f>'Данные для ввода на bus.gov.ru'!D339</f>
        <v>МКОУ "Маякская средняя общеобразовательная школа"</v>
      </c>
      <c r="B340" s="2">
        <f>'Данные для ввода на bus.gov.ru'!AA339*0.5</f>
        <v>50</v>
      </c>
      <c r="C340" s="22">
        <f>(('Данные для ввода на bus.gov.ru'!AC339/'Данные для ввода на bus.gov.ru'!AD339)*100)*0.5</f>
        <v>50</v>
      </c>
      <c r="D340" s="22">
        <f t="shared" si="0"/>
        <v>100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2"/>
      <c r="Z340" s="12"/>
    </row>
    <row r="341" spans="1:26" ht="15.75" hidden="1" customHeight="1" x14ac:dyDescent="0.2">
      <c r="A341" s="3" t="str">
        <f>'Данные для ввода на bus.gov.ru'!D340</f>
        <v>МКОУ "Ниж-Суетская средняя общеобразовательная школа имени Анатолия Карпенко"</v>
      </c>
      <c r="B341" s="2">
        <f>'Данные для ввода на bus.gov.ru'!AA340*0.5</f>
        <v>50</v>
      </c>
      <c r="C341" s="22">
        <f>(('Данные для ввода на bus.gov.ru'!AC340/'Данные для ввода на bus.gov.ru'!AD340)*100)*0.5</f>
        <v>40.853658536585364</v>
      </c>
      <c r="D341" s="22">
        <f t="shared" si="0"/>
        <v>90.853658536585357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2"/>
      <c r="Z341" s="12"/>
    </row>
    <row r="342" spans="1:26" ht="15.75" hidden="1" customHeight="1" x14ac:dyDescent="0.2">
      <c r="A342" s="3" t="str">
        <f>'Данные для ввода на bus.gov.ru'!D341</f>
        <v>МКОУ "Нижнегусихинская средняя общеобразовательная школа"</v>
      </c>
      <c r="B342" s="2">
        <f>'Данные для ввода на bus.gov.ru'!AA341*0.5</f>
        <v>50</v>
      </c>
      <c r="C342" s="22">
        <f>(('Данные для ввода на bus.gov.ru'!AC341/'Данные для ввода на bus.gov.ru'!AD341)*100)*0.5</f>
        <v>50</v>
      </c>
      <c r="D342" s="22">
        <f t="shared" si="0"/>
        <v>100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2"/>
      <c r="Z342" s="12"/>
    </row>
    <row r="343" spans="1:26" ht="15.75" hidden="1" customHeight="1" x14ac:dyDescent="0.2">
      <c r="A343" s="3" t="str">
        <f>'Данные для ввода на bus.gov.ru'!D342</f>
        <v>МКОУ "Нижнеозернинская средняя общеобразовательная школа"</v>
      </c>
      <c r="B343" s="2">
        <f>'Данные для ввода на bus.gov.ru'!AA342*0.5</f>
        <v>50</v>
      </c>
      <c r="C343" s="22">
        <f>(('Данные для ввода на bus.gov.ru'!AC342/'Данные для ввода на bus.gov.ru'!AD342)*100)*0.5</f>
        <v>51.612903225806448</v>
      </c>
      <c r="D343" s="22">
        <f t="shared" si="0"/>
        <v>101.61290322580645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2"/>
      <c r="Z343" s="12"/>
    </row>
    <row r="344" spans="1:26" ht="15.75" hidden="1" customHeight="1" x14ac:dyDescent="0.2">
      <c r="A344" s="3" t="str">
        <f>'Данные для ввода на bus.gov.ru'!D343</f>
        <v>МКОУ "Новоалейская средняя общеобразовательная школа"</v>
      </c>
      <c r="B344" s="2">
        <f>'Данные для ввода на bus.gov.ru'!AA343*0.5</f>
        <v>50</v>
      </c>
      <c r="C344" s="22">
        <f>(('Данные для ввода на bus.gov.ru'!AC343/'Данные для ввода на bus.gov.ru'!AD343)*100)*0.5</f>
        <v>44</v>
      </c>
      <c r="D344" s="22">
        <f t="shared" si="0"/>
        <v>94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2"/>
      <c r="Z344" s="12"/>
    </row>
    <row r="345" spans="1:26" ht="15.75" hidden="1" customHeight="1" x14ac:dyDescent="0.2">
      <c r="A345" s="3" t="str">
        <f>'Данные для ввода на bus.gov.ru'!D344</f>
        <v>МКОУ "Новоозерская средняя общеобразовательная школа"</v>
      </c>
      <c r="B345" s="2">
        <f>'Данные для ввода на bus.gov.ru'!AA344*0.5</f>
        <v>50</v>
      </c>
      <c r="C345" s="22">
        <f>(('Данные для ввода на bus.gov.ru'!AC344/'Данные для ввода на bus.gov.ru'!AD344)*100)*0.5</f>
        <v>36.301369863013697</v>
      </c>
      <c r="D345" s="22">
        <f t="shared" si="0"/>
        <v>86.30136986301369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2"/>
      <c r="Z345" s="12"/>
    </row>
    <row r="346" spans="1:26" ht="15.75" hidden="1" customHeight="1" x14ac:dyDescent="0.2">
      <c r="A346" s="3" t="str">
        <f>'Данные для ввода на bus.gov.ru'!D345</f>
        <v>МКОУ "Новоперуновская средняя общеобразовательная школа"</v>
      </c>
      <c r="B346" s="2">
        <f>'Данные для ввода на bus.gov.ru'!AA345*0.5</f>
        <v>50</v>
      </c>
      <c r="C346" s="22">
        <f>(('Данные для ввода на bus.gov.ru'!AC345/'Данные для ввода на bus.gov.ru'!AD345)*100)*0.5</f>
        <v>45.857988165680474</v>
      </c>
      <c r="D346" s="22">
        <f t="shared" si="0"/>
        <v>95.857988165680467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2"/>
      <c r="Z346" s="12"/>
    </row>
    <row r="347" spans="1:26" ht="15.75" hidden="1" customHeight="1" x14ac:dyDescent="0.2">
      <c r="A347" s="3" t="str">
        <f>'Данные для ввода на bus.gov.ru'!D346</f>
        <v>МКОУ "Озерно-Кузнецовская средняя общеобразовательная школа"</v>
      </c>
      <c r="B347" s="2">
        <f>'Данные для ввода на bus.gov.ru'!AA346*0.5</f>
        <v>50</v>
      </c>
      <c r="C347" s="22">
        <f>(('Данные для ввода на bus.gov.ru'!AC346/'Данные для ввода на bus.gov.ru'!AD346)*100)*0.5</f>
        <v>50</v>
      </c>
      <c r="D347" s="22">
        <f t="shared" si="0"/>
        <v>100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2"/>
      <c r="Z347" s="12"/>
    </row>
    <row r="348" spans="1:26" ht="15.75" hidden="1" customHeight="1" x14ac:dyDescent="0.2">
      <c r="A348" s="3" t="str">
        <f>'Данные для ввода на bus.gov.ru'!D347</f>
        <v>МКОУ "Павловская средняя общеобразовательная школа"</v>
      </c>
      <c r="B348" s="2">
        <f>'Данные для ввода на bus.gov.ru'!AA347*0.5</f>
        <v>50</v>
      </c>
      <c r="C348" s="22">
        <f>(('Данные для ввода на bus.gov.ru'!AC347/'Данные для ввода на bus.gov.ru'!AD347)*100)*0.5</f>
        <v>42.5</v>
      </c>
      <c r="D348" s="22">
        <f t="shared" si="0"/>
        <v>92.5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2"/>
      <c r="Z348" s="12"/>
    </row>
    <row r="349" spans="1:26" ht="15.75" hidden="1" customHeight="1" x14ac:dyDescent="0.2">
      <c r="A349" s="3" t="str">
        <f>'Данные для ввода на bus.gov.ru'!D348</f>
        <v>МКОУ "Панкрушихинская средняя общеобразовательная школа"</v>
      </c>
      <c r="B349" s="2">
        <f>'Данные для ввода на bus.gov.ru'!AA348*0.5</f>
        <v>50</v>
      </c>
      <c r="C349" s="22">
        <f>(('Данные для ввода на bus.gov.ru'!AC348/'Данные для ввода на bus.gov.ru'!AD348)*100)*0.5</f>
        <v>41.959798994974875</v>
      </c>
      <c r="D349" s="22">
        <f t="shared" si="0"/>
        <v>91.959798994974875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2"/>
      <c r="Z349" s="12"/>
    </row>
    <row r="350" spans="1:26" ht="15.75" hidden="1" customHeight="1" x14ac:dyDescent="0.2">
      <c r="A350" s="3" t="str">
        <f>'Данные для ввода на bus.gov.ru'!D349</f>
        <v>МКОУ "Пановская средняя общеобразовательная школа"</v>
      </c>
      <c r="B350" s="2">
        <f>'Данные для ввода на bus.gov.ru'!AA349*0.5</f>
        <v>50</v>
      </c>
      <c r="C350" s="22">
        <f>(('Данные для ввода на bus.gov.ru'!AC349/'Данные для ввода на bus.gov.ru'!AD349)*100)*0.5</f>
        <v>48.734177215189874</v>
      </c>
      <c r="D350" s="22">
        <f t="shared" si="0"/>
        <v>98.734177215189874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2"/>
      <c r="Z350" s="12"/>
    </row>
    <row r="351" spans="1:26" ht="15.75" hidden="1" customHeight="1" x14ac:dyDescent="0.2">
      <c r="A351" s="3" t="str">
        <f>'Данные для ввода на bus.gov.ru'!D350</f>
        <v>МКОУ "Парфеновская средняя общеобразовательная школа"</v>
      </c>
      <c r="B351" s="2">
        <f>'Данные для ввода на bus.gov.ru'!AA350*0.5</f>
        <v>50</v>
      </c>
      <c r="C351" s="22">
        <f>(('Данные для ввода на bus.gov.ru'!AC350/'Данные для ввода на bus.gov.ru'!AD350)*100)*0.5</f>
        <v>45.384615384615387</v>
      </c>
      <c r="D351" s="22">
        <f t="shared" si="0"/>
        <v>95.384615384615387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2"/>
      <c r="Z351" s="12"/>
    </row>
    <row r="352" spans="1:26" ht="15.75" hidden="1" customHeight="1" x14ac:dyDescent="0.2">
      <c r="A352" s="3" t="str">
        <f>'Данные для ввода на bus.gov.ru'!D351</f>
        <v>МКОУ "Первокаменская средняя общеобразовательная школа"</v>
      </c>
      <c r="B352" s="2">
        <f>'Данные для ввода на bus.gov.ru'!AA351*0.5</f>
        <v>50</v>
      </c>
      <c r="C352" s="22">
        <f>(('Данные для ввода на bus.gov.ru'!AC351/'Данные для ввода на bus.gov.ru'!AD351)*100)*0.5</f>
        <v>40.54054054054054</v>
      </c>
      <c r="D352" s="22">
        <f t="shared" si="0"/>
        <v>90.540540540540547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2"/>
      <c r="Z352" s="12"/>
    </row>
    <row r="353" spans="1:26" ht="15.75" hidden="1" customHeight="1" x14ac:dyDescent="0.2">
      <c r="A353" s="3" t="str">
        <f>'Данные для ввода на bus.gov.ru'!D352</f>
        <v>МКОУ "Плосковская средняя общеобразовательная школа"</v>
      </c>
      <c r="B353" s="2">
        <f>'Данные для ввода на bus.gov.ru'!AA352*0.5</f>
        <v>50</v>
      </c>
      <c r="C353" s="22">
        <f>(('Данные для ввода на bus.gov.ru'!AC352/'Данные для ввода на bus.gov.ru'!AD352)*100)*0.5</f>
        <v>48.611111111111107</v>
      </c>
      <c r="D353" s="22">
        <f t="shared" si="0"/>
        <v>98.611111111111114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2"/>
      <c r="Z353" s="12"/>
    </row>
    <row r="354" spans="1:26" ht="15.75" hidden="1" customHeight="1" x14ac:dyDescent="0.2">
      <c r="A354" s="3" t="str">
        <f>'Данные для ввода на bus.gov.ru'!D353</f>
        <v>МКОУ "Победимская средняя общеобразовательная школа"</v>
      </c>
      <c r="B354" s="2">
        <f>'Данные для ввода на bus.gov.ru'!AA353*0.5</f>
        <v>50</v>
      </c>
      <c r="C354" s="22">
        <f>(('Данные для ввода на bus.gov.ru'!AC353/'Данные для ввода на bus.gov.ru'!AD353)*100)*0.5</f>
        <v>50</v>
      </c>
      <c r="D354" s="22">
        <f t="shared" si="0"/>
        <v>100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2"/>
      <c r="Z354" s="12"/>
    </row>
    <row r="355" spans="1:26" ht="15.75" hidden="1" customHeight="1" x14ac:dyDescent="0.2">
      <c r="A355" s="3" t="str">
        <f>'Данные для ввода на bus.gov.ru'!D354</f>
        <v>МКОУ "Подойниковская средняя общеобразовательная школа им. Героя Советского Союза М. И. Рогачева"</v>
      </c>
      <c r="B355" s="2">
        <f>'Данные для ввода на bus.gov.ru'!AA354*0.5</f>
        <v>50</v>
      </c>
      <c r="C355" s="22">
        <f>(('Данные для ввода на bus.gov.ru'!AC354/'Данные для ввода на bus.gov.ru'!AD354)*100)*0.5</f>
        <v>49.264705882352942</v>
      </c>
      <c r="D355" s="22">
        <f t="shared" si="0"/>
        <v>99.264705882352942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2"/>
      <c r="Z355" s="12"/>
    </row>
    <row r="356" spans="1:26" ht="15.75" hidden="1" customHeight="1" x14ac:dyDescent="0.2">
      <c r="A356" s="3" t="str">
        <f>'Данные для ввода на bus.gov.ru'!D355</f>
        <v>МКОУ "Покровская средняя общеобразовательная школа"</v>
      </c>
      <c r="B356" s="2">
        <f>'Данные для ввода на bus.gov.ru'!AA355*0.5</f>
        <v>50</v>
      </c>
      <c r="C356" s="22">
        <f>(('Данные для ввода на bus.gov.ru'!AC355/'Данные для ввода на bus.gov.ru'!AD355)*100)*0.5</f>
        <v>48.4375</v>
      </c>
      <c r="D356" s="22">
        <f t="shared" si="0"/>
        <v>98.4375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2"/>
      <c r="Z356" s="12"/>
    </row>
    <row r="357" spans="1:26" ht="15.75" hidden="1" customHeight="1" x14ac:dyDescent="0.2">
      <c r="A357" s="3" t="str">
        <f>'Данные для ввода на bus.gov.ru'!D356</f>
        <v>МКОУ "Поспелихинская средняя общеобразовательная школа №2"</v>
      </c>
      <c r="B357" s="2">
        <f>'Данные для ввода на bus.gov.ru'!AA356*0.5</f>
        <v>50</v>
      </c>
      <c r="C357" s="22">
        <f>(('Данные для ввода на bus.gov.ru'!AC356/'Данные для ввода на bus.gov.ru'!AD356)*100)*0.5</f>
        <v>40.388548057259719</v>
      </c>
      <c r="D357" s="22">
        <f t="shared" si="0"/>
        <v>90.388548057259726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2"/>
      <c r="Z357" s="12"/>
    </row>
    <row r="358" spans="1:26" ht="15.75" hidden="1" customHeight="1" x14ac:dyDescent="0.2">
      <c r="A358" s="3" t="str">
        <f>'Данные для ввода на bus.gov.ru'!D357</f>
        <v>МКОУ "Поспелихинская средняя общеобразовательная школа №3"</v>
      </c>
      <c r="B358" s="2">
        <f>'Данные для ввода на bus.gov.ru'!AA357*0.5</f>
        <v>50</v>
      </c>
      <c r="C358" s="22">
        <f>(('Данные для ввода на bus.gov.ru'!AC357/'Данные для ввода на bus.gov.ru'!AD357)*100)*0.5</f>
        <v>42.424242424242422</v>
      </c>
      <c r="D358" s="22">
        <f t="shared" si="0"/>
        <v>92.424242424242422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2"/>
      <c r="Z358" s="12"/>
    </row>
    <row r="359" spans="1:26" ht="15.75" hidden="1" customHeight="1" x14ac:dyDescent="0.2">
      <c r="A359" s="3" t="str">
        <f>'Данные для ввода на bus.gov.ru'!D358</f>
        <v>МКОУ "Поспелихинская средняя общеобразовательная школа №4"</v>
      </c>
      <c r="B359" s="2">
        <f>'Данные для ввода на bus.gov.ru'!AA358*0.5</f>
        <v>50</v>
      </c>
      <c r="C359" s="22">
        <f>(('Данные для ввода на bus.gov.ru'!AC358/'Данные для ввода на bus.gov.ru'!AD358)*100)*0.5</f>
        <v>41.433021806853581</v>
      </c>
      <c r="D359" s="22">
        <f t="shared" si="0"/>
        <v>91.433021806853588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2"/>
      <c r="Z359" s="12"/>
    </row>
    <row r="360" spans="1:26" ht="15.75" hidden="1" customHeight="1" x14ac:dyDescent="0.2">
      <c r="A360" s="3" t="str">
        <f>'Данные для ввода на bus.gov.ru'!D359</f>
        <v>МКОУ "Ребрихинская средняя общеобразовательная школа"</v>
      </c>
      <c r="B360" s="2">
        <f>'Данные для ввода на bus.gov.ru'!AA359*0.5</f>
        <v>50</v>
      </c>
      <c r="C360" s="22">
        <f>(('Данные для ввода на bus.gov.ru'!AC359/'Данные для ввода на bus.gov.ru'!AD359)*100)*0.5</f>
        <v>37.47980613893376</v>
      </c>
      <c r="D360" s="22">
        <f t="shared" si="0"/>
        <v>87.479806138933753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2"/>
      <c r="Z360" s="12"/>
    </row>
    <row r="361" spans="1:26" ht="15.75" hidden="1" customHeight="1" x14ac:dyDescent="0.2">
      <c r="A361" s="3" t="str">
        <f>'Данные для ввода на bus.gov.ru'!D360</f>
        <v>МКОУ "Ремовская средняя образовательная школа"</v>
      </c>
      <c r="B361" s="2">
        <f>'Данные для ввода на bus.gov.ru'!AA360*0.5</f>
        <v>50</v>
      </c>
      <c r="C361" s="22">
        <f>(('Данные для ввода на bus.gov.ru'!AC360/'Данные для ввода на bus.gov.ru'!AD360)*100)*0.5</f>
        <v>50</v>
      </c>
      <c r="D361" s="22">
        <f t="shared" si="0"/>
        <v>100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2"/>
      <c r="Z361" s="12"/>
    </row>
    <row r="362" spans="1:26" ht="15.75" hidden="1" customHeight="1" x14ac:dyDescent="0.2">
      <c r="A362" s="3" t="str">
        <f>'Данные для ввода на bus.gov.ru'!D361</f>
        <v>МКОУ "Садовая средняя общеобразовательная школа"</v>
      </c>
      <c r="B362" s="2">
        <f>'Данные для ввода на bus.gov.ru'!AA361*0.5</f>
        <v>50</v>
      </c>
      <c r="C362" s="22">
        <f>(('Данные для ввода на bus.gov.ru'!AC361/'Данные для ввода на bus.gov.ru'!AD361)*100)*0.5</f>
        <v>44.776119402985074</v>
      </c>
      <c r="D362" s="22">
        <f t="shared" si="0"/>
        <v>94.776119402985074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2"/>
      <c r="Z362" s="12"/>
    </row>
    <row r="363" spans="1:26" ht="15.75" hidden="1" customHeight="1" x14ac:dyDescent="0.2">
      <c r="A363" s="3" t="str">
        <f>'Данные для ввода на bus.gov.ru'!D362</f>
        <v>МКОУ "Самарская средняя общеобразовательная школа"</v>
      </c>
      <c r="B363" s="2">
        <f>'Данные для ввода на bus.gov.ru'!AA362*0.5</f>
        <v>50</v>
      </c>
      <c r="C363" s="22">
        <f>(('Данные для ввода на bus.gov.ru'!AC362/'Данные для ввода на bus.gov.ru'!AD362)*100)*0.5</f>
        <v>43.421052631578952</v>
      </c>
      <c r="D363" s="22">
        <f t="shared" si="0"/>
        <v>93.421052631578959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2"/>
      <c r="Z363" s="12"/>
    </row>
    <row r="364" spans="1:26" ht="15.75" hidden="1" customHeight="1" x14ac:dyDescent="0.2">
      <c r="A364" s="3" t="str">
        <f>'Данные для ввода на bus.gov.ru'!D363</f>
        <v>МКОУ "Среднесибирская средняя общеобразовательная школа"</v>
      </c>
      <c r="B364" s="2">
        <f>'Данные для ввода на bus.gov.ru'!AA363*0.5</f>
        <v>50</v>
      </c>
      <c r="C364" s="22">
        <f>(('Данные для ввода на bus.gov.ru'!AC363/'Данные для ввода на bus.gov.ru'!AD363)*100)*0.5</f>
        <v>35.326086956521742</v>
      </c>
      <c r="D364" s="22">
        <f t="shared" si="0"/>
        <v>85.326086956521749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2"/>
      <c r="Z364" s="12"/>
    </row>
    <row r="365" spans="1:26" ht="15.75" hidden="1" customHeight="1" x14ac:dyDescent="0.2">
      <c r="A365" s="3" t="str">
        <f>'Данные для ввода на bus.gov.ru'!D364</f>
        <v>МКОУ "Староалейская средняя общеобразовательная школа №1"</v>
      </c>
      <c r="B365" s="2">
        <f>'Данные для ввода на bus.gov.ru'!AA364*0.5</f>
        <v>50</v>
      </c>
      <c r="C365" s="22">
        <f>(('Данные для ввода на bus.gov.ru'!AC364/'Данные для ввода на bus.gov.ru'!AD364)*100)*0.5</f>
        <v>33.121019108280251</v>
      </c>
      <c r="D365" s="22">
        <f t="shared" si="0"/>
        <v>83.121019108280251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2"/>
      <c r="Z365" s="12"/>
    </row>
    <row r="366" spans="1:26" ht="15.75" hidden="1" customHeight="1" x14ac:dyDescent="0.2">
      <c r="A366" s="3" t="str">
        <f>'Данные для ввода на bus.gov.ru'!D365</f>
        <v>МКОУ "Старотогульская основная общеобразовательная школа имени Александра Аксёнова"</v>
      </c>
      <c r="B366" s="2">
        <f>'Данные для ввода на bus.gov.ru'!AA365*0.5</f>
        <v>50</v>
      </c>
      <c r="C366" s="22">
        <f>(('Данные для ввода на bus.gov.ru'!AC365/'Данные для ввода на bus.gov.ru'!AD365)*100)*0.5</f>
        <v>31.372549019607842</v>
      </c>
      <c r="D366" s="22">
        <f t="shared" si="0"/>
        <v>81.372549019607845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2"/>
      <c r="Z366" s="12"/>
    </row>
    <row r="367" spans="1:26" ht="15.75" hidden="1" customHeight="1" x14ac:dyDescent="0.2">
      <c r="A367" s="3" t="str">
        <f>'Данные для ввода на bus.gov.ru'!D366</f>
        <v>МКОУ "Тальменская средняя общеобразовательная школа №2"</v>
      </c>
      <c r="B367" s="2">
        <f>'Данные для ввода на bus.gov.ru'!AA366*0.5</f>
        <v>50</v>
      </c>
      <c r="C367" s="22">
        <f>(('Данные для ввода на bus.gov.ru'!AC366/'Данные для ввода на bus.gov.ru'!AD366)*100)*0.5</f>
        <v>34.0983606557377</v>
      </c>
      <c r="D367" s="22">
        <f t="shared" si="0"/>
        <v>84.098360655737707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2"/>
      <c r="Z367" s="12"/>
    </row>
    <row r="368" spans="1:26" ht="15.75" hidden="1" customHeight="1" x14ac:dyDescent="0.2">
      <c r="A368" s="3" t="str">
        <f>'Данные для ввода на bus.gov.ru'!D367</f>
        <v>МКОУ "Тальменская средняя общеобразовательная школа №3"</v>
      </c>
      <c r="B368" s="2">
        <f>'Данные для ввода на bus.gov.ru'!AA367*0.5</f>
        <v>50</v>
      </c>
      <c r="C368" s="22">
        <f>(('Данные для ввода на bus.gov.ru'!AC367/'Данные для ввода на bus.gov.ru'!AD367)*100)*0.5</f>
        <v>31.4410480349345</v>
      </c>
      <c r="D368" s="22">
        <f t="shared" si="0"/>
        <v>81.441048034934497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2"/>
      <c r="Z368" s="12"/>
    </row>
    <row r="369" spans="1:26" ht="15.75" hidden="1" customHeight="1" x14ac:dyDescent="0.2">
      <c r="A369" s="3" t="str">
        <f>'Данные для ввода на bus.gov.ru'!D368</f>
        <v>МКОУ "Тальменская средняя общеобразовательная школа №5"</v>
      </c>
      <c r="B369" s="2">
        <f>'Данные для ввода на bus.gov.ru'!AA368*0.5</f>
        <v>50</v>
      </c>
      <c r="C369" s="22">
        <f>(('Данные для ввода на bus.gov.ru'!AC368/'Данные для ввода на bus.gov.ru'!AD368)*100)*0.5</f>
        <v>36.121673003802279</v>
      </c>
      <c r="D369" s="22">
        <f t="shared" si="0"/>
        <v>86.121673003802272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2"/>
      <c r="Z369" s="12"/>
    </row>
    <row r="370" spans="1:26" ht="15.75" hidden="1" customHeight="1" x14ac:dyDescent="0.2">
      <c r="A370" s="3" t="str">
        <f>'Данные для ввода на bus.gov.ru'!D369</f>
        <v>МКОУ "Тальменская средняя общеобразовательная школа №6"</v>
      </c>
      <c r="B370" s="2">
        <f>'Данные для ввода на bus.gov.ru'!AA369*0.5</f>
        <v>50</v>
      </c>
      <c r="C370" s="22">
        <f>(('Данные для ввода на bus.gov.ru'!AC369/'Данные для ввода на bus.gov.ru'!AD369)*100)*0.5</f>
        <v>43.288590604026844</v>
      </c>
      <c r="D370" s="22">
        <f t="shared" si="0"/>
        <v>93.288590604026837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2"/>
      <c r="Z370" s="12"/>
    </row>
    <row r="371" spans="1:26" ht="15.75" hidden="1" customHeight="1" x14ac:dyDescent="0.2">
      <c r="A371" s="3" t="str">
        <f>'Данные для ввода на bus.gov.ru'!D370</f>
        <v>МКОУ "Тогульская основная общеобразовательная школа"</v>
      </c>
      <c r="B371" s="2">
        <f>'Данные для ввода на bus.gov.ru'!AA370*0.5</f>
        <v>50</v>
      </c>
      <c r="C371" s="22">
        <f>(('Данные для ввода на bus.gov.ru'!AC370/'Данные для ввода на bus.gov.ru'!AD370)*100)*0.5</f>
        <v>40.566037735849058</v>
      </c>
      <c r="D371" s="22">
        <f t="shared" si="0"/>
        <v>90.566037735849051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2"/>
      <c r="Z371" s="12"/>
    </row>
    <row r="372" spans="1:26" ht="15.75" hidden="1" customHeight="1" x14ac:dyDescent="0.2">
      <c r="A372" s="3" t="str">
        <f>'Данные для ввода на bus.gov.ru'!D371</f>
        <v>МКОУ "Тогульская средняя общеобразовательная школа"</v>
      </c>
      <c r="B372" s="2">
        <f>'Данные для ввода на bus.gov.ru'!AA371*0.5</f>
        <v>50</v>
      </c>
      <c r="C372" s="22">
        <f>(('Данные для ввода на bus.gov.ru'!AC371/'Данные для ввода на bus.gov.ru'!AD371)*100)*0.5</f>
        <v>41.269841269841265</v>
      </c>
      <c r="D372" s="22">
        <f t="shared" si="0"/>
        <v>91.269841269841265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2"/>
      <c r="Z372" s="12"/>
    </row>
    <row r="373" spans="1:26" ht="15.75" hidden="1" customHeight="1" x14ac:dyDescent="0.2">
      <c r="A373" s="3" t="str">
        <f>'Данные для ввода на bus.gov.ru'!D372</f>
        <v>МКОУ "Тополинская средняя общеобразовательная школа"</v>
      </c>
      <c r="B373" s="2">
        <f>'Данные для ввода на bus.gov.ru'!AA372*0.5</f>
        <v>50</v>
      </c>
      <c r="C373" s="22">
        <f>(('Данные для ввода на bus.gov.ru'!AC372/'Данные для ввода на bus.gov.ru'!AD372)*100)*0.5</f>
        <v>44.827586206896555</v>
      </c>
      <c r="D373" s="22">
        <f t="shared" si="0"/>
        <v>94.827586206896555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2"/>
      <c r="Z373" s="12"/>
    </row>
    <row r="374" spans="1:26" ht="15.75" hidden="1" customHeight="1" x14ac:dyDescent="0.2">
      <c r="A374" s="3" t="str">
        <f>'Данные для ввода на bus.gov.ru'!D373</f>
        <v>МКОУ "Третьяковская средняя общеобразовательная школа"</v>
      </c>
      <c r="B374" s="2">
        <f>'Данные для ввода на bus.gov.ru'!AA373*0.5</f>
        <v>50</v>
      </c>
      <c r="C374" s="22">
        <f>(('Данные для ввода на bus.gov.ru'!AC373/'Данные для ввода на bus.gov.ru'!AD373)*100)*0.5</f>
        <v>34.563758389261743</v>
      </c>
      <c r="D374" s="22">
        <f t="shared" si="0"/>
        <v>84.56375838926175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2"/>
      <c r="Z374" s="12"/>
    </row>
    <row r="375" spans="1:26" ht="15.75" hidden="1" customHeight="1" x14ac:dyDescent="0.2">
      <c r="A375" s="3" t="str">
        <f>'Данные для ввода на bus.gov.ru'!D374</f>
        <v>МКОУ "Угловская средняя общеобразовательная школа имени Героя Советского Союза Антона Трофимовича Масликова"</v>
      </c>
      <c r="B375" s="2">
        <f>'Данные для ввода на bus.gov.ru'!AA374*0.5</f>
        <v>50</v>
      </c>
      <c r="C375" s="22">
        <f>(('Данные для ввода на bus.gov.ru'!AC374/'Данные для ввода на bus.gov.ru'!AD374)*100)*0.5</f>
        <v>47.095959595959599</v>
      </c>
      <c r="D375" s="22">
        <f t="shared" si="0"/>
        <v>97.095959595959599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2"/>
      <c r="Z375" s="12"/>
    </row>
    <row r="376" spans="1:26" ht="15.75" hidden="1" customHeight="1" x14ac:dyDescent="0.2">
      <c r="A376" s="3" t="str">
        <f>'Данные для ввода на bus.gov.ru'!D375</f>
        <v>МКОУ "Усть-Мосихинская средняя общеобразовательная школа"</v>
      </c>
      <c r="B376" s="2">
        <f>'Данные для ввода на bus.gov.ru'!AA375*0.5</f>
        <v>50</v>
      </c>
      <c r="C376" s="22">
        <f>(('Данные для ввода на bus.gov.ru'!AC375/'Данные для ввода на bus.gov.ru'!AD375)*100)*0.5</f>
        <v>47.8494623655914</v>
      </c>
      <c r="D376" s="22">
        <f t="shared" si="0"/>
        <v>97.849462365591393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2"/>
      <c r="Z376" s="12"/>
    </row>
    <row r="377" spans="1:26" ht="15.75" hidden="1" customHeight="1" x14ac:dyDescent="0.2">
      <c r="A377" s="3" t="str">
        <f>'Данные для ввода на bus.gov.ru'!D376</f>
        <v>МКОУ "Устьянская средняя общеобразовательная школа"</v>
      </c>
      <c r="B377" s="2">
        <f>'Данные для ввода на bus.gov.ru'!AA376*0.5</f>
        <v>50</v>
      </c>
      <c r="C377" s="22">
        <f>(('Данные для ввода на bus.gov.ru'!AC376/'Данные для ввода на bus.gov.ru'!AD376)*100)*0.5</f>
        <v>48.75</v>
      </c>
      <c r="D377" s="22">
        <f t="shared" si="0"/>
        <v>98.75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2"/>
      <c r="Z377" s="12"/>
    </row>
    <row r="378" spans="1:26" ht="15.75" hidden="1" customHeight="1" x14ac:dyDescent="0.2">
      <c r="A378" s="3" t="str">
        <f>'Данные для ввода на bus.gov.ru'!D377</f>
        <v>МКОУ "Фунтиковская средняя общеобразовательная школа"</v>
      </c>
      <c r="B378" s="2">
        <f>'Данные для ввода на bus.gov.ru'!AA377*0.5</f>
        <v>50</v>
      </c>
      <c r="C378" s="22">
        <f>(('Данные для ввода на bus.gov.ru'!AC377/'Данные для ввода на bus.gov.ru'!AD377)*100)*0.5</f>
        <v>32.835820895522389</v>
      </c>
      <c r="D378" s="22">
        <f t="shared" si="0"/>
        <v>82.835820895522389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2"/>
      <c r="Z378" s="12"/>
    </row>
    <row r="379" spans="1:26" ht="15.75" hidden="1" customHeight="1" x14ac:dyDescent="0.2">
      <c r="A379" s="3" t="str">
        <f>'Данные для ввода на bus.gov.ru'!D378</f>
        <v>МКОУ "Чаузовская основная общеобразовательная школа"</v>
      </c>
      <c r="B379" s="2">
        <f>'Данные для ввода на bus.gov.ru'!AA378*0.5</f>
        <v>50</v>
      </c>
      <c r="C379" s="22">
        <f>(('Данные для ввода на bus.gov.ru'!AC378/'Данные для ввода на bus.gov.ru'!AD378)*100)*0.5</f>
        <v>42.857142857142854</v>
      </c>
      <c r="D379" s="22">
        <f t="shared" si="0"/>
        <v>92.857142857142861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2"/>
      <c r="Z379" s="12"/>
    </row>
    <row r="380" spans="1:26" ht="15.75" hidden="1" customHeight="1" x14ac:dyDescent="0.2">
      <c r="A380" s="3" t="str">
        <f>'Данные для ввода на bus.gov.ru'!D379</f>
        <v>МКОУ "Чистюньская средняя общеобразовательная школа"</v>
      </c>
      <c r="B380" s="2">
        <f>'Данные для ввода на bus.gov.ru'!AA379*0.5</f>
        <v>50</v>
      </c>
      <c r="C380" s="22">
        <f>(('Данные для ввода на bus.gov.ru'!AC379/'Данные для ввода на bus.gov.ru'!AD379)*100)*0.5</f>
        <v>42.441860465116278</v>
      </c>
      <c r="D380" s="22">
        <f t="shared" si="0"/>
        <v>92.441860465116278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2"/>
      <c r="Z380" s="12"/>
    </row>
    <row r="381" spans="1:26" ht="15.75" hidden="1" customHeight="1" x14ac:dyDescent="0.2">
      <c r="A381" s="3" t="str">
        <f>'Данные для ввода на bus.gov.ru'!D380</f>
        <v>МКОУ "Юдихинская средняя общеобразовательная школа"</v>
      </c>
      <c r="B381" s="2">
        <f>'Данные для ввода на bus.gov.ru'!AA380*0.5</f>
        <v>50</v>
      </c>
      <c r="C381" s="22">
        <f>(('Данные для ввода на bus.gov.ru'!AC380/'Данные для ввода на bus.gov.ru'!AD380)*100)*0.5</f>
        <v>48.863636363636367</v>
      </c>
      <c r="D381" s="22">
        <f t="shared" si="0"/>
        <v>98.863636363636374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2"/>
      <c r="Z381" s="12"/>
    </row>
    <row r="382" spans="1:26" ht="15.75" hidden="1" customHeight="1" x14ac:dyDescent="0.2">
      <c r="A382" s="3" t="str">
        <f>'Данные для ввода на bus.gov.ru'!D381</f>
        <v>МКОУ «Озерская средняя общеобразовательная школа»</v>
      </c>
      <c r="B382" s="2">
        <f>'Данные для ввода на bus.gov.ru'!AA381*0.5</f>
        <v>50</v>
      </c>
      <c r="C382" s="22">
        <f>(('Данные для ввода на bus.gov.ru'!AC381/'Данные для ввода на bus.gov.ru'!AD381)*100)*0.5</f>
        <v>45.798319327731093</v>
      </c>
      <c r="D382" s="22">
        <f t="shared" si="0"/>
        <v>95.798319327731093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2"/>
      <c r="Z382" s="12"/>
    </row>
    <row r="383" spans="1:26" ht="15.75" hidden="1" customHeight="1" x14ac:dyDescent="0.2">
      <c r="A383" s="3" t="str">
        <f>'Данные для ввода на bus.gov.ru'!D382</f>
        <v>МКОУ «Тальменская средняя общеобразовательная школа №1»</v>
      </c>
      <c r="B383" s="2">
        <f>'Данные для ввода на bus.gov.ru'!AA382*0.5</f>
        <v>50</v>
      </c>
      <c r="C383" s="22">
        <f>(('Данные для ввода на bus.gov.ru'!AC382/'Данные для ввода на bus.gov.ru'!AD382)*100)*0.5</f>
        <v>38.206388206388212</v>
      </c>
      <c r="D383" s="22">
        <f t="shared" si="0"/>
        <v>88.206388206388212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2"/>
      <c r="Z383" s="12"/>
    </row>
    <row r="384" spans="1:26" ht="15.75" hidden="1" customHeight="1" x14ac:dyDescent="0.2">
      <c r="A384" s="3" t="str">
        <f>'Данные для ввода на bus.gov.ru'!D383</f>
        <v>МКОУ Сосново-Логовская ООШ</v>
      </c>
      <c r="B384" s="2">
        <f>'Данные для ввода на bus.gov.ru'!AA383*0.5</f>
        <v>50</v>
      </c>
      <c r="C384" s="22">
        <f>(('Данные для ввода на bus.gov.ru'!AC383/'Данные для ввода на bus.gov.ru'!AD383)*100)*0.5</f>
        <v>50</v>
      </c>
      <c r="D384" s="22">
        <f t="shared" si="0"/>
        <v>100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2"/>
      <c r="Z384" s="12"/>
    </row>
    <row r="385" spans="1:26" ht="15.75" hidden="1" customHeight="1" x14ac:dyDescent="0.2">
      <c r="A385" s="3" t="str">
        <f>'Данные для ввода на bus.gov.ru'!D384</f>
        <v>МКОУ Старо-Тарабинская ООШ имени Героев Советского Союза А.С. Красилова и Л.А. Черемнова</v>
      </c>
      <c r="B385" s="2">
        <f>'Данные для ввода на bus.gov.ru'!AA384*0.5</f>
        <v>50</v>
      </c>
      <c r="C385" s="22">
        <f>(('Данные для ввода на bus.gov.ru'!AC384/'Данные для ввода на bus.gov.ru'!AD384)*100)*0.5</f>
        <v>50</v>
      </c>
      <c r="D385" s="22">
        <f t="shared" si="0"/>
        <v>100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2"/>
      <c r="Z385" s="12"/>
    </row>
    <row r="386" spans="1:26" ht="15.75" hidden="1" customHeight="1" x14ac:dyDescent="0.2">
      <c r="A386" s="3" t="str">
        <f>'Данные для ввода на bus.gov.ru'!D385</f>
        <v>МКОУ Топчихинская средняя общеобразовательная школа №1 имени Героя России Дмитрия Ерофеева</v>
      </c>
      <c r="B386" s="2">
        <f>'Данные для ввода на bus.gov.ru'!AA385*0.5</f>
        <v>50</v>
      </c>
      <c r="C386" s="22">
        <f>(('Данные для ввода на bus.gov.ru'!AC385/'Данные для ввода на bus.gov.ru'!AD385)*100)*0.5</f>
        <v>38.539042821158695</v>
      </c>
      <c r="D386" s="22">
        <f t="shared" si="0"/>
        <v>88.539042821158688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2"/>
      <c r="Z386" s="12"/>
    </row>
    <row r="387" spans="1:26" ht="15.75" hidden="1" customHeight="1" x14ac:dyDescent="0.2">
      <c r="A387" s="3" t="str">
        <f>'Данные для ввода на bus.gov.ru'!D386</f>
        <v>МКОУ Топчихинская средняя общеобразовательная школа №2</v>
      </c>
      <c r="B387" s="2">
        <f>'Данные для ввода на bus.gov.ru'!AA386*0.5</f>
        <v>50</v>
      </c>
      <c r="C387" s="22">
        <f>(('Данные для ввода на bus.gov.ru'!AC386/'Данные для ввода на bus.gov.ru'!AD386)*100)*0.5</f>
        <v>30.522565320665084</v>
      </c>
      <c r="D387" s="22">
        <f t="shared" si="0"/>
        <v>80.52256532066508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2"/>
      <c r="Z387" s="12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2"/>
      <c r="Z388" s="12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2"/>
      <c r="Z389" s="12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2"/>
      <c r="Z390" s="12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2"/>
      <c r="Z391" s="12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2"/>
      <c r="Z392" s="12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2"/>
      <c r="Z393" s="12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2"/>
      <c r="Z394" s="12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2"/>
      <c r="Z395" s="12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2"/>
      <c r="Z396" s="12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2"/>
      <c r="Z397" s="12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2"/>
      <c r="Z398" s="12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2"/>
      <c r="Z399" s="12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2"/>
      <c r="Z400" s="12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2"/>
      <c r="Z401" s="12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2"/>
      <c r="Z402" s="12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2"/>
      <c r="Z403" s="12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2"/>
      <c r="Z404" s="12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2"/>
      <c r="Z405" s="12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2"/>
      <c r="Z406" s="12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2"/>
      <c r="Z407" s="12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2"/>
      <c r="Z408" s="12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2"/>
      <c r="Z409" s="12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2"/>
      <c r="Z410" s="12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2"/>
      <c r="Z411" s="12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2"/>
      <c r="Z412" s="12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2"/>
      <c r="Z413" s="12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2"/>
      <c r="Z414" s="12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2"/>
      <c r="Z415" s="12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2"/>
      <c r="Z416" s="12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2"/>
      <c r="Z417" s="12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2"/>
      <c r="Z418" s="12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2"/>
      <c r="Z419" s="12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2"/>
      <c r="Z420" s="12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2"/>
      <c r="Z421" s="12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2"/>
      <c r="Z422" s="12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2"/>
      <c r="Z423" s="12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2"/>
      <c r="Z424" s="12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2"/>
      <c r="Z425" s="12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2"/>
      <c r="Z426" s="12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2"/>
      <c r="Z427" s="12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2"/>
      <c r="Z428" s="12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2"/>
      <c r="Z429" s="12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2"/>
      <c r="Z430" s="12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2"/>
      <c r="Z431" s="12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2"/>
      <c r="Z432" s="12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2"/>
      <c r="Z433" s="12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2"/>
      <c r="Z434" s="12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2"/>
      <c r="Z435" s="12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2"/>
      <c r="Z436" s="12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2"/>
      <c r="Z437" s="12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2"/>
      <c r="Z438" s="12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2"/>
      <c r="Z439" s="12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2"/>
      <c r="Z440" s="12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2"/>
      <c r="Z441" s="12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2"/>
      <c r="Z442" s="12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2"/>
      <c r="Z443" s="12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2"/>
      <c r="Z444" s="12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2"/>
      <c r="Z445" s="12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2"/>
      <c r="Z446" s="12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2"/>
      <c r="Z447" s="12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2"/>
      <c r="Z448" s="12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2"/>
      <c r="Z449" s="12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2"/>
      <c r="Z450" s="12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2"/>
      <c r="Z451" s="12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2"/>
      <c r="Z452" s="12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2"/>
      <c r="Z453" s="12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2"/>
      <c r="Z454" s="12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2"/>
      <c r="Z455" s="12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2"/>
      <c r="Z456" s="12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2"/>
      <c r="Z457" s="12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2"/>
      <c r="Z458" s="12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2"/>
      <c r="Z459" s="12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2"/>
      <c r="Z460" s="12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2"/>
      <c r="Z461" s="12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2"/>
      <c r="Z462" s="12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2"/>
      <c r="Z463" s="12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2"/>
      <c r="Z464" s="12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2"/>
      <c r="Z465" s="12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2"/>
      <c r="Z466" s="12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2"/>
      <c r="Z467" s="12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2"/>
      <c r="Z468" s="12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2"/>
      <c r="Z469" s="12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2"/>
      <c r="Z470" s="12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2"/>
      <c r="Z471" s="12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2"/>
      <c r="Z472" s="12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2"/>
      <c r="Z473" s="12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2"/>
      <c r="Z474" s="12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2"/>
      <c r="Z475" s="12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2"/>
      <c r="Z476" s="12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2"/>
      <c r="Z477" s="12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2"/>
      <c r="Z478" s="12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2"/>
      <c r="Z479" s="12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2"/>
      <c r="Z480" s="12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2"/>
      <c r="Z481" s="12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2"/>
      <c r="Z482" s="12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2"/>
      <c r="Z483" s="12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2"/>
      <c r="Z484" s="12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2"/>
      <c r="Z485" s="12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2"/>
      <c r="Z486" s="12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2"/>
      <c r="Z487" s="12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2"/>
      <c r="Z488" s="12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2"/>
      <c r="Z489" s="12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2"/>
      <c r="Z490" s="12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2"/>
      <c r="Z491" s="12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2"/>
      <c r="Z492" s="12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2"/>
      <c r="Z493" s="12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2"/>
      <c r="Z494" s="12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2"/>
      <c r="Z495" s="12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2"/>
      <c r="Z496" s="12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2"/>
      <c r="Z497" s="12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2"/>
      <c r="Z498" s="12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2"/>
      <c r="Z499" s="12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2"/>
      <c r="Z500" s="12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2"/>
      <c r="Z501" s="12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2"/>
      <c r="Z502" s="12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2"/>
      <c r="Z503" s="12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2"/>
      <c r="Z504" s="12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2"/>
      <c r="Z505" s="12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2"/>
      <c r="Z506" s="12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2"/>
      <c r="Z507" s="12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2"/>
      <c r="Z508" s="12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2"/>
      <c r="Z509" s="12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2"/>
      <c r="Z510" s="12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2"/>
      <c r="Z511" s="12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2"/>
      <c r="Z512" s="12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2"/>
      <c r="Z513" s="12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2"/>
      <c r="Z514" s="12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2"/>
      <c r="Z515" s="12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2"/>
      <c r="Z516" s="12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2"/>
      <c r="Z517" s="12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2"/>
      <c r="Z518" s="12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2"/>
      <c r="Z519" s="12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2"/>
      <c r="Z520" s="12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2"/>
      <c r="Z521" s="12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2"/>
      <c r="Z522" s="12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2"/>
      <c r="Z523" s="12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2"/>
      <c r="Z524" s="12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2"/>
      <c r="Z525" s="12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2"/>
      <c r="Z526" s="12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2"/>
      <c r="Z527" s="12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2"/>
      <c r="Z528" s="12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2"/>
      <c r="Z529" s="12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2"/>
      <c r="Z530" s="12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2"/>
      <c r="Z531" s="12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2"/>
      <c r="Z532" s="12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2"/>
      <c r="Z533" s="12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2"/>
      <c r="Z534" s="12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2"/>
      <c r="Z535" s="12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2"/>
      <c r="Z536" s="12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2"/>
      <c r="Z537" s="12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2"/>
      <c r="Z538" s="12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2"/>
      <c r="Z539" s="12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2"/>
      <c r="Z540" s="12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2"/>
      <c r="Z541" s="12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2"/>
      <c r="Z542" s="12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2"/>
      <c r="Z543" s="12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2"/>
      <c r="Z544" s="12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2"/>
      <c r="Z545" s="12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2"/>
      <c r="Z546" s="12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2"/>
      <c r="Z547" s="12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2"/>
      <c r="Z548" s="12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2"/>
      <c r="Z549" s="12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2"/>
      <c r="Z550" s="12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2"/>
      <c r="Z551" s="12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2"/>
      <c r="Z552" s="12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2"/>
      <c r="Z553" s="12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2"/>
      <c r="Z554" s="12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2"/>
      <c r="Z555" s="12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2"/>
      <c r="Z556" s="12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2"/>
      <c r="Z557" s="12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12"/>
      <c r="Z558" s="12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2"/>
      <c r="Z559" s="12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12"/>
      <c r="Z560" s="12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12"/>
      <c r="Z561" s="12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12"/>
      <c r="Z562" s="12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12"/>
      <c r="Z563" s="12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12"/>
      <c r="Z564" s="12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2"/>
      <c r="Z565" s="12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2"/>
      <c r="Z566" s="12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12"/>
      <c r="Z567" s="12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12"/>
      <c r="Z568" s="12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12"/>
      <c r="Z569" s="12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2"/>
      <c r="Z570" s="12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12"/>
      <c r="Z571" s="12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12"/>
      <c r="Z572" s="12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2"/>
      <c r="Z573" s="12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2"/>
      <c r="Z574" s="12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2"/>
      <c r="Z575" s="12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12"/>
      <c r="Z576" s="12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2"/>
      <c r="Z577" s="12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2"/>
      <c r="Z578" s="12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12"/>
      <c r="Z579" s="12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2"/>
      <c r="Z580" s="12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2"/>
      <c r="Z581" s="12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2"/>
      <c r="Z582" s="12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12"/>
      <c r="Z583" s="12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12"/>
      <c r="Z584" s="12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12"/>
      <c r="Z585" s="12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12"/>
      <c r="Z586" s="12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12"/>
      <c r="Z587" s="1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D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workbookViewId="0">
      <selection activeCell="A68" sqref="A68:E38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3" t="s">
        <v>1369</v>
      </c>
      <c r="B1" s="24" t="s">
        <v>1377</v>
      </c>
      <c r="C1" s="24" t="s">
        <v>1378</v>
      </c>
      <c r="D1" s="24" t="s">
        <v>1379</v>
      </c>
      <c r="E1" s="24" t="s">
        <v>1373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</row>
    <row r="2" spans="1:26" ht="12.75" hidden="1" customHeight="1" x14ac:dyDescent="0.2">
      <c r="A2" s="20" t="s">
        <v>1374</v>
      </c>
      <c r="B2" s="25">
        <v>30</v>
      </c>
      <c r="C2" s="25">
        <v>40</v>
      </c>
      <c r="D2" s="25">
        <v>30</v>
      </c>
      <c r="E2" s="2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2"/>
    </row>
    <row r="3" spans="1:26" ht="12.75" hidden="1" customHeight="1" x14ac:dyDescent="0.2">
      <c r="A3" s="3" t="str">
        <f>'Данные для ввода на bus.gov.ru'!D2</f>
        <v>МАДОУ "Д/с № 32 "Счастливое детство"</v>
      </c>
      <c r="B3" s="13">
        <f>'Данные для ввода на bus.gov.ru'!AH2*0.3</f>
        <v>6</v>
      </c>
      <c r="C3" s="13">
        <f>'Данные для ввода на bus.gov.ru'!AL2*0.4</f>
        <v>40</v>
      </c>
      <c r="D3" s="26">
        <f>IFERROR((('Данные для ввода на bus.gov.ru'!AN2/'Данные для ввода на bus.gov.ru'!AO2)*100)*0.3,0)</f>
        <v>25.5</v>
      </c>
      <c r="E3" s="26">
        <f t="shared" ref="E3:E387" si="0">B3+C3+D3</f>
        <v>71.5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"/>
    </row>
    <row r="4" spans="1:26" ht="12.75" hidden="1" customHeight="1" x14ac:dyDescent="0.2">
      <c r="A4" s="3" t="str">
        <f>'Данные для ввода на bus.gov.ru'!D3</f>
        <v>МАДОУ "ЦРР д/с № 1 "Жар-птица"</v>
      </c>
      <c r="B4" s="13">
        <f>'Данные для ввода на bus.gov.ru'!AH3*0.3</f>
        <v>30</v>
      </c>
      <c r="C4" s="13">
        <f>'Данные для ввода на bus.gov.ru'!AL3*0.4</f>
        <v>40</v>
      </c>
      <c r="D4" s="26">
        <f>IFERROR((('Данные для ввода на bus.gov.ru'!AN3/'Данные для ввода на bus.gov.ru'!AO3)*100)*0.3,0)</f>
        <v>22.5</v>
      </c>
      <c r="E4" s="26">
        <f t="shared" si="0"/>
        <v>92.5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2"/>
    </row>
    <row r="5" spans="1:26" ht="12.75" hidden="1" customHeight="1" x14ac:dyDescent="0.2">
      <c r="A5" s="3" t="str">
        <f>'Данные для ввода на bus.gov.ru'!D4</f>
        <v>МАДОУ "ЦРР-детский сад №7 "Ярославна"</v>
      </c>
      <c r="B5" s="13">
        <f>'Данные для ввода на bus.gov.ru'!AH4*0.3</f>
        <v>6</v>
      </c>
      <c r="C5" s="13">
        <f>'Данные для ввода на bus.gov.ru'!AL4*0.4</f>
        <v>40</v>
      </c>
      <c r="D5" s="26">
        <f>IFERROR((('Данные для ввода на bus.gov.ru'!AN4/'Данные для ввода на bus.gov.ru'!AO4)*100)*0.3,0)</f>
        <v>30</v>
      </c>
      <c r="E5" s="26">
        <f t="shared" si="0"/>
        <v>76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2"/>
    </row>
    <row r="6" spans="1:26" ht="12.75" customHeight="1" x14ac:dyDescent="0.2">
      <c r="A6" s="3" t="str">
        <f>'Данные для ввода на bus.gov.ru'!D5</f>
        <v>МБДОУ - д/с № 29 Яровое</v>
      </c>
      <c r="B6" s="13">
        <f>'Данные для ввода на bus.gov.ru'!AH5*0.3</f>
        <v>18</v>
      </c>
      <c r="C6" s="13">
        <f>'Данные для ввода на bus.gov.ru'!AL5*0.4</f>
        <v>40</v>
      </c>
      <c r="D6" s="26">
        <f>IFERROR((('Данные для ввода на bus.gov.ru'!AN5/'Данные для ввода на bus.gov.ru'!AO5)*100)*0.3,0)</f>
        <v>30</v>
      </c>
      <c r="E6" s="26">
        <f t="shared" si="0"/>
        <v>88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"/>
    </row>
    <row r="7" spans="1:26" ht="12.75" hidden="1" customHeight="1" x14ac:dyDescent="0.2">
      <c r="A7" s="3" t="str">
        <f>'Данные для ввода на bus.gov.ru'!D6</f>
        <v>МБДОУ "Веселоярский детский сад "Сказка"</v>
      </c>
      <c r="B7" s="13">
        <f>'Данные для ввода на bus.gov.ru'!AH6*0.3</f>
        <v>18</v>
      </c>
      <c r="C7" s="13">
        <f>'Данные для ввода на bus.gov.ru'!AL6*0.4</f>
        <v>40</v>
      </c>
      <c r="D7" s="26">
        <f>IFERROR((('Данные для ввода на bus.gov.ru'!AN6/'Данные для ввода на bus.gov.ru'!AO6)*100)*0.3,0)</f>
        <v>30</v>
      </c>
      <c r="E7" s="26">
        <f t="shared" si="0"/>
        <v>88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2"/>
    </row>
    <row r="8" spans="1:26" ht="12.75" hidden="1" customHeight="1" x14ac:dyDescent="0.2">
      <c r="A8" s="3" t="str">
        <f>'Данные для ввода на bus.gov.ru'!D7</f>
        <v>МБДОУ "Детский сад "Алёнушка"</v>
      </c>
      <c r="B8" s="13">
        <f>'Данные для ввода на bus.gov.ru'!AH7*0.3</f>
        <v>0</v>
      </c>
      <c r="C8" s="13">
        <f>'Данные для ввода на bus.gov.ru'!AL7*0.4</f>
        <v>32</v>
      </c>
      <c r="D8" s="26">
        <f>IFERROR((('Данные для ввода на bus.gov.ru'!AN7/'Данные для ввода на bus.gov.ru'!AO7)*100)*0.3,0)</f>
        <v>22.5</v>
      </c>
      <c r="E8" s="26">
        <f t="shared" si="0"/>
        <v>54.5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</row>
    <row r="9" spans="1:26" ht="12.75" hidden="1" customHeight="1" x14ac:dyDescent="0.2">
      <c r="A9" s="3" t="str">
        <f>'Данные для ввода на bus.gov.ru'!D8</f>
        <v>МБДОУ "Детский сад "Незабудка"</v>
      </c>
      <c r="B9" s="13">
        <f>'Данные для ввода на bus.gov.ru'!AH8*0.3</f>
        <v>0</v>
      </c>
      <c r="C9" s="13">
        <f>'Данные для ввода на bus.gov.ru'!AL8*0.4</f>
        <v>8</v>
      </c>
      <c r="D9" s="26">
        <f>IFERROR((('Данные для ввода на bus.gov.ru'!AN8/'Данные для ввода на bus.gov.ru'!AO8)*100)*0.3,0)</f>
        <v>15</v>
      </c>
      <c r="E9" s="26">
        <f t="shared" si="0"/>
        <v>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</row>
    <row r="10" spans="1:26" ht="12.75" hidden="1" customHeight="1" x14ac:dyDescent="0.2">
      <c r="A10" s="3" t="str">
        <f>'Данные для ввода на bus.gov.ru'!D9</f>
        <v>МБДОУ "Детский сад "Петушок"</v>
      </c>
      <c r="B10" s="13">
        <f>'Данные для ввода на bus.gov.ru'!AH9*0.3</f>
        <v>18</v>
      </c>
      <c r="C10" s="13">
        <f>'Данные для ввода на bus.gov.ru'!AL9*0.4</f>
        <v>40</v>
      </c>
      <c r="D10" s="26">
        <f>IFERROR((('Данные для ввода на bus.gov.ru'!AN9/'Данные для ввода на bus.gov.ru'!AO9)*100)*0.3,0)</f>
        <v>30</v>
      </c>
      <c r="E10" s="26">
        <f t="shared" si="0"/>
        <v>88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2"/>
    </row>
    <row r="11" spans="1:26" ht="12.75" hidden="1" customHeight="1" x14ac:dyDescent="0.2">
      <c r="A11" s="3" t="str">
        <f>'Данные для ввода на bus.gov.ru'!D10</f>
        <v>МБДОУ "Детский сад "Сказка"</v>
      </c>
      <c r="B11" s="13">
        <f>'Данные для ввода на bus.gov.ru'!AH10*0.3</f>
        <v>0</v>
      </c>
      <c r="C11" s="13">
        <f>'Данные для ввода на bus.gov.ru'!AL10*0.4</f>
        <v>40</v>
      </c>
      <c r="D11" s="26">
        <f>IFERROR((('Данные для ввода на bus.gov.ru'!AN10/'Данные для ввода на bus.gov.ru'!AO10)*100)*0.3,0)</f>
        <v>30</v>
      </c>
      <c r="E11" s="26">
        <f t="shared" si="0"/>
        <v>70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2"/>
    </row>
    <row r="12" spans="1:26" ht="12.75" hidden="1" customHeight="1" x14ac:dyDescent="0.2">
      <c r="A12" s="3" t="str">
        <f>'Данные для ввода на bus.gov.ru'!D11</f>
        <v>МБДОУ "Детский сад "Солнышко"</v>
      </c>
      <c r="B12" s="13">
        <f>'Данные для ввода на bus.gov.ru'!AH11*0.3</f>
        <v>6</v>
      </c>
      <c r="C12" s="13">
        <f>'Данные для ввода на bus.gov.ru'!AL11*0.4</f>
        <v>32</v>
      </c>
      <c r="D12" s="26">
        <f>IFERROR((('Данные для ввода на bus.gov.ru'!AN11/'Данные для ввода на bus.gov.ru'!AO11)*100)*0.3,0)</f>
        <v>30</v>
      </c>
      <c r="E12" s="26">
        <f t="shared" si="0"/>
        <v>68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2"/>
    </row>
    <row r="13" spans="1:26" ht="12.75" hidden="1" customHeight="1" x14ac:dyDescent="0.2">
      <c r="A13" s="3" t="str">
        <f>'Данные для ввода на bus.gov.ru'!D12</f>
        <v>МБДОУ "Детский сад "Чайка"</v>
      </c>
      <c r="B13" s="13">
        <f>'Данные для ввода на bus.gov.ru'!AH12*0.3</f>
        <v>18</v>
      </c>
      <c r="C13" s="13">
        <f>'Данные для ввода на bus.gov.ru'!AL12*0.4</f>
        <v>40</v>
      </c>
      <c r="D13" s="26">
        <f>IFERROR((('Данные для ввода на bus.gov.ru'!AN12/'Данные для ввода на bus.gov.ru'!AO12)*100)*0.3,0)</f>
        <v>30</v>
      </c>
      <c r="E13" s="26">
        <f t="shared" si="0"/>
        <v>88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</row>
    <row r="14" spans="1:26" ht="12.75" hidden="1" customHeight="1" x14ac:dyDescent="0.2">
      <c r="A14" s="3" t="str">
        <f>'Данные для ввода на bus.gov.ru'!D13</f>
        <v>МБДОУ "Детский сад комбинированного вида №41 "Золотая рыбка"</v>
      </c>
      <c r="B14" s="13">
        <f>'Данные для ввода на bus.gov.ru'!AH13*0.3</f>
        <v>24</v>
      </c>
      <c r="C14" s="13">
        <f>'Данные для ввода на bus.gov.ru'!AL13*0.4</f>
        <v>40</v>
      </c>
      <c r="D14" s="26">
        <f>IFERROR((('Данные для ввода на bus.gov.ru'!AN13/'Данные для ввода на bus.gov.ru'!AO13)*100)*0.3,0)</f>
        <v>30</v>
      </c>
      <c r="E14" s="26">
        <f t="shared" si="0"/>
        <v>94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2"/>
    </row>
    <row r="15" spans="1:26" ht="12.75" hidden="1" customHeight="1" x14ac:dyDescent="0.2">
      <c r="A15" s="3" t="str">
        <f>'Данные для ввода на bus.gov.ru'!D14</f>
        <v>МБДОУ "Детский сад присмотра и оздоровления № 46 "Светлячок" г.Рубцовска</v>
      </c>
      <c r="B15" s="13">
        <f>'Данные для ввода на bus.gov.ru'!AH14*0.3</f>
        <v>6</v>
      </c>
      <c r="C15" s="13">
        <f>'Данные для ввода на bus.gov.ru'!AL14*0.4</f>
        <v>24</v>
      </c>
      <c r="D15" s="26">
        <f>IFERROR((('Данные для ввода на bus.gov.ru'!AN14/'Данные для ввода на bus.gov.ru'!AO14)*100)*0.3,0)</f>
        <v>30</v>
      </c>
      <c r="E15" s="26">
        <f t="shared" si="0"/>
        <v>60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"/>
    </row>
    <row r="16" spans="1:26" ht="12.75" hidden="1" customHeight="1" x14ac:dyDescent="0.2">
      <c r="A16" s="3" t="str">
        <f>'Данные для ввода на bus.gov.ru'!D15</f>
        <v>МБДОУ "Детский сад № 12 "Журавлик"</v>
      </c>
      <c r="B16" s="13">
        <f>'Данные для ввода на bus.gov.ru'!AH15*0.3</f>
        <v>6</v>
      </c>
      <c r="C16" s="13">
        <f>'Данные для ввода на bus.gov.ru'!AL15*0.4</f>
        <v>24</v>
      </c>
      <c r="D16" s="26">
        <f>IFERROR((('Данные для ввода на bus.gov.ru'!AN15/'Данные для ввода на bus.gov.ru'!AO15)*100)*0.3,0)</f>
        <v>30</v>
      </c>
      <c r="E16" s="26">
        <f t="shared" si="0"/>
        <v>60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2"/>
    </row>
    <row r="17" spans="1:26" ht="12.75" hidden="1" customHeight="1" x14ac:dyDescent="0.2">
      <c r="A17" s="3" t="str">
        <f>'Данные для ввода на bus.gov.ru'!D16</f>
        <v>МБДОУ "Детский сад № 14 "Василёк"</v>
      </c>
      <c r="B17" s="13">
        <f>'Данные для ввода на bus.gov.ru'!AH16*0.3</f>
        <v>6</v>
      </c>
      <c r="C17" s="13">
        <f>'Данные для ввода на bus.gov.ru'!AL16*0.4</f>
        <v>40</v>
      </c>
      <c r="D17" s="26">
        <f>IFERROR((('Данные для ввода на bus.gov.ru'!AN16/'Данные для ввода на bus.gov.ru'!AO16)*100)*0.3,0)</f>
        <v>30</v>
      </c>
      <c r="E17" s="26">
        <f t="shared" si="0"/>
        <v>76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"/>
    </row>
    <row r="18" spans="1:26" ht="12.75" hidden="1" customHeight="1" x14ac:dyDescent="0.2">
      <c r="A18" s="3" t="str">
        <f>'Данные для ввода на bus.gov.ru'!D17</f>
        <v>МБДОУ "Детский сад № 19 "Рябинка"</v>
      </c>
      <c r="B18" s="13">
        <f>'Данные для ввода на bus.gov.ru'!AH17*0.3</f>
        <v>6</v>
      </c>
      <c r="C18" s="13">
        <f>'Данные для ввода на bus.gov.ru'!AL17*0.4</f>
        <v>40</v>
      </c>
      <c r="D18" s="26">
        <f>IFERROR((('Данные для ввода на bus.gov.ru'!AN17/'Данные для ввода на bus.gov.ru'!AO17)*100)*0.3,0)</f>
        <v>30</v>
      </c>
      <c r="E18" s="26">
        <f t="shared" si="0"/>
        <v>76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"/>
    </row>
    <row r="19" spans="1:26" ht="12.75" hidden="1" customHeight="1" x14ac:dyDescent="0.2">
      <c r="A19" s="3" t="str">
        <f>'Данные для ввода на bus.gov.ru'!D18</f>
        <v>МБДОУ "Детский сад № 23 "Малышок"</v>
      </c>
      <c r="B19" s="13">
        <f>'Данные для ввода на bus.gov.ru'!AH18*0.3</f>
        <v>12</v>
      </c>
      <c r="C19" s="13">
        <f>'Данные для ввода на bus.gov.ru'!AL18*0.4</f>
        <v>40</v>
      </c>
      <c r="D19" s="26">
        <f>IFERROR((('Данные для ввода на bus.gov.ru'!AN18/'Данные для ввода на bus.gov.ru'!AO18)*100)*0.3,0)</f>
        <v>30</v>
      </c>
      <c r="E19" s="26">
        <f t="shared" si="0"/>
        <v>82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2"/>
    </row>
    <row r="20" spans="1:26" ht="12.75" hidden="1" customHeight="1" x14ac:dyDescent="0.2">
      <c r="A20" s="3" t="str">
        <f>'Данные для ввода на bus.gov.ru'!D19</f>
        <v>МБДОУ "Детский сад № 36 "Колокольчик"</v>
      </c>
      <c r="B20" s="13">
        <f>'Данные для ввода на bus.gov.ru'!AH19*0.3</f>
        <v>6</v>
      </c>
      <c r="C20" s="13">
        <f>'Данные для ввода на bus.gov.ru'!AL19*0.4</f>
        <v>40</v>
      </c>
      <c r="D20" s="26">
        <f>IFERROR((('Данные для ввода на bus.gov.ru'!AN19/'Данные для ввода на bus.gov.ru'!AO19)*100)*0.3,0)</f>
        <v>23.333333333333336</v>
      </c>
      <c r="E20" s="26">
        <f t="shared" si="0"/>
        <v>69.333333333333343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"/>
    </row>
    <row r="21" spans="1:26" ht="12.75" hidden="1" customHeight="1" x14ac:dyDescent="0.2">
      <c r="A21" s="3" t="str">
        <f>'Данные для ввода на bus.gov.ru'!D20</f>
        <v>МБДОУ "Детский сад № 37 "Веснянка"</v>
      </c>
      <c r="B21" s="13">
        <f>'Данные для ввода на bus.gov.ru'!AH20*0.3</f>
        <v>6</v>
      </c>
      <c r="C21" s="13">
        <f>'Данные для ввода на bus.gov.ru'!AL20*0.4</f>
        <v>40</v>
      </c>
      <c r="D21" s="26">
        <f>IFERROR((('Данные для ввода на bus.gov.ru'!AN20/'Данные для ввода на bus.gov.ru'!AO20)*100)*0.3,0)</f>
        <v>30</v>
      </c>
      <c r="E21" s="26">
        <f t="shared" si="0"/>
        <v>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2"/>
    </row>
    <row r="22" spans="1:26" ht="12.75" hidden="1" customHeight="1" x14ac:dyDescent="0.2">
      <c r="A22" s="3" t="str">
        <f>'Данные для ввода на bus.gov.ru'!D21</f>
        <v>МБДОУ "Детский сад № 43"</v>
      </c>
      <c r="B22" s="13">
        <f>'Данные для ввода на bus.gov.ru'!AH21*0.3</f>
        <v>12</v>
      </c>
      <c r="C22" s="13">
        <f>'Данные для ввода на bus.gov.ru'!AL21*0.4</f>
        <v>40</v>
      </c>
      <c r="D22" s="26">
        <f>IFERROR((('Данные для ввода на bus.gov.ru'!AN21/'Данные для ввода на bus.gov.ru'!AO21)*100)*0.3,0)</f>
        <v>23.863636363636363</v>
      </c>
      <c r="E22" s="26">
        <f t="shared" si="0"/>
        <v>75.86363636363636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2"/>
    </row>
    <row r="23" spans="1:26" ht="12.75" hidden="1" customHeight="1" x14ac:dyDescent="0.2">
      <c r="A23" s="3" t="str">
        <f>'Данные для ввода на bus.gov.ru'!D22</f>
        <v>МБДОУ "Детский сад № 45 "Солнышко"</v>
      </c>
      <c r="B23" s="13">
        <f>'Данные для ввода на bus.gov.ru'!AH22*0.3</f>
        <v>12</v>
      </c>
      <c r="C23" s="13">
        <f>'Данные для ввода на bus.gov.ru'!AL22*0.4</f>
        <v>40</v>
      </c>
      <c r="D23" s="26">
        <f>IFERROR((('Данные для ввода на bus.gov.ru'!AN22/'Данные для ввода на bus.gov.ru'!AO22)*100)*0.3,0)</f>
        <v>30</v>
      </c>
      <c r="E23" s="26">
        <f t="shared" si="0"/>
        <v>82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2"/>
    </row>
    <row r="24" spans="1:26" ht="12.75" hidden="1" customHeight="1" x14ac:dyDescent="0.2">
      <c r="A24" s="3" t="str">
        <f>'Данные для ввода на bus.gov.ru'!D23</f>
        <v>МБДОУ "Детский сад № 47 "Ёлочка"</v>
      </c>
      <c r="B24" s="13">
        <f>'Данные для ввода на bus.gov.ru'!AH23*0.3</f>
        <v>6</v>
      </c>
      <c r="C24" s="13">
        <f>'Данные для ввода на bus.gov.ru'!AL23*0.4</f>
        <v>40</v>
      </c>
      <c r="D24" s="26">
        <f>IFERROR((('Данные для ввода на bus.gov.ru'!AN23/'Данные для ввода на bus.gov.ru'!AO23)*100)*0.3,0)</f>
        <v>30</v>
      </c>
      <c r="E24" s="26">
        <f t="shared" si="0"/>
        <v>76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2"/>
    </row>
    <row r="25" spans="1:26" ht="12.75" hidden="1" customHeight="1" x14ac:dyDescent="0.2">
      <c r="A25" s="3" t="str">
        <f>'Данные для ввода на bus.gov.ru'!D24</f>
        <v>МБДОУ "Детский сад № 48 "Ручеек"</v>
      </c>
      <c r="B25" s="13">
        <f>'Данные для ввода на bus.gov.ru'!AH24*0.3</f>
        <v>6</v>
      </c>
      <c r="C25" s="13">
        <f>'Данные для ввода на bus.gov.ru'!AL24*0.4</f>
        <v>40</v>
      </c>
      <c r="D25" s="26">
        <f>IFERROR((('Данные для ввода на bus.gov.ru'!AN24/'Данные для ввода на bus.gov.ru'!AO24)*100)*0.3,0)</f>
        <v>30</v>
      </c>
      <c r="E25" s="26">
        <f t="shared" si="0"/>
        <v>76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2"/>
    </row>
    <row r="26" spans="1:26" ht="12.75" hidden="1" customHeight="1" x14ac:dyDescent="0.2">
      <c r="A26" s="3" t="str">
        <f>'Данные для ввода на bus.gov.ru'!D25</f>
        <v>МБДОУ "Детский сад № 50 "Росточек"</v>
      </c>
      <c r="B26" s="13">
        <f>'Данные для ввода на bus.gov.ru'!AH25*0.3</f>
        <v>6</v>
      </c>
      <c r="C26" s="13">
        <f>'Данные для ввода на bus.gov.ru'!AL25*0.4</f>
        <v>40</v>
      </c>
      <c r="D26" s="26">
        <f>IFERROR((('Данные для ввода на bus.gov.ru'!AN25/'Данные для ввода на bus.gov.ru'!AO25)*100)*0.3,0)</f>
        <v>30</v>
      </c>
      <c r="E26" s="26">
        <f t="shared" si="0"/>
        <v>76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</row>
    <row r="27" spans="1:26" ht="12.75" hidden="1" customHeight="1" x14ac:dyDescent="0.2">
      <c r="A27" s="3" t="str">
        <f>'Данные для ввода на bus.gov.ru'!D26</f>
        <v>МБДОУ "Детский сад № 53 "Топтыжка"</v>
      </c>
      <c r="B27" s="13">
        <f>'Данные для ввода на bus.gov.ru'!AH26*0.3</f>
        <v>30</v>
      </c>
      <c r="C27" s="13">
        <f>'Данные для ввода на bus.gov.ru'!AL26*0.4</f>
        <v>40</v>
      </c>
      <c r="D27" s="26">
        <f>IFERROR((('Данные для ввода на bus.gov.ru'!AN26/'Данные для ввода на bus.gov.ru'!AO26)*100)*0.3,0)</f>
        <v>30</v>
      </c>
      <c r="E27" s="26">
        <f t="shared" si="0"/>
        <v>100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2"/>
    </row>
    <row r="28" spans="1:26" ht="12.75" hidden="1" customHeight="1" x14ac:dyDescent="0.2">
      <c r="A28" s="3" t="str">
        <f>'Данные для ввода на bus.gov.ru'!D27</f>
        <v>МБДОУ "Детский сад № 55 "Истоки"</v>
      </c>
      <c r="B28" s="13">
        <f>'Данные для ввода на bus.gov.ru'!AH27*0.3</f>
        <v>18</v>
      </c>
      <c r="C28" s="13">
        <f>'Данные для ввода на bus.gov.ru'!AL27*0.4</f>
        <v>40</v>
      </c>
      <c r="D28" s="26">
        <f>IFERROR((('Данные для ввода на bus.gov.ru'!AN27/'Данные для ввода на bus.gov.ru'!AO27)*100)*0.3,0)</f>
        <v>30</v>
      </c>
      <c r="E28" s="26">
        <f t="shared" si="0"/>
        <v>88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2"/>
    </row>
    <row r="29" spans="1:26" ht="12.75" hidden="1" customHeight="1" x14ac:dyDescent="0.2">
      <c r="A29" s="3" t="str">
        <f>'Данные для ввода на bus.gov.ru'!D28</f>
        <v>МБДОУ "Детский сад № 57 "Аленушка"</v>
      </c>
      <c r="B29" s="13">
        <f>'Данные для ввода на bus.gov.ru'!AH28*0.3</f>
        <v>6</v>
      </c>
      <c r="C29" s="13">
        <f>'Данные для ввода на bus.gov.ru'!AL28*0.4</f>
        <v>40</v>
      </c>
      <c r="D29" s="26">
        <f>IFERROR((('Данные для ввода на bus.gov.ru'!AN28/'Данные для ввода на bus.gov.ru'!AO28)*100)*0.3,0)</f>
        <v>24</v>
      </c>
      <c r="E29" s="26">
        <f t="shared" si="0"/>
        <v>70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2"/>
    </row>
    <row r="30" spans="1:26" ht="12.75" hidden="1" customHeight="1" x14ac:dyDescent="0.2">
      <c r="A30" s="3" t="str">
        <f>'Данные для ввода на bus.gov.ru'!D29</f>
        <v>МБДОУ "Детский сад № 74 "Пчёлка"</v>
      </c>
      <c r="B30" s="13">
        <f>'Данные для ввода на bus.gov.ru'!AH29*0.3</f>
        <v>12</v>
      </c>
      <c r="C30" s="13">
        <f>'Данные для ввода на bus.gov.ru'!AL29*0.4</f>
        <v>32</v>
      </c>
      <c r="D30" s="26">
        <f>IFERROR((('Данные для ввода на bus.gov.ru'!AN29/'Данные для ввода на bus.gov.ru'!AO29)*100)*0.3,0)</f>
        <v>30</v>
      </c>
      <c r="E30" s="26">
        <f t="shared" si="0"/>
        <v>74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2"/>
    </row>
    <row r="31" spans="1:26" ht="12.75" hidden="1" customHeight="1" x14ac:dyDescent="0.2">
      <c r="A31" s="3" t="str">
        <f>'Данные для ввода на bus.gov.ru'!D30</f>
        <v>МБДОУ "Детский сад №10 "Гнездышко"</v>
      </c>
      <c r="B31" s="13">
        <f>'Данные для ввода на bus.gov.ru'!AH30*0.3</f>
        <v>6</v>
      </c>
      <c r="C31" s="13">
        <f>'Данные для ввода на bus.gov.ru'!AL30*0.4</f>
        <v>40</v>
      </c>
      <c r="D31" s="26">
        <f>IFERROR((('Данные для ввода на bus.gov.ru'!AN30/'Данные для ввода на bus.gov.ru'!AO30)*100)*0.3,0)</f>
        <v>30</v>
      </c>
      <c r="E31" s="26">
        <f t="shared" si="0"/>
        <v>76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2"/>
    </row>
    <row r="32" spans="1:26" ht="12.75" hidden="1" customHeight="1" x14ac:dyDescent="0.2">
      <c r="A32" s="3" t="str">
        <f>'Данные для ввода на bus.gov.ru'!D31</f>
        <v>МБДОУ "Детский сад №16 "Родничок"</v>
      </c>
      <c r="B32" s="13">
        <f>'Данные для ввода на bus.gov.ru'!AH31*0.3</f>
        <v>6</v>
      </c>
      <c r="C32" s="13">
        <f>'Данные для ввода на bus.gov.ru'!AL31*0.4</f>
        <v>40</v>
      </c>
      <c r="D32" s="26">
        <f>IFERROR((('Данные для ввода на bus.gov.ru'!AN31/'Данные для ввода на bus.gov.ru'!AO31)*100)*0.3,0)</f>
        <v>30</v>
      </c>
      <c r="E32" s="26">
        <f t="shared" si="0"/>
        <v>76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2"/>
    </row>
    <row r="33" spans="1:26" ht="12.75" hidden="1" customHeight="1" x14ac:dyDescent="0.2">
      <c r="A33" s="3" t="str">
        <f>'Данные для ввода на bus.gov.ru'!D32</f>
        <v>МБДОУ "Детский сад №2 "Лучик"</v>
      </c>
      <c r="B33" s="13">
        <f>'Данные для ввода на bus.gov.ru'!AH32*0.3</f>
        <v>12</v>
      </c>
      <c r="C33" s="13">
        <f>'Данные для ввода на bus.gov.ru'!AL32*0.4</f>
        <v>40</v>
      </c>
      <c r="D33" s="26">
        <f>IFERROR((('Данные для ввода на bus.gov.ru'!AN32/'Данные для ввода на bus.gov.ru'!AO32)*100)*0.3,0)</f>
        <v>30</v>
      </c>
      <c r="E33" s="26">
        <f t="shared" si="0"/>
        <v>82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2"/>
    </row>
    <row r="34" spans="1:26" ht="12.75" hidden="1" customHeight="1" x14ac:dyDescent="0.2">
      <c r="A34" s="3" t="str">
        <f>'Данные для ввода на bus.gov.ru'!D33</f>
        <v>МБДОУ "Детский сад №24 "Солнышко"</v>
      </c>
      <c r="B34" s="13">
        <f>'Данные для ввода на bus.gov.ru'!AH33*0.3</f>
        <v>6</v>
      </c>
      <c r="C34" s="13">
        <f>'Данные для ввода на bus.gov.ru'!AL33*0.4</f>
        <v>40</v>
      </c>
      <c r="D34" s="26">
        <f>IFERROR((('Данные для ввода на bus.gov.ru'!AN33/'Данные для ввода на bus.gov.ru'!AO33)*100)*0.3,0)</f>
        <v>30</v>
      </c>
      <c r="E34" s="26">
        <f t="shared" si="0"/>
        <v>76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2"/>
    </row>
    <row r="35" spans="1:26" ht="12.75" hidden="1" customHeight="1" x14ac:dyDescent="0.2">
      <c r="A35" s="3" t="str">
        <f>'Данные для ввода на bus.gov.ru'!D34</f>
        <v>МБДОУ "Детский сад №30 "Незабудка"</v>
      </c>
      <c r="B35" s="13">
        <f>'Данные для ввода на bus.gov.ru'!AH34*0.3</f>
        <v>6</v>
      </c>
      <c r="C35" s="13">
        <f>'Данные для ввода на bus.gov.ru'!AL34*0.4</f>
        <v>8</v>
      </c>
      <c r="D35" s="26">
        <f>IFERROR((('Данные для ввода на bus.gov.ru'!AN34/'Данные для ввода на bus.gov.ru'!AO34)*100)*0.3,0)</f>
        <v>30</v>
      </c>
      <c r="E35" s="26">
        <f t="shared" si="0"/>
        <v>44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2"/>
    </row>
    <row r="36" spans="1:26" ht="12.75" hidden="1" customHeight="1" x14ac:dyDescent="0.2">
      <c r="A36" s="3" t="str">
        <f>'Данные для ввода на bus.gov.ru'!D35</f>
        <v>МБДОУ "Детский сад №38 "Росинка"</v>
      </c>
      <c r="B36" s="13">
        <f>'Данные для ввода на bus.gov.ru'!AH35*0.3</f>
        <v>6</v>
      </c>
      <c r="C36" s="13">
        <f>'Данные для ввода на bus.gov.ru'!AL35*0.4</f>
        <v>40</v>
      </c>
      <c r="D36" s="26">
        <f>IFERROR((('Данные для ввода на bus.gov.ru'!AN35/'Данные для ввода на bus.gov.ru'!AO35)*100)*0.3,0)</f>
        <v>30</v>
      </c>
      <c r="E36" s="26">
        <f t="shared" si="0"/>
        <v>76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2"/>
    </row>
    <row r="37" spans="1:26" ht="12.75" hidden="1" customHeight="1" x14ac:dyDescent="0.2">
      <c r="A37" s="3" t="str">
        <f>'Данные для ввода на bus.gov.ru'!D36</f>
        <v>МБДОУ "Детский сад №4 "Радуга"</v>
      </c>
      <c r="B37" s="13">
        <f>'Данные для ввода на bus.gov.ru'!AH36*0.3</f>
        <v>18</v>
      </c>
      <c r="C37" s="13">
        <f>'Данные для ввода на bus.gov.ru'!AL36*0.4</f>
        <v>40</v>
      </c>
      <c r="D37" s="26">
        <f>IFERROR((('Данные для ввода на bus.gov.ru'!AN36/'Данные для ввода на bus.gov.ru'!AO36)*100)*0.3,0)</f>
        <v>28.928571428571427</v>
      </c>
      <c r="E37" s="26">
        <f t="shared" si="0"/>
        <v>86.928571428571431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2"/>
    </row>
    <row r="38" spans="1:26" ht="12.75" hidden="1" customHeight="1" x14ac:dyDescent="0.2">
      <c r="A38" s="3" t="str">
        <f>'Данные для ввода на bus.gov.ru'!D37</f>
        <v>МБДОУ "Детский сад №49 "Улыбка"</v>
      </c>
      <c r="B38" s="13">
        <f>'Данные для ввода на bus.gov.ru'!AH37*0.3</f>
        <v>24</v>
      </c>
      <c r="C38" s="13">
        <f>'Данные для ввода на bus.gov.ru'!AL37*0.4</f>
        <v>40</v>
      </c>
      <c r="D38" s="26">
        <f>IFERROR((('Данные для ввода на bus.gov.ru'!AN37/'Данные для ввода на bus.gov.ru'!AO37)*100)*0.3,0)</f>
        <v>30</v>
      </c>
      <c r="E38" s="26">
        <f t="shared" si="0"/>
        <v>94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2"/>
    </row>
    <row r="39" spans="1:26" ht="12.75" hidden="1" customHeight="1" x14ac:dyDescent="0.2">
      <c r="A39" s="3" t="str">
        <f>'Данные для ввода на bus.gov.ru'!D38</f>
        <v>МБДОУ "Романовский детский сад №1"</v>
      </c>
      <c r="B39" s="13">
        <f>'Данные для ввода на bus.gov.ru'!AH38*0.3</f>
        <v>18</v>
      </c>
      <c r="C39" s="13">
        <f>'Данные для ввода на bus.gov.ru'!AL38*0.4</f>
        <v>40</v>
      </c>
      <c r="D39" s="26">
        <f>IFERROR((('Данные для ввода на bus.gov.ru'!AN38/'Данные для ввода на bus.gov.ru'!AO38)*100)*0.3,0)</f>
        <v>30</v>
      </c>
      <c r="E39" s="26">
        <f t="shared" si="0"/>
        <v>88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</row>
    <row r="40" spans="1:26" ht="12.75" hidden="1" customHeight="1" x14ac:dyDescent="0.2">
      <c r="A40" s="3" t="str">
        <f>'Данные для ввода на bus.gov.ru'!D39</f>
        <v>МБДОУ "Сидоровский детский сад"</v>
      </c>
      <c r="B40" s="13">
        <f>'Данные для ввода на bus.gov.ru'!AH39*0.3</f>
        <v>0</v>
      </c>
      <c r="C40" s="13">
        <f>'Данные для ввода на bus.gov.ru'!AL39*0.4</f>
        <v>32</v>
      </c>
      <c r="D40" s="26">
        <f>IFERROR((('Данные для ввода на bus.gov.ru'!AN39/'Данные для ввода на bus.gov.ru'!AO39)*100)*0.3,0)</f>
        <v>30</v>
      </c>
      <c r="E40" s="26">
        <f t="shared" si="0"/>
        <v>62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2"/>
    </row>
    <row r="41" spans="1:26" ht="12.75" hidden="1" customHeight="1" x14ac:dyDescent="0.2">
      <c r="A41" s="3" t="str">
        <f>'Данные для ввода на bus.gov.ru'!D40</f>
        <v>МБДОУ "Табунский детский сад "Огонек"</v>
      </c>
      <c r="B41" s="13">
        <f>'Данные для ввода на bus.gov.ru'!AH40*0.3</f>
        <v>6</v>
      </c>
      <c r="C41" s="13">
        <f>'Данные для ввода на bus.gov.ru'!AL40*0.4</f>
        <v>32</v>
      </c>
      <c r="D41" s="26">
        <f>IFERROR((('Данные для ввода на bus.gov.ru'!AN40/'Данные для ввода на bus.gov.ru'!AO40)*100)*0.3,0)</f>
        <v>30</v>
      </c>
      <c r="E41" s="26">
        <f t="shared" si="0"/>
        <v>68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2"/>
    </row>
    <row r="42" spans="1:26" ht="12.75" hidden="1" customHeight="1" x14ac:dyDescent="0.2">
      <c r="A42" s="3" t="str">
        <f>'Данные для ввода на bus.gov.ru'!D41</f>
        <v>МБДОУ "Тамбовский детский сад"</v>
      </c>
      <c r="B42" s="13">
        <f>'Данные для ввода на bus.gov.ru'!AH41*0.3</f>
        <v>0</v>
      </c>
      <c r="C42" s="13">
        <f>'Данные для ввода на bus.gov.ru'!AL41*0.4</f>
        <v>8</v>
      </c>
      <c r="D42" s="26">
        <f>IFERROR((('Данные для ввода на bus.gov.ru'!AN41/'Данные для ввода на bus.gov.ru'!AO41)*100)*0.3,0)</f>
        <v>30</v>
      </c>
      <c r="E42" s="26">
        <f t="shared" si="0"/>
        <v>38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2"/>
    </row>
    <row r="43" spans="1:26" ht="12.75" hidden="1" customHeight="1" x14ac:dyDescent="0.2">
      <c r="A43" s="3" t="str">
        <f>'Данные для ввода на bus.gov.ru'!D42</f>
        <v>МБДОУ "Троицкий детский сад № 1 "Родничок"</v>
      </c>
      <c r="B43" s="13">
        <f>'Данные для ввода на bus.gov.ru'!AH42*0.3</f>
        <v>0</v>
      </c>
      <c r="C43" s="13">
        <f>'Данные для ввода на bus.gov.ru'!AL42*0.4</f>
        <v>40</v>
      </c>
      <c r="D43" s="26">
        <f>IFERROR((('Данные для ввода на bus.gov.ru'!AN42/'Данные для ввода на bus.gov.ru'!AO42)*100)*0.3,0)</f>
        <v>30</v>
      </c>
      <c r="E43" s="26">
        <f t="shared" si="0"/>
        <v>70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2"/>
    </row>
    <row r="44" spans="1:26" ht="12.75" hidden="1" customHeight="1" x14ac:dyDescent="0.2">
      <c r="A44" s="3" t="str">
        <f>'Данные для ввода на bus.gov.ru'!D43</f>
        <v>МБДОУ "Целинный детский сад "Светлячок"</v>
      </c>
      <c r="B44" s="13">
        <f>'Данные для ввода на bus.gov.ru'!AH43*0.3</f>
        <v>24</v>
      </c>
      <c r="C44" s="13">
        <f>'Данные для ввода на bus.gov.ru'!AL43*0.4</f>
        <v>32</v>
      </c>
      <c r="D44" s="26">
        <f>IFERROR((('Данные для ввода на bus.gov.ru'!AN43/'Данные для ввода на bus.gov.ru'!AO43)*100)*0.3,0)</f>
        <v>30</v>
      </c>
      <c r="E44" s="26">
        <f t="shared" si="0"/>
        <v>86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2"/>
    </row>
    <row r="45" spans="1:26" ht="12.75" hidden="1" customHeight="1" x14ac:dyDescent="0.2">
      <c r="A45" s="3" t="str">
        <f>'Данные для ввода на bus.gov.ru'!D44</f>
        <v>МБДОУ "Целинный детский сад "Теремок"</v>
      </c>
      <c r="B45" s="13">
        <f>'Данные для ввода на bus.gov.ru'!AH44*0.3</f>
        <v>6</v>
      </c>
      <c r="C45" s="13">
        <f>'Данные для ввода на bus.gov.ru'!AL44*0.4</f>
        <v>40</v>
      </c>
      <c r="D45" s="26">
        <f>IFERROR((('Данные для ввода на bus.gov.ru'!AN44/'Данные для ввода на bus.gov.ru'!AO44)*100)*0.3,0)</f>
        <v>30</v>
      </c>
      <c r="E45" s="26">
        <f t="shared" si="0"/>
        <v>76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2"/>
    </row>
    <row r="46" spans="1:26" ht="12.75" hidden="1" customHeight="1" x14ac:dyDescent="0.2">
      <c r="A46" s="3" t="str">
        <f>'Данные для ввода на bus.gov.ru'!D45</f>
        <v>МБДОУ "ЦРР - детский сад № 54"</v>
      </c>
      <c r="B46" s="13">
        <f>'Данные для ввода на bus.gov.ru'!AH45*0.3</f>
        <v>18</v>
      </c>
      <c r="C46" s="13">
        <f>'Данные для ввода на bus.gov.ru'!AL45*0.4</f>
        <v>40</v>
      </c>
      <c r="D46" s="26">
        <f>IFERROR((('Данные для ввода на bus.gov.ru'!AN45/'Данные для ввода на bus.gov.ru'!AO45)*100)*0.3,0)</f>
        <v>26.25</v>
      </c>
      <c r="E46" s="26">
        <f t="shared" si="0"/>
        <v>84.25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2"/>
    </row>
    <row r="47" spans="1:26" ht="12.75" hidden="1" customHeight="1" x14ac:dyDescent="0.2">
      <c r="A47" s="3" t="str">
        <f>'Данные для ввода на bus.gov.ru'!D46</f>
        <v>МБДОУ "ЦРР - детский сад № 56 "Ромашка" города Рубцовска</v>
      </c>
      <c r="B47" s="13">
        <f>'Данные для ввода на bus.gov.ru'!AH46*0.3</f>
        <v>6</v>
      </c>
      <c r="C47" s="13">
        <f>'Данные для ввода на bus.gov.ru'!AL46*0.4</f>
        <v>40</v>
      </c>
      <c r="D47" s="26">
        <f>IFERROR((('Данные для ввода на bus.gov.ru'!AN46/'Данные для ввода на bus.gov.ru'!AO46)*100)*0.3,0)</f>
        <v>30</v>
      </c>
      <c r="E47" s="26">
        <f t="shared" si="0"/>
        <v>76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2"/>
    </row>
    <row r="48" spans="1:26" ht="12.75" hidden="1" customHeight="1" x14ac:dyDescent="0.2">
      <c r="A48" s="3" t="str">
        <f>'Данные для ввода на bus.gov.ru'!D47</f>
        <v>МБДОУ "Шелаболихинский детский сад "Золотая рыбка"</v>
      </c>
      <c r="B48" s="13">
        <f>'Данные для ввода на bus.gov.ru'!AH47*0.3</f>
        <v>18</v>
      </c>
      <c r="C48" s="13">
        <f>'Данные для ввода на bus.gov.ru'!AL47*0.4</f>
        <v>40</v>
      </c>
      <c r="D48" s="26">
        <f>IFERROR((('Данные для ввода на bus.gov.ru'!AN47/'Данные для ввода на bus.gov.ru'!AO47)*100)*0.3,0)</f>
        <v>30</v>
      </c>
      <c r="E48" s="26">
        <f t="shared" si="0"/>
        <v>88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2"/>
    </row>
    <row r="49" spans="1:26" ht="12.75" hidden="1" customHeight="1" x14ac:dyDescent="0.2">
      <c r="A49" s="3" t="str">
        <f>'Данные для ввода на bus.gov.ru'!D48</f>
        <v>МБДОУ Д/с "Солнышко"</v>
      </c>
      <c r="B49" s="13">
        <f>'Данные для ввода на bus.gov.ru'!AH48*0.3</f>
        <v>0</v>
      </c>
      <c r="C49" s="13">
        <f>'Данные для ввода на bus.gov.ru'!AL48*0.4</f>
        <v>32</v>
      </c>
      <c r="D49" s="26">
        <f>IFERROR((('Данные для ввода на bus.gov.ru'!AN48/'Данные для ввода на bus.gov.ru'!AO48)*100)*0.3,0)</f>
        <v>30</v>
      </c>
      <c r="E49" s="26">
        <f t="shared" si="0"/>
        <v>62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2"/>
    </row>
    <row r="50" spans="1:26" ht="12.75" hidden="1" customHeight="1" x14ac:dyDescent="0.2">
      <c r="A50" s="3" t="str">
        <f>'Данные для ввода на bus.gov.ru'!D49</f>
        <v>МБДОУ детский сад "Березка"</v>
      </c>
      <c r="B50" s="13">
        <f>'Данные для ввода на bus.gov.ru'!AH49*0.3</f>
        <v>6</v>
      </c>
      <c r="C50" s="13">
        <f>'Данные для ввода на bus.gov.ru'!AL49*0.4</f>
        <v>24</v>
      </c>
      <c r="D50" s="26">
        <f>IFERROR((('Данные для ввода на bus.gov.ru'!AN49/'Данные для ввода на bus.gov.ru'!AO49)*100)*0.3,0)</f>
        <v>30</v>
      </c>
      <c r="E50" s="26">
        <f t="shared" si="0"/>
        <v>60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2"/>
    </row>
    <row r="51" spans="1:26" ht="12.75" hidden="1" customHeight="1" x14ac:dyDescent="0.2">
      <c r="A51" s="3" t="str">
        <f>'Данные для ввода на bus.gov.ru'!D50</f>
        <v>МБДОУ детский сад "Елочка"</v>
      </c>
      <c r="B51" s="13">
        <f>'Данные для ввода на bus.gov.ru'!AH50*0.3</f>
        <v>18</v>
      </c>
      <c r="C51" s="13">
        <f>'Данные для ввода на bus.gov.ru'!AL50*0.4</f>
        <v>32</v>
      </c>
      <c r="D51" s="26">
        <f>IFERROR((('Данные для ввода на bus.gov.ru'!AN50/'Данные для ввода на bus.gov.ru'!AO50)*100)*0.3,0)</f>
        <v>30</v>
      </c>
      <c r="E51" s="26">
        <f t="shared" si="0"/>
        <v>80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2"/>
    </row>
    <row r="52" spans="1:26" ht="12.75" hidden="1" customHeight="1" x14ac:dyDescent="0.2">
      <c r="A52" s="3" t="str">
        <f>'Данные для ввода на bus.gov.ru'!D51</f>
        <v>МБДОУ детский сад "Ладушки"</v>
      </c>
      <c r="B52" s="13">
        <f>'Данные для ввода на bus.gov.ru'!AH51*0.3</f>
        <v>0</v>
      </c>
      <c r="C52" s="13">
        <f>'Данные для ввода на bus.gov.ru'!AL51*0.4</f>
        <v>24</v>
      </c>
      <c r="D52" s="26">
        <f>IFERROR((('Данные для ввода на bus.gov.ru'!AN51/'Данные для ввода на bus.gov.ru'!AO51)*100)*0.3,0)</f>
        <v>30</v>
      </c>
      <c r="E52" s="26">
        <f t="shared" si="0"/>
        <v>54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2"/>
    </row>
    <row r="53" spans="1:26" ht="12.75" hidden="1" customHeight="1" x14ac:dyDescent="0.2">
      <c r="A53" s="3" t="str">
        <f>'Данные для ввода на bus.gov.ru'!D52</f>
        <v>МБДОУ детский сад "Малинка" с. Кытманово</v>
      </c>
      <c r="B53" s="13">
        <f>'Данные для ввода на bus.gov.ru'!AH52*0.3</f>
        <v>24</v>
      </c>
      <c r="C53" s="13">
        <f>'Данные для ввода на bus.gov.ru'!AL52*0.4</f>
        <v>24</v>
      </c>
      <c r="D53" s="26">
        <f>IFERROR((('Данные для ввода на bus.gov.ru'!AN52/'Данные для ввода на bus.gov.ru'!AO52)*100)*0.3,0)</f>
        <v>30</v>
      </c>
      <c r="E53" s="26">
        <f t="shared" si="0"/>
        <v>78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2"/>
    </row>
    <row r="54" spans="1:26" ht="12.75" hidden="1" customHeight="1" x14ac:dyDescent="0.2">
      <c r="A54" s="3" t="str">
        <f>'Данные для ввода на bus.gov.ru'!D53</f>
        <v>МБДОУ детский сад "Орленок"</v>
      </c>
      <c r="B54" s="13">
        <f>'Данные для ввода на bus.gov.ru'!AH53*0.3</f>
        <v>6</v>
      </c>
      <c r="C54" s="13">
        <f>'Данные для ввода на bus.gov.ru'!AL53*0.4</f>
        <v>32</v>
      </c>
      <c r="D54" s="26">
        <f>IFERROR((('Данные для ввода на bus.gov.ru'!AN53/'Данные для ввода на bus.gov.ru'!AO53)*100)*0.3,0)</f>
        <v>28.5</v>
      </c>
      <c r="E54" s="26">
        <f t="shared" si="0"/>
        <v>66.5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2"/>
    </row>
    <row r="55" spans="1:26" ht="12.75" hidden="1" customHeight="1" x14ac:dyDescent="0.2">
      <c r="A55" s="3" t="str">
        <f>'Данные для ввода на bus.gov.ru'!D54</f>
        <v>МБДОУ детский сад "Ракета"</v>
      </c>
      <c r="B55" s="13">
        <f>'Данные для ввода на bus.gov.ru'!AH54*0.3</f>
        <v>18</v>
      </c>
      <c r="C55" s="13">
        <f>'Данные для ввода на bus.gov.ru'!AL54*0.4</f>
        <v>40</v>
      </c>
      <c r="D55" s="26">
        <f>IFERROR((('Данные для ввода на bus.gov.ru'!AN54/'Данные для ввода на bus.gov.ru'!AO54)*100)*0.3,0)</f>
        <v>30</v>
      </c>
      <c r="E55" s="26">
        <f t="shared" si="0"/>
        <v>88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2"/>
    </row>
    <row r="56" spans="1:26" ht="12.75" hidden="1" customHeight="1" x14ac:dyDescent="0.2">
      <c r="A56" s="3" t="str">
        <f>'Данные для ввода на bus.gov.ru'!D55</f>
        <v>МБДОУ детский сад "Родничок" с. Хабары</v>
      </c>
      <c r="B56" s="13">
        <f>'Данные для ввода на bus.gov.ru'!AH55*0.3</f>
        <v>24</v>
      </c>
      <c r="C56" s="13">
        <f>'Данные для ввода на bus.gov.ru'!AL55*0.4</f>
        <v>40</v>
      </c>
      <c r="D56" s="26">
        <f>IFERROR((('Данные для ввода на bus.gov.ru'!AN55/'Данные для ввода на bus.gov.ru'!AO55)*100)*0.3,0)</f>
        <v>30</v>
      </c>
      <c r="E56" s="26">
        <f t="shared" si="0"/>
        <v>94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2"/>
    </row>
    <row r="57" spans="1:26" ht="12.75" hidden="1" customHeight="1" x14ac:dyDescent="0.2">
      <c r="A57" s="3" t="str">
        <f>'Данные для ввода на bus.gov.ru'!D56</f>
        <v>МБДОУ детский сад "Ручеек"</v>
      </c>
      <c r="B57" s="13">
        <f>'Данные для ввода на bus.gov.ru'!AH56*0.3</f>
        <v>0</v>
      </c>
      <c r="C57" s="13">
        <f>'Данные для ввода на bus.gov.ru'!AL56*0.4</f>
        <v>16</v>
      </c>
      <c r="D57" s="26">
        <f>IFERROR((('Данные для ввода на bus.gov.ru'!AN56/'Данные для ввода на bus.gov.ru'!AO56)*100)*0.3,0)</f>
        <v>30</v>
      </c>
      <c r="E57" s="26">
        <f t="shared" si="0"/>
        <v>46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2"/>
    </row>
    <row r="58" spans="1:26" ht="12.75" hidden="1" customHeight="1" x14ac:dyDescent="0.2">
      <c r="A58" s="3" t="str">
        <f>'Данные для ввода на bus.gov.ru'!D57</f>
        <v>МБДОУ детский сад "Теремок"</v>
      </c>
      <c r="B58" s="13">
        <f>'Данные для ввода на bus.gov.ru'!AH57*0.3</f>
        <v>24</v>
      </c>
      <c r="C58" s="13">
        <f>'Данные для ввода на bus.gov.ru'!AL57*0.4</f>
        <v>40</v>
      </c>
      <c r="D58" s="26">
        <f>IFERROR((('Данные для ввода на bus.gov.ru'!AN57/'Данные для ввода на bus.gov.ru'!AO57)*100)*0.3,0)</f>
        <v>15</v>
      </c>
      <c r="E58" s="26">
        <f t="shared" si="0"/>
        <v>79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2"/>
    </row>
    <row r="59" spans="1:26" ht="12.75" hidden="1" customHeight="1" x14ac:dyDescent="0.2">
      <c r="A59" s="3" t="str">
        <f>'Данные для ввода на bus.gov.ru'!D58</f>
        <v>МБДОУ детский сад № 11 "Рябинка" города Новоалтайска Алтайского края</v>
      </c>
      <c r="B59" s="13">
        <f>'Данные для ввода на bus.gov.ru'!AH58*0.3</f>
        <v>12</v>
      </c>
      <c r="C59" s="13">
        <f>'Данные для ввода на bus.gov.ru'!AL58*0.4</f>
        <v>40</v>
      </c>
      <c r="D59" s="26">
        <f>IFERROR((('Данные для ввода на bus.gov.ru'!AN58/'Данные для ввода на bus.gov.ru'!AO58)*100)*0.3,0)</f>
        <v>15</v>
      </c>
      <c r="E59" s="26">
        <f t="shared" si="0"/>
        <v>67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2"/>
    </row>
    <row r="60" spans="1:26" ht="12.75" hidden="1" customHeight="1" x14ac:dyDescent="0.2">
      <c r="A60" s="3" t="str">
        <f>'Данные для ввода на bus.gov.ru'!D59</f>
        <v>МБДОУ детский сад № 13 "Дюймовочка" города Новоалтайска Алтайского края</v>
      </c>
      <c r="B60" s="13">
        <f>'Данные для ввода на bus.gov.ru'!AH59*0.3</f>
        <v>0</v>
      </c>
      <c r="C60" s="13">
        <f>'Данные для ввода на bus.gov.ru'!AL59*0.4</f>
        <v>8</v>
      </c>
      <c r="D60" s="26">
        <f>IFERROR((('Данные для ввода на bus.gov.ru'!AN59/'Данные для ввода на bus.gov.ru'!AO59)*100)*0.3,0)</f>
        <v>30</v>
      </c>
      <c r="E60" s="26">
        <f t="shared" si="0"/>
        <v>38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2"/>
    </row>
    <row r="61" spans="1:26" ht="12.75" hidden="1" customHeight="1" x14ac:dyDescent="0.2">
      <c r="A61" s="3" t="str">
        <f>'Данные для ввода на bus.gov.ru'!D60</f>
        <v>МБДОУ детский сад № 17 "Ладушки" города Новоалтайска Алтайского края</v>
      </c>
      <c r="B61" s="13">
        <f>'Данные для ввода на bus.gov.ru'!AH60*0.3</f>
        <v>0</v>
      </c>
      <c r="C61" s="13">
        <f>'Данные для ввода на bus.gov.ru'!AL60*0.4</f>
        <v>24</v>
      </c>
      <c r="D61" s="26">
        <f>IFERROR((('Данные для ввода на bus.gov.ru'!AN60/'Данные для ввода на bus.gov.ru'!AO60)*100)*0.3,0)</f>
        <v>30</v>
      </c>
      <c r="E61" s="26">
        <f t="shared" si="0"/>
        <v>54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2"/>
    </row>
    <row r="62" spans="1:26" ht="12.75" hidden="1" customHeight="1" x14ac:dyDescent="0.2">
      <c r="A62" s="3" t="str">
        <f>'Данные для ввода на bus.gov.ru'!D61</f>
        <v>МБДОУ Детский сад № 2 "Ландыш"</v>
      </c>
      <c r="B62" s="13">
        <f>'Данные для ввода на bus.gov.ru'!AH61*0.3</f>
        <v>18</v>
      </c>
      <c r="C62" s="13">
        <f>'Данные для ввода на bus.gov.ru'!AL61*0.4</f>
        <v>40</v>
      </c>
      <c r="D62" s="26">
        <f>IFERROR((('Данные для ввода на bus.gov.ru'!AN61/'Данные для ввода на bus.gov.ru'!AO61)*100)*0.3,0)</f>
        <v>30</v>
      </c>
      <c r="E62" s="26">
        <f t="shared" si="0"/>
        <v>88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2"/>
    </row>
    <row r="63" spans="1:26" ht="12.75" hidden="1" customHeight="1" x14ac:dyDescent="0.2">
      <c r="A63" s="3" t="str">
        <f>'Данные для ввода на bus.gov.ru'!D62</f>
        <v>МБДОУ детский сад № 6 "Колобок" города Новоалтайска Алтайского края</v>
      </c>
      <c r="B63" s="13">
        <f>'Данные для ввода на bus.gov.ru'!AH62*0.3</f>
        <v>6</v>
      </c>
      <c r="C63" s="13">
        <f>'Данные для ввода на bus.gov.ru'!AL62*0.4</f>
        <v>32</v>
      </c>
      <c r="D63" s="26">
        <f>IFERROR((('Данные для ввода на bus.gov.ru'!AN62/'Данные для ввода на bus.gov.ru'!AO62)*100)*0.3,0)</f>
        <v>30</v>
      </c>
      <c r="E63" s="26">
        <f t="shared" si="0"/>
        <v>68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2"/>
    </row>
    <row r="64" spans="1:26" ht="12.75" hidden="1" customHeight="1" x14ac:dyDescent="0.2">
      <c r="A64" s="3" t="str">
        <f>'Данные для ввода на bus.gov.ru'!D63</f>
        <v>МБДОУ детский сад № 8 "Солнышко" города Новоалтайска Алтайского края</v>
      </c>
      <c r="B64" s="13">
        <f>'Данные для ввода на bus.gov.ru'!AH63*0.3</f>
        <v>18</v>
      </c>
      <c r="C64" s="13">
        <f>'Данные для ввода на bus.gov.ru'!AL63*0.4</f>
        <v>40</v>
      </c>
      <c r="D64" s="26">
        <f>IFERROR((('Данные для ввода на bus.gov.ru'!AN63/'Данные для ввода на bus.gov.ru'!AO63)*100)*0.3,0)</f>
        <v>30</v>
      </c>
      <c r="E64" s="26">
        <f t="shared" si="0"/>
        <v>88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2"/>
    </row>
    <row r="65" spans="1:26" ht="12.75" hidden="1" customHeight="1" x14ac:dyDescent="0.2">
      <c r="A65" s="3" t="str">
        <f>'Данные для ввода на bus.gov.ru'!D64</f>
        <v>МБДОУ детский сад № 9 "Полянка" города Новоалтайска Алтайского края</v>
      </c>
      <c r="B65" s="13">
        <f>'Данные для ввода на bus.gov.ru'!AH64*0.3</f>
        <v>6</v>
      </c>
      <c r="C65" s="13">
        <f>'Данные для ввода на bus.gov.ru'!AL64*0.4</f>
        <v>40</v>
      </c>
      <c r="D65" s="26">
        <f>IFERROR((('Данные для ввода на bus.gov.ru'!AN64/'Данные для ввода на bus.gov.ru'!AO64)*100)*0.3,0)</f>
        <v>30</v>
      </c>
      <c r="E65" s="26">
        <f t="shared" si="0"/>
        <v>76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2"/>
    </row>
    <row r="66" spans="1:26" ht="12.75" hidden="1" customHeight="1" x14ac:dyDescent="0.2">
      <c r="A66" s="3" t="str">
        <f>'Данные для ввода на bus.gov.ru'!D65</f>
        <v>МБДОУ Тюменцевский детский сад "Родничок"</v>
      </c>
      <c r="B66" s="13">
        <f>'Данные для ввода на bus.gov.ru'!AH65*0.3</f>
        <v>24</v>
      </c>
      <c r="C66" s="13">
        <f>'Данные для ввода на bus.gov.ru'!AL65*0.4</f>
        <v>32</v>
      </c>
      <c r="D66" s="26">
        <f>IFERROR((('Данные для ввода на bus.gov.ru'!AN65/'Данные для ввода на bus.gov.ru'!AO65)*100)*0.3,0)</f>
        <v>19.999999999999996</v>
      </c>
      <c r="E66" s="26">
        <f t="shared" si="0"/>
        <v>76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2"/>
    </row>
    <row r="67" spans="1:26" ht="12.75" hidden="1" customHeight="1" x14ac:dyDescent="0.2">
      <c r="A67" s="3" t="str">
        <f>'Данные для ввода на bus.gov.ru'!D66</f>
        <v>МБДОУ ЦРР - "Детский сад ЗАТО Сибирский"</v>
      </c>
      <c r="B67" s="13">
        <f>'Данные для ввода на bus.gov.ru'!AH66*0.3</f>
        <v>30</v>
      </c>
      <c r="C67" s="13">
        <f>'Данные для ввода на bus.gov.ru'!AL66*0.4</f>
        <v>40</v>
      </c>
      <c r="D67" s="26">
        <f>IFERROR((('Данные для ввода на bus.gov.ru'!AN66/'Данные для ввода на bus.gov.ru'!AO66)*100)*0.3,0)</f>
        <v>24</v>
      </c>
      <c r="E67" s="26">
        <f t="shared" si="0"/>
        <v>94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2"/>
    </row>
    <row r="68" spans="1:26" ht="12.75" customHeight="1" x14ac:dyDescent="0.2">
      <c r="A68" s="3"/>
      <c r="B68" s="13"/>
      <c r="C68" s="13"/>
      <c r="D68" s="26"/>
      <c r="E68" s="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2"/>
    </row>
    <row r="69" spans="1:26" ht="12.75" customHeight="1" x14ac:dyDescent="0.2">
      <c r="A69" s="3"/>
      <c r="B69" s="13"/>
      <c r="C69" s="13"/>
      <c r="D69" s="26"/>
      <c r="E69" s="2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2"/>
    </row>
    <row r="70" spans="1:26" ht="12.75" hidden="1" customHeight="1" x14ac:dyDescent="0.2">
      <c r="A70" s="3" t="str">
        <f>'Данные для ввода на bus.gov.ru'!D69</f>
        <v>МБДОУ ЦРР - детский сад № 1 "Колокольчик" города Новоалтайска Алтайского края</v>
      </c>
      <c r="B70" s="13">
        <f>'Данные для ввода на bus.gov.ru'!AH69*0.3</f>
        <v>0</v>
      </c>
      <c r="C70" s="13">
        <f>'Данные для ввода на bus.gov.ru'!AL69*0.4</f>
        <v>16</v>
      </c>
      <c r="D70" s="26">
        <f>IFERROR((('Данные для ввода на bus.gov.ru'!AN69/'Данные для ввода на bus.gov.ru'!AO69)*100)*0.3,0)</f>
        <v>30</v>
      </c>
      <c r="E70" s="26">
        <f t="shared" si="0"/>
        <v>46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2"/>
    </row>
    <row r="71" spans="1:26" ht="12.75" hidden="1" customHeight="1" x14ac:dyDescent="0.2">
      <c r="A71" s="3" t="str">
        <f>'Данные для ввода на bus.gov.ru'!D70</f>
        <v>МБДОУ ЦРР - детский сад № 10 "Радуга" города Новоалтайска Алтайского края</v>
      </c>
      <c r="B71" s="13">
        <f>'Данные для ввода на bus.gov.ru'!AH70*0.3</f>
        <v>24</v>
      </c>
      <c r="C71" s="13">
        <f>'Данные для ввода на bus.gov.ru'!AL70*0.4</f>
        <v>40</v>
      </c>
      <c r="D71" s="26">
        <f>IFERROR((('Данные для ввода на bus.gov.ru'!AN70/'Данные для ввода на bus.gov.ru'!AO70)*100)*0.3,0)</f>
        <v>28.5</v>
      </c>
      <c r="E71" s="26">
        <f t="shared" si="0"/>
        <v>92.5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2"/>
    </row>
    <row r="72" spans="1:26" ht="12.75" hidden="1" customHeight="1" x14ac:dyDescent="0.2">
      <c r="A72" s="3" t="str">
        <f>'Данные для ввода на bus.gov.ru'!D71</f>
        <v>МБДОУ ЦРР - детский сад № 12 "Звездочка" города Новоалтайска Алтайского края</v>
      </c>
      <c r="B72" s="13">
        <f>'Данные для ввода на bus.gov.ru'!AH71*0.3</f>
        <v>0</v>
      </c>
      <c r="C72" s="13">
        <f>'Данные для ввода на bus.gov.ru'!AL71*0.4</f>
        <v>24</v>
      </c>
      <c r="D72" s="26">
        <f>IFERROR((('Данные для ввода на bus.gov.ru'!AN71/'Данные для ввода на bus.gov.ru'!AO71)*100)*0.3,0)</f>
        <v>30</v>
      </c>
      <c r="E72" s="26">
        <f t="shared" si="0"/>
        <v>54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2"/>
    </row>
    <row r="73" spans="1:26" ht="12.75" hidden="1" customHeight="1" x14ac:dyDescent="0.2">
      <c r="A73" s="3" t="str">
        <f>'Данные для ввода на bus.gov.ru'!D72</f>
        <v>МБДОУ ЦРР - детский сад № 15 "Парус" города Новоалтайска Алтайского края</v>
      </c>
      <c r="B73" s="13">
        <f>'Данные для ввода на bus.gov.ru'!AH72*0.3</f>
        <v>12</v>
      </c>
      <c r="C73" s="13">
        <f>'Данные для ввода на bus.gov.ru'!AL72*0.4</f>
        <v>32</v>
      </c>
      <c r="D73" s="26">
        <f>IFERROR((('Данные для ввода на bus.gov.ru'!AN72/'Данные для ввода на bus.gov.ru'!AO72)*100)*0.3,0)</f>
        <v>30</v>
      </c>
      <c r="E73" s="26">
        <f t="shared" si="0"/>
        <v>74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2"/>
    </row>
    <row r="74" spans="1:26" ht="12.75" hidden="1" customHeight="1" x14ac:dyDescent="0.2">
      <c r="A74" s="3" t="str">
        <f>'Данные для ввода на bus.gov.ru'!D73</f>
        <v>МБДОУ ЦРР - детский сад № 20 "Золотой ключик" города Новоалтайска Алтайского края</v>
      </c>
      <c r="B74" s="13">
        <f>'Данные для ввода на bus.gov.ru'!AH73*0.3</f>
        <v>0</v>
      </c>
      <c r="C74" s="13">
        <f>'Данные для ввода на bus.gov.ru'!AL73*0.4</f>
        <v>40</v>
      </c>
      <c r="D74" s="26">
        <f>IFERROR((('Данные для ввода на bus.gov.ru'!AN73/'Данные для ввода на bus.gov.ru'!AO73)*100)*0.3,0)</f>
        <v>30</v>
      </c>
      <c r="E74" s="26">
        <f t="shared" si="0"/>
        <v>70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2"/>
    </row>
    <row r="75" spans="1:26" ht="12.75" hidden="1" customHeight="1" x14ac:dyDescent="0.2">
      <c r="A75" s="3" t="str">
        <f>'Данные для ввода на bus.gov.ru'!D74</f>
        <v>МБДОУ ЦРР - детский сад № 21 "Малышок" города Новоалтайска Алтайского края</v>
      </c>
      <c r="B75" s="13">
        <f>'Данные для ввода на bus.gov.ru'!AH74*0.3</f>
        <v>18</v>
      </c>
      <c r="C75" s="13">
        <f>'Данные для ввода на bus.gov.ru'!AL74*0.4</f>
        <v>32</v>
      </c>
      <c r="D75" s="26">
        <f>IFERROR((('Данные для ввода на bus.gov.ru'!AN74/'Данные для ввода на bus.gov.ru'!AO74)*100)*0.3,0)</f>
        <v>30</v>
      </c>
      <c r="E75" s="26">
        <f t="shared" si="0"/>
        <v>80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2"/>
    </row>
    <row r="76" spans="1:26" ht="12.75" customHeight="1" x14ac:dyDescent="0.2">
      <c r="A76" s="3"/>
      <c r="B76" s="13"/>
      <c r="C76" s="13"/>
      <c r="D76" s="26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2"/>
    </row>
    <row r="77" spans="1:26" ht="12.75" hidden="1" customHeight="1" x14ac:dyDescent="0.2">
      <c r="A77" s="3" t="str">
        <f>'Данные для ввода на bus.gov.ru'!D76</f>
        <v>МБДОУ ЦРР - детский сад № 5 "Теремок" города Новоалтайска Алтайского края</v>
      </c>
      <c r="B77" s="13">
        <f>'Данные для ввода на bus.gov.ru'!AH76*0.3</f>
        <v>0</v>
      </c>
      <c r="C77" s="13">
        <f>'Данные для ввода на bus.gov.ru'!AL76*0.4</f>
        <v>40</v>
      </c>
      <c r="D77" s="26">
        <f>IFERROR((('Данные для ввода на bus.gov.ru'!AN76/'Данные для ввода на bus.gov.ru'!AO76)*100)*0.3,0)</f>
        <v>30</v>
      </c>
      <c r="E77" s="26">
        <f t="shared" si="0"/>
        <v>70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2"/>
    </row>
    <row r="78" spans="1:26" ht="12.75" hidden="1" customHeight="1" x14ac:dyDescent="0.2">
      <c r="A78" s="3" t="str">
        <f>'Данные для ввода на bus.gov.ru'!D77</f>
        <v>МБДОУ ЦРР - детский сад № 7 "Ромашка" города Новоалтайска Алтайского края</v>
      </c>
      <c r="B78" s="13">
        <f>'Данные для ввода на bus.gov.ru'!AH77*0.3</f>
        <v>6</v>
      </c>
      <c r="C78" s="13">
        <f>'Данные для ввода на bus.gov.ru'!AL77*0.4</f>
        <v>40</v>
      </c>
      <c r="D78" s="26">
        <f>IFERROR((('Данные для ввода на bus.gov.ru'!AN77/'Данные для ввода на bus.gov.ru'!AO77)*100)*0.3,0)</f>
        <v>30</v>
      </c>
      <c r="E78" s="26">
        <f t="shared" si="0"/>
        <v>76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2"/>
    </row>
    <row r="79" spans="1:26" ht="12.75" hidden="1" customHeight="1" x14ac:dyDescent="0.2">
      <c r="A79" s="3" t="str">
        <f>'Данные для ввода на bus.gov.ru'!D78</f>
        <v>МБДОУ ЦРР детский сад № 4 "Одуванчик" города Новоалтайска Алтайского края</v>
      </c>
      <c r="B79" s="13">
        <f>'Данные для ввода на bus.gov.ru'!AH78*0.3</f>
        <v>12</v>
      </c>
      <c r="C79" s="13">
        <f>'Данные для ввода на bus.gov.ru'!AL78*0.4</f>
        <v>40</v>
      </c>
      <c r="D79" s="26">
        <f>IFERROR((('Данные для ввода на bus.gov.ru'!AN78/'Данные для ввода на bus.gov.ru'!AO78)*100)*0.3,0)</f>
        <v>30</v>
      </c>
      <c r="E79" s="26">
        <f t="shared" si="0"/>
        <v>82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2"/>
    </row>
    <row r="80" spans="1:26" ht="12.75" hidden="1" customHeight="1" x14ac:dyDescent="0.2">
      <c r="A80" s="3" t="str">
        <f>'Данные для ввода на bus.gov.ru'!D79</f>
        <v>МБДОУ ЦРР детский сад №2 "Карусель" города Новоалтайска Алтайского края</v>
      </c>
      <c r="B80" s="13">
        <f>'Данные для ввода на bus.gov.ru'!AH79*0.3</f>
        <v>24</v>
      </c>
      <c r="C80" s="13">
        <f>'Данные для ввода на bus.gov.ru'!AL79*0.4</f>
        <v>40</v>
      </c>
      <c r="D80" s="26">
        <f>IFERROR((('Данные для ввода на bus.gov.ru'!AN79/'Данные для ввода на bus.gov.ru'!AO79)*100)*0.3,0)</f>
        <v>30</v>
      </c>
      <c r="E80" s="26">
        <f t="shared" si="0"/>
        <v>94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2"/>
    </row>
    <row r="81" spans="1:26" ht="12.75" hidden="1" customHeight="1" x14ac:dyDescent="0.2">
      <c r="A81" s="3" t="str">
        <f>'Данные для ввода на bus.gov.ru'!D80</f>
        <v>МБДОУ ЦРР № 19 "Ласточка" города Новоалтайска Алтайского края</v>
      </c>
      <c r="B81" s="13">
        <f>'Данные для ввода на bus.gov.ru'!AH80*0.3</f>
        <v>0</v>
      </c>
      <c r="C81" s="13">
        <f>'Данные для ввода на bus.gov.ru'!AL80*0.4</f>
        <v>32</v>
      </c>
      <c r="D81" s="26">
        <f>IFERROR((('Данные для ввода на bus.gov.ru'!AN80/'Данные для ввода на bus.gov.ru'!AO80)*100)*0.3,0)</f>
        <v>27.857142857142858</v>
      </c>
      <c r="E81" s="26">
        <f t="shared" si="0"/>
        <v>59.857142857142861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2"/>
    </row>
    <row r="82" spans="1:26" ht="12.75" hidden="1" customHeight="1" x14ac:dyDescent="0.2">
      <c r="A82" s="3" t="str">
        <f>'Данные для ввода на bus.gov.ru'!D81</f>
        <v>МКДОУ "Детский сад "Гнёздышко"</v>
      </c>
      <c r="B82" s="13">
        <f>'Данные для ввода на bus.gov.ru'!AH81*0.3</f>
        <v>0</v>
      </c>
      <c r="C82" s="13">
        <f>'Данные для ввода на bus.gov.ru'!AL81*0.4</f>
        <v>24</v>
      </c>
      <c r="D82" s="26">
        <f>IFERROR((('Данные для ввода на bus.gov.ru'!AN81/'Данные для ввода на bus.gov.ru'!AO81)*100)*0.3,0)</f>
        <v>30</v>
      </c>
      <c r="E82" s="26">
        <f t="shared" si="0"/>
        <v>54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2"/>
    </row>
    <row r="83" spans="1:26" ht="12.75" hidden="1" customHeight="1" x14ac:dyDescent="0.2">
      <c r="A83" s="3" t="str">
        <f>'Данные для ввода на bus.gov.ru'!D82</f>
        <v>МКДОУ "Детский сад №3 "Рябинушка"</v>
      </c>
      <c r="B83" s="13">
        <f>'Данные для ввода на bus.gov.ru'!AH82*0.3</f>
        <v>6</v>
      </c>
      <c r="C83" s="13">
        <f>'Данные для ввода на bus.gov.ru'!AL82*0.4</f>
        <v>40</v>
      </c>
      <c r="D83" s="26">
        <f>IFERROR((('Данные для ввода на bus.gov.ru'!AN82/'Данные для ввода на bus.gov.ru'!AO82)*100)*0.3,0)</f>
        <v>26.666666666666664</v>
      </c>
      <c r="E83" s="26">
        <f t="shared" si="0"/>
        <v>72.666666666666657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2"/>
    </row>
    <row r="84" spans="1:26" ht="12.75" hidden="1" customHeight="1" x14ac:dyDescent="0.2">
      <c r="A84" s="3" t="str">
        <f>'Данные для ввода на bus.gov.ru'!D83</f>
        <v>МКДОУ "Новоозёрский д/с"</v>
      </c>
      <c r="B84" s="13">
        <f>'Данные для ввода на bus.gov.ru'!AH83*0.3</f>
        <v>18</v>
      </c>
      <c r="C84" s="13">
        <f>'Данные для ввода на bus.gov.ru'!AL83*0.4</f>
        <v>24</v>
      </c>
      <c r="D84" s="26">
        <f>IFERROR((('Данные для ввода на bus.gov.ru'!AN83/'Данные для ввода на bus.gov.ru'!AO83)*100)*0.3,0)</f>
        <v>30</v>
      </c>
      <c r="E84" s="26">
        <f t="shared" si="0"/>
        <v>72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2"/>
    </row>
    <row r="85" spans="1:26" ht="12.75" hidden="1" customHeight="1" x14ac:dyDescent="0.2">
      <c r="A85" s="3" t="str">
        <f>'Данные для ввода на bus.gov.ru'!D84</f>
        <v>МКДОУ "Озерский д/с"</v>
      </c>
      <c r="B85" s="13">
        <f>'Данные для ввода на bus.gov.ru'!AH84*0.3</f>
        <v>18</v>
      </c>
      <c r="C85" s="13">
        <f>'Данные для ввода на bus.gov.ru'!AL84*0.4</f>
        <v>40</v>
      </c>
      <c r="D85" s="26">
        <f>IFERROR((('Данные для ввода на bus.gov.ru'!AN84/'Данные для ввода на bus.gov.ru'!AO84)*100)*0.3,0)</f>
        <v>9.9999999999999982</v>
      </c>
      <c r="E85" s="26">
        <f t="shared" si="0"/>
        <v>68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2"/>
    </row>
    <row r="86" spans="1:26" ht="12.75" hidden="1" customHeight="1" x14ac:dyDescent="0.2">
      <c r="A86" s="3" t="str">
        <f>'Данные для ввода на bus.gov.ru'!D85</f>
        <v>МКДОУ "Тальменский д/с №9"</v>
      </c>
      <c r="B86" s="13">
        <f>'Данные для ввода на bus.gov.ru'!AH85*0.3</f>
        <v>24</v>
      </c>
      <c r="C86" s="13">
        <f>'Данные для ввода на bus.gov.ru'!AL85*0.4</f>
        <v>40</v>
      </c>
      <c r="D86" s="26">
        <f>IFERROR((('Данные для ввода на bus.gov.ru'!AN85/'Данные для ввода на bus.gov.ru'!AO85)*100)*0.3,0)</f>
        <v>28.421052631578945</v>
      </c>
      <c r="E86" s="26">
        <f t="shared" si="0"/>
        <v>92.421052631578945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2"/>
    </row>
    <row r="87" spans="1:26" ht="12.75" hidden="1" customHeight="1" x14ac:dyDescent="0.2">
      <c r="A87" s="3" t="str">
        <f>'Данные для ввода на bus.gov.ru'!D86</f>
        <v>МКДОУ детский сад "Берёзка"</v>
      </c>
      <c r="B87" s="13">
        <f>'Данные для ввода на bus.gov.ru'!AH86*0.3</f>
        <v>0</v>
      </c>
      <c r="C87" s="13">
        <f>'Данные для ввода на bus.gov.ru'!AL86*0.4</f>
        <v>40</v>
      </c>
      <c r="D87" s="26">
        <f>IFERROR((('Данные для ввода на bus.gov.ru'!AN86/'Данные для ввода на bus.gov.ru'!AO86)*100)*0.3,0)</f>
        <v>30</v>
      </c>
      <c r="E87" s="26">
        <f t="shared" si="0"/>
        <v>70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2"/>
    </row>
    <row r="88" spans="1:26" ht="15.75" hidden="1" customHeight="1" x14ac:dyDescent="0.2">
      <c r="A88" s="3" t="str">
        <f>'Данные для ввода на bus.gov.ru'!D87</f>
        <v>МКДОУ детский сад "Березка" с.Фунтики</v>
      </c>
      <c r="B88" s="13">
        <f>'Данные для ввода на bus.gov.ru'!AH87*0.3</f>
        <v>6</v>
      </c>
      <c r="C88" s="13">
        <f>'Данные для ввода на bus.gov.ru'!AL87*0.4</f>
        <v>40</v>
      </c>
      <c r="D88" s="26">
        <f>IFERROR((('Данные для ввода на bus.gov.ru'!AN87/'Данные для ввода на bus.gov.ru'!AO87)*100)*0.3,0)</f>
        <v>30</v>
      </c>
      <c r="E88" s="26">
        <f t="shared" si="0"/>
        <v>76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2"/>
    </row>
    <row r="89" spans="1:26" ht="15.75" hidden="1" customHeight="1" x14ac:dyDescent="0.2">
      <c r="A89" s="3" t="str">
        <f>'Данные для ввода на bus.gov.ru'!D88</f>
        <v>МКДОУ детский сад "Колокольчик"</v>
      </c>
      <c r="B89" s="13">
        <f>'Данные для ввода на bus.gov.ru'!AH88*0.3</f>
        <v>6</v>
      </c>
      <c r="C89" s="13">
        <f>'Данные для ввода на bus.gov.ru'!AL88*0.4</f>
        <v>40</v>
      </c>
      <c r="D89" s="26">
        <f>IFERROR((('Данные для ввода на bus.gov.ru'!AN88/'Данные для ввода на bus.gov.ru'!AO88)*100)*0.3,0)</f>
        <v>30</v>
      </c>
      <c r="E89" s="26">
        <f t="shared" si="0"/>
        <v>76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2"/>
    </row>
    <row r="90" spans="1:26" ht="15.75" hidden="1" customHeight="1" x14ac:dyDescent="0.2">
      <c r="A90" s="3" t="str">
        <f>'Данные для ввода на bus.gov.ru'!D89</f>
        <v>МКДОУ детский сад "Ласточка"</v>
      </c>
      <c r="B90" s="13">
        <f>'Данные для ввода на bus.gov.ru'!AH89*0.3</f>
        <v>18</v>
      </c>
      <c r="C90" s="13">
        <f>'Данные для ввода на bus.gov.ru'!AL89*0.4</f>
        <v>16</v>
      </c>
      <c r="D90" s="26">
        <f>IFERROR((('Данные для ввода на bus.gov.ru'!AN89/'Данные для ввода на bus.gov.ru'!AO89)*100)*0.3,0)</f>
        <v>15</v>
      </c>
      <c r="E90" s="26">
        <f t="shared" si="0"/>
        <v>49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2"/>
    </row>
    <row r="91" spans="1:26" ht="15.75" hidden="1" customHeight="1" x14ac:dyDescent="0.2">
      <c r="A91" s="3" t="str">
        <f>'Данные для ввода на bus.gov.ru'!D90</f>
        <v>МКДОУ Детский сад "Снежинка"</v>
      </c>
      <c r="B91" s="13">
        <f>'Данные для ввода на bus.gov.ru'!AH90*0.3</f>
        <v>0</v>
      </c>
      <c r="C91" s="13">
        <f>'Данные для ввода на bus.gov.ru'!AL90*0.4</f>
        <v>8</v>
      </c>
      <c r="D91" s="26">
        <f>IFERROR((('Данные для ввода на bus.gov.ru'!AN90/'Данные для ввода на bus.gov.ru'!AO90)*100)*0.3,0)</f>
        <v>30</v>
      </c>
      <c r="E91" s="26">
        <f t="shared" si="0"/>
        <v>38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2"/>
    </row>
    <row r="92" spans="1:26" ht="15.75" hidden="1" customHeight="1" x14ac:dyDescent="0.2">
      <c r="A92" s="3" t="str">
        <f>'Данные для ввода на bus.gov.ru'!D91</f>
        <v>МКДОУ Детский сад "Солнышко" с.Топчиха</v>
      </c>
      <c r="B92" s="13">
        <f>'Данные для ввода на bus.gov.ru'!AH91*0.3</f>
        <v>24</v>
      </c>
      <c r="C92" s="13">
        <f>'Данные для ввода на bus.gov.ru'!AL91*0.4</f>
        <v>40</v>
      </c>
      <c r="D92" s="26">
        <f>IFERROR((('Данные для ввода на bus.gov.ru'!AN91/'Данные для ввода на bus.gov.ru'!AO91)*100)*0.3,0)</f>
        <v>30</v>
      </c>
      <c r="E92" s="26">
        <f t="shared" si="0"/>
        <v>94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2"/>
    </row>
    <row r="93" spans="1:26" ht="15.75" hidden="1" customHeight="1" x14ac:dyDescent="0.2">
      <c r="A93" s="3" t="str">
        <f>'Данные для ввода на bus.gov.ru'!D92</f>
        <v>МКДОУ детский сад "Теремок"</v>
      </c>
      <c r="B93" s="13">
        <f>'Данные для ввода на bus.gov.ru'!AH92*0.3</f>
        <v>24</v>
      </c>
      <c r="C93" s="13">
        <f>'Данные для ввода на bus.gov.ru'!AL92*0.4</f>
        <v>40</v>
      </c>
      <c r="D93" s="26">
        <f>IFERROR((('Данные для ввода на bus.gov.ru'!AN92/'Данные для ввода на bus.gov.ru'!AO92)*100)*0.3,0)</f>
        <v>30</v>
      </c>
      <c r="E93" s="26">
        <f t="shared" si="0"/>
        <v>94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2"/>
    </row>
    <row r="94" spans="1:26" ht="15.75" hidden="1" customHeight="1" x14ac:dyDescent="0.2">
      <c r="A94" s="3" t="str">
        <f>'Данные для ввода на bus.gov.ru'!D93</f>
        <v>МКДОУ Панкрушихинский детский сад "Улыбка"</v>
      </c>
      <c r="B94" s="13">
        <f>'Данные для ввода на bus.gov.ru'!AH93*0.3</f>
        <v>6</v>
      </c>
      <c r="C94" s="13">
        <f>'Данные для ввода на bus.gov.ru'!AL93*0.4</f>
        <v>40</v>
      </c>
      <c r="D94" s="26">
        <f>IFERROR((('Данные для ввода на bus.gov.ru'!AN93/'Данные для ввода на bus.gov.ru'!AO93)*100)*0.3,0)</f>
        <v>30</v>
      </c>
      <c r="E94" s="26">
        <f t="shared" si="0"/>
        <v>76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2"/>
    </row>
    <row r="95" spans="1:26" ht="15.75" hidden="1" customHeight="1" x14ac:dyDescent="0.2">
      <c r="A95" s="3" t="str">
        <f>'Данные для ввода на bus.gov.ru'!D94</f>
        <v>МКДОУ Ребрихинский детский сад "Ласточка"</v>
      </c>
      <c r="B95" s="13">
        <f>'Данные для ввода на bus.gov.ru'!AH94*0.3</f>
        <v>18</v>
      </c>
      <c r="C95" s="13">
        <f>'Данные для ввода на bus.gov.ru'!AL94*0.4</f>
        <v>32</v>
      </c>
      <c r="D95" s="26">
        <f>IFERROR((('Данные для ввода на bus.gov.ru'!AN94/'Данные для ввода на bus.gov.ru'!AO94)*100)*0.3,0)</f>
        <v>19.999999999999996</v>
      </c>
      <c r="E95" s="26">
        <f t="shared" si="0"/>
        <v>70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2"/>
    </row>
    <row r="96" spans="1:26" ht="15.75" hidden="1" customHeight="1" x14ac:dyDescent="0.2">
      <c r="A96" s="3" t="str">
        <f>'Данные для ввода на bus.gov.ru'!D95</f>
        <v>МКДОУ Ребрихинский детский сад "Улыбка"</v>
      </c>
      <c r="B96" s="13">
        <f>'Данные для ввода на bus.gov.ru'!AH95*0.3</f>
        <v>24</v>
      </c>
      <c r="C96" s="13">
        <f>'Данные для ввода на bus.gov.ru'!AL95*0.4</f>
        <v>40</v>
      </c>
      <c r="D96" s="26">
        <f>IFERROR((('Данные для ввода на bus.gov.ru'!AN95/'Данные для ввода на bus.gov.ru'!AO95)*100)*0.3,0)</f>
        <v>30</v>
      </c>
      <c r="E96" s="26">
        <f t="shared" si="0"/>
        <v>94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2"/>
    </row>
    <row r="97" spans="1:26" ht="15.75" hidden="1" customHeight="1" x14ac:dyDescent="0.2">
      <c r="A97" s="3" t="str">
        <f>'Данные для ввода на bus.gov.ru'!D96</f>
        <v>Алейская общеобразовательная школа-интернат</v>
      </c>
      <c r="B97" s="13">
        <f>'Данные для ввода на bus.gov.ru'!AH96*0.3</f>
        <v>24</v>
      </c>
      <c r="C97" s="13">
        <f>'Данные для ввода на bus.gov.ru'!AL96*0.4</f>
        <v>40</v>
      </c>
      <c r="D97" s="26">
        <f>IFERROR((('Данные для ввода на bus.gov.ru'!AN96/'Данные для ввода на bus.gov.ru'!AO96)*100)*0.3,0)</f>
        <v>29.09090909090909</v>
      </c>
      <c r="E97" s="26">
        <f t="shared" si="0"/>
        <v>93.090909090909093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2"/>
    </row>
    <row r="98" spans="1:26" ht="15.75" hidden="1" customHeight="1" x14ac:dyDescent="0.2">
      <c r="A98" s="3" t="str">
        <f>'Данные для ввода на bus.gov.ru'!D97</f>
        <v>Алтайская общеобразовательная школа № 1</v>
      </c>
      <c r="B98" s="13">
        <f>'Данные для ввода на bus.gov.ru'!AH97*0.3</f>
        <v>30</v>
      </c>
      <c r="C98" s="13">
        <f>'Данные для ввода на bus.gov.ru'!AL97*0.4</f>
        <v>40</v>
      </c>
      <c r="D98" s="26">
        <f>IFERROR((('Данные для ввода на bus.gov.ru'!AN97/'Данные для ввода на bus.gov.ru'!AO97)*100)*0.3,0)</f>
        <v>29.558823529411764</v>
      </c>
      <c r="E98" s="26">
        <f t="shared" si="0"/>
        <v>99.558823529411768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2"/>
    </row>
    <row r="99" spans="1:26" ht="15.75" hidden="1" customHeight="1" x14ac:dyDescent="0.2">
      <c r="A99" s="3" t="str">
        <f>'Данные для ввода на bus.gov.ru'!D98</f>
        <v>Алтайская общеобразовательная школа № 2</v>
      </c>
      <c r="B99" s="13">
        <f>'Данные для ввода на bus.gov.ru'!AH98*0.3</f>
        <v>30</v>
      </c>
      <c r="C99" s="13">
        <f>'Данные для ввода на bus.gov.ru'!AL98*0.4</f>
        <v>40</v>
      </c>
      <c r="D99" s="26">
        <f>IFERROR((('Данные для ввода на bus.gov.ru'!AN98/'Данные для ввода на bus.gov.ru'!AO98)*100)*0.3,0)</f>
        <v>26.666666666666664</v>
      </c>
      <c r="E99" s="26">
        <f t="shared" si="0"/>
        <v>96.666666666666657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2"/>
    </row>
    <row r="100" spans="1:26" ht="15.75" hidden="1" customHeight="1" x14ac:dyDescent="0.2">
      <c r="A100" s="3" t="str">
        <f>'Данные для ввода на bus.gov.ru'!D99</f>
        <v>Алтайская общеобразовательная школа-интернат</v>
      </c>
      <c r="B100" s="13">
        <f>'Данные для ввода на bus.gov.ru'!AH99*0.3</f>
        <v>24</v>
      </c>
      <c r="C100" s="13">
        <f>'Данные для ввода на bus.gov.ru'!AL99*0.4</f>
        <v>40</v>
      </c>
      <c r="D100" s="26">
        <f>IFERROR((('Данные для ввода на bus.gov.ru'!AN99/'Данные для ввода на bus.gov.ru'!AO99)*100)*0.3,0)</f>
        <v>30</v>
      </c>
      <c r="E100" s="26">
        <f t="shared" si="0"/>
        <v>94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2"/>
    </row>
    <row r="101" spans="1:26" ht="15.75" hidden="1" customHeight="1" x14ac:dyDescent="0.2">
      <c r="A101" s="3" t="str">
        <f>'Данные для ввода на bus.gov.ru'!D100</f>
        <v>Барнаульская общеобразовательная школа № 2</v>
      </c>
      <c r="B101" s="13">
        <f>'Данные для ввода на bus.gov.ru'!AH100*0.3</f>
        <v>30</v>
      </c>
      <c r="C101" s="13">
        <f>'Данные для ввода на bus.gov.ru'!AL100*0.4</f>
        <v>40</v>
      </c>
      <c r="D101" s="26">
        <f>IFERROR((('Данные для ввода на bus.gov.ru'!AN100/'Данные для ввода на bus.gov.ru'!AO100)*100)*0.3,0)</f>
        <v>25.5</v>
      </c>
      <c r="E101" s="26">
        <f t="shared" si="0"/>
        <v>95.5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2"/>
    </row>
    <row r="102" spans="1:26" ht="15.75" hidden="1" customHeight="1" x14ac:dyDescent="0.2">
      <c r="A102" s="3" t="str">
        <f>'Данные для ввода на bus.gov.ru'!D101</f>
        <v>Барнаульская общеобразовательная школа-интернат № 1</v>
      </c>
      <c r="B102" s="13">
        <f>'Данные для ввода на bus.gov.ru'!AH101*0.3</f>
        <v>12</v>
      </c>
      <c r="C102" s="13">
        <f>'Данные для ввода на bus.gov.ru'!AL101*0.4</f>
        <v>40</v>
      </c>
      <c r="D102" s="26">
        <f>IFERROR((('Данные для ввода на bus.gov.ru'!AN101/'Данные для ввода на bus.gov.ru'!AO101)*100)*0.3,0)</f>
        <v>30</v>
      </c>
      <c r="E102" s="26">
        <f t="shared" si="0"/>
        <v>82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2"/>
    </row>
    <row r="103" spans="1:26" ht="15.75" hidden="1" customHeight="1" x14ac:dyDescent="0.2">
      <c r="A103" s="3" t="str">
        <f>'Данные для ввода на bus.gov.ru'!D102</f>
        <v>Барнаульская общеобразовательная школа-интернат № 3</v>
      </c>
      <c r="B103" s="13">
        <f>'Данные для ввода на bus.gov.ru'!AH102*0.3</f>
        <v>30</v>
      </c>
      <c r="C103" s="13">
        <f>'Данные для ввода на bus.gov.ru'!AL102*0.4</f>
        <v>40</v>
      </c>
      <c r="D103" s="26">
        <f>IFERROR((('Данные для ввода на bus.gov.ru'!AN102/'Данные для ввода на bus.gov.ru'!AO102)*100)*0.3,0)</f>
        <v>30</v>
      </c>
      <c r="E103" s="26">
        <f t="shared" si="0"/>
        <v>100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2"/>
    </row>
    <row r="104" spans="1:26" ht="15.75" hidden="1" customHeight="1" x14ac:dyDescent="0.2">
      <c r="A104" s="3" t="str">
        <f>'Данные для ввода на bus.gov.ru'!D103</f>
        <v>Барнаульская общеобразовательная школа-интернат № 4</v>
      </c>
      <c r="B104" s="13">
        <f>'Данные для ввода на bus.gov.ru'!AH103*0.3</f>
        <v>30</v>
      </c>
      <c r="C104" s="13">
        <f>'Данные для ввода на bus.gov.ru'!AL103*0.4</f>
        <v>40</v>
      </c>
      <c r="D104" s="26">
        <f>IFERROR((('Данные для ввода на bus.gov.ru'!AN103/'Данные для ввода на bus.gov.ru'!AO103)*100)*0.3,0)</f>
        <v>30</v>
      </c>
      <c r="E104" s="26">
        <f t="shared" si="0"/>
        <v>100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2"/>
    </row>
    <row r="105" spans="1:26" ht="15.75" hidden="1" customHeight="1" x14ac:dyDescent="0.2">
      <c r="A105" s="3" t="str">
        <f>'Данные для ввода на bus.gov.ru'!D104</f>
        <v>Барнаульская общеобразовательная школа-интернат № 5</v>
      </c>
      <c r="B105" s="13">
        <f>'Данные для ввода на bus.gov.ru'!AH104*0.3</f>
        <v>30</v>
      </c>
      <c r="C105" s="13">
        <f>'Данные для ввода на bus.gov.ru'!AL104*0.4</f>
        <v>40</v>
      </c>
      <c r="D105" s="26">
        <f>IFERROR((('Данные для ввода на bus.gov.ru'!AN104/'Данные для ввода на bus.gov.ru'!AO104)*100)*0.3,0)</f>
        <v>26.818181818181817</v>
      </c>
      <c r="E105" s="26">
        <f t="shared" si="0"/>
        <v>96.818181818181813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2"/>
    </row>
    <row r="106" spans="1:26" ht="15.75" hidden="1" customHeight="1" x14ac:dyDescent="0.2">
      <c r="A106" s="3" t="str">
        <f>'Данные для ввода на bus.gov.ru'!D105</f>
        <v>Барнаульская общеобразовательная школа-интернат № 6</v>
      </c>
      <c r="B106" s="13">
        <f>'Данные для ввода на bus.gov.ru'!AH105*0.3</f>
        <v>30</v>
      </c>
      <c r="C106" s="13">
        <f>'Данные для ввода на bus.gov.ru'!AL105*0.4</f>
        <v>40</v>
      </c>
      <c r="D106" s="26">
        <f>IFERROR((('Данные для ввода на bus.gov.ru'!AN105/'Данные для ввода на bus.gov.ru'!AO105)*100)*0.3,0)</f>
        <v>28.095238095238091</v>
      </c>
      <c r="E106" s="26">
        <f t="shared" si="0"/>
        <v>98.095238095238088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2"/>
    </row>
    <row r="107" spans="1:26" ht="15.75" hidden="1" customHeight="1" x14ac:dyDescent="0.2">
      <c r="A107" s="3" t="str">
        <f>'Данные для ввода на bus.gov.ru'!D106</f>
        <v>Бийская общеобразовательная школа-интернат № 1</v>
      </c>
      <c r="B107" s="13">
        <f>'Данные для ввода на bus.gov.ru'!AH106*0.3</f>
        <v>30</v>
      </c>
      <c r="C107" s="13">
        <f>'Данные для ввода на bus.gov.ru'!AL106*0.4</f>
        <v>40</v>
      </c>
      <c r="D107" s="26">
        <f>IFERROR((('Данные для ввода на bus.gov.ru'!AN106/'Данные для ввода на bus.gov.ru'!AO106)*100)*0.3,0)</f>
        <v>29</v>
      </c>
      <c r="E107" s="26">
        <f t="shared" si="0"/>
        <v>99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2"/>
    </row>
    <row r="108" spans="1:26" ht="15.75" hidden="1" customHeight="1" x14ac:dyDescent="0.2">
      <c r="A108" s="3" t="str">
        <f>'Данные для ввода на bus.gov.ru'!D107</f>
        <v>Бийская общеобразовательная школа-интернат № 2</v>
      </c>
      <c r="B108" s="13">
        <f>'Данные для ввода на bus.gov.ru'!AH107*0.3</f>
        <v>30</v>
      </c>
      <c r="C108" s="13">
        <f>'Данные для ввода на bus.gov.ru'!AL107*0.4</f>
        <v>40</v>
      </c>
      <c r="D108" s="26">
        <f>IFERROR((('Данные для ввода на bus.gov.ru'!AN107/'Данные для ввода на bus.gov.ru'!AO107)*100)*0.3,0)</f>
        <v>30</v>
      </c>
      <c r="E108" s="26">
        <f t="shared" si="0"/>
        <v>100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2"/>
    </row>
    <row r="109" spans="1:26" ht="15.75" hidden="1" customHeight="1" x14ac:dyDescent="0.2">
      <c r="A109" s="3" t="str">
        <f>'Данные для ввода на bus.gov.ru'!D108</f>
        <v>Бийская общеобразовательная школа-интернат № 3</v>
      </c>
      <c r="B109" s="13">
        <f>'Данные для ввода на bus.gov.ru'!AH108*0.3</f>
        <v>30</v>
      </c>
      <c r="C109" s="13">
        <f>'Данные для ввода на bus.gov.ru'!AL108*0.4</f>
        <v>40</v>
      </c>
      <c r="D109" s="26">
        <f>IFERROR((('Данные для ввода на bus.gov.ru'!AN108/'Данные для ввода на bus.gov.ru'!AO108)*100)*0.3,0)</f>
        <v>28.235294117647054</v>
      </c>
      <c r="E109" s="26">
        <f t="shared" si="0"/>
        <v>98.235294117647058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2"/>
    </row>
    <row r="110" spans="1:26" ht="15.75" hidden="1" customHeight="1" x14ac:dyDescent="0.2">
      <c r="A110" s="3" t="str">
        <f>'Данные для ввода на bus.gov.ru'!D109</f>
        <v>Благовещенская общеобразовательная школа-интернат</v>
      </c>
      <c r="B110" s="13">
        <f>'Данные для ввода на bus.gov.ru'!AH109*0.3</f>
        <v>30</v>
      </c>
      <c r="C110" s="13">
        <f>'Данные для ввода на bus.gov.ru'!AL109*0.4</f>
        <v>40</v>
      </c>
      <c r="D110" s="26">
        <f>IFERROR((('Данные для ввода на bus.gov.ru'!AN109/'Данные для ввода на bus.gov.ru'!AO109)*100)*0.3,0)</f>
        <v>30</v>
      </c>
      <c r="E110" s="26">
        <f t="shared" si="0"/>
        <v>100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2"/>
    </row>
    <row r="111" spans="1:26" ht="15.75" hidden="1" customHeight="1" x14ac:dyDescent="0.2">
      <c r="A111" s="3" t="str">
        <f>'Данные для ввода на bus.gov.ru'!D110</f>
        <v>Воеводская общеобразовательная школа-интернат</v>
      </c>
      <c r="B111" s="13">
        <f>'Данные для ввода на bus.gov.ru'!AH110*0.3</f>
        <v>24</v>
      </c>
      <c r="C111" s="13">
        <f>'Данные для ввода на bus.gov.ru'!AL110*0.4</f>
        <v>40</v>
      </c>
      <c r="D111" s="26">
        <f>IFERROR((('Данные для ввода на bus.gov.ru'!AN110/'Данные для ввода на bus.gov.ru'!AO110)*100)*0.3,0)</f>
        <v>30</v>
      </c>
      <c r="E111" s="26">
        <f t="shared" si="0"/>
        <v>94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2"/>
    </row>
    <row r="112" spans="1:26" ht="15.75" hidden="1" customHeight="1" x14ac:dyDescent="0.2">
      <c r="A112" s="3" t="str">
        <f>'Данные для ввода на bus.gov.ru'!D111</f>
        <v>Завьяловская общеобразовательная школа-интернат</v>
      </c>
      <c r="B112" s="13">
        <f>'Данные для ввода на bus.gov.ru'!AH111*0.3</f>
        <v>30</v>
      </c>
      <c r="C112" s="13">
        <f>'Данные для ввода на bus.gov.ru'!AL111*0.4</f>
        <v>40</v>
      </c>
      <c r="D112" s="26">
        <f>IFERROR((('Данные для ввода на bus.gov.ru'!AN111/'Данные для ввода на bus.gov.ru'!AO111)*100)*0.3,0)</f>
        <v>30</v>
      </c>
      <c r="E112" s="26">
        <f t="shared" si="0"/>
        <v>100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2"/>
    </row>
    <row r="113" spans="1:26" ht="15.75" hidden="1" customHeight="1" x14ac:dyDescent="0.2">
      <c r="A113" s="3" t="str">
        <f>'Данные для ввода на bus.gov.ru'!D112</f>
        <v>Заринская общеобразовательная школа-интернат</v>
      </c>
      <c r="B113" s="13">
        <f>'Данные для ввода на bus.gov.ru'!AH112*0.3</f>
        <v>30</v>
      </c>
      <c r="C113" s="13">
        <f>'Данные для ввода на bus.gov.ru'!AL112*0.4</f>
        <v>40</v>
      </c>
      <c r="D113" s="26">
        <f>IFERROR((('Данные для ввода на bus.gov.ru'!AN112/'Данные для ввода на bus.gov.ru'!AO112)*100)*0.3,0)</f>
        <v>27.428571428571427</v>
      </c>
      <c r="E113" s="26">
        <f t="shared" si="0"/>
        <v>97.428571428571431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2"/>
    </row>
    <row r="114" spans="1:26" ht="15.75" hidden="1" customHeight="1" x14ac:dyDescent="0.2">
      <c r="A114" s="3" t="str">
        <f>'Данные для ввода на bus.gov.ru'!D113</f>
        <v>Змеиногорская общеобразовательная школа-интернат</v>
      </c>
      <c r="B114" s="13">
        <f>'Данные для ввода на bus.gov.ru'!AH113*0.3</f>
        <v>30</v>
      </c>
      <c r="C114" s="13">
        <f>'Данные для ввода на bus.gov.ru'!AL113*0.4</f>
        <v>40</v>
      </c>
      <c r="D114" s="26">
        <f>IFERROR((('Данные для ввода на bus.gov.ru'!AN113/'Данные для ввода на bus.gov.ru'!AO113)*100)*0.3,0)</f>
        <v>30</v>
      </c>
      <c r="E114" s="26">
        <f t="shared" si="0"/>
        <v>100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"/>
    </row>
    <row r="115" spans="1:26" ht="15.75" hidden="1" customHeight="1" x14ac:dyDescent="0.2">
      <c r="A115" s="3" t="str">
        <f>'Данные для ввода на bus.gov.ru'!D114</f>
        <v>Ключевская общеобразовательная школа-интернат</v>
      </c>
      <c r="B115" s="13">
        <f>'Данные для ввода на bus.gov.ru'!AH114*0.3</f>
        <v>24</v>
      </c>
      <c r="C115" s="13">
        <f>'Данные для ввода на bus.gov.ru'!AL114*0.4</f>
        <v>40</v>
      </c>
      <c r="D115" s="26">
        <f>IFERROR((('Данные для ввода на bus.gov.ru'!AN114/'Данные для ввода на bus.gov.ru'!AO114)*100)*0.3,0)</f>
        <v>30</v>
      </c>
      <c r="E115" s="26">
        <f t="shared" si="0"/>
        <v>94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2"/>
    </row>
    <row r="116" spans="1:26" ht="15.75" hidden="1" customHeight="1" x14ac:dyDescent="0.2">
      <c r="A116" s="3" t="str">
        <f>'Данные для ввода на bus.gov.ru'!D115</f>
        <v>Кокшинская общеобразовательная школа-интернат</v>
      </c>
      <c r="B116" s="13">
        <f>'Данные для ввода на bus.gov.ru'!AH115*0.3</f>
        <v>30</v>
      </c>
      <c r="C116" s="13">
        <f>'Данные для ввода на bus.gov.ru'!AL115*0.4</f>
        <v>40</v>
      </c>
      <c r="D116" s="26">
        <f>IFERROR((('Данные для ввода на bus.gov.ru'!AN115/'Данные для ввода на bus.gov.ru'!AO115)*100)*0.3,0)</f>
        <v>30</v>
      </c>
      <c r="E116" s="26">
        <f t="shared" si="0"/>
        <v>100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2"/>
    </row>
    <row r="117" spans="1:26" ht="15.75" hidden="1" customHeight="1" x14ac:dyDescent="0.2">
      <c r="A117" s="3" t="str">
        <f>'Данные для ввода на bus.gov.ru'!D116</f>
        <v>Маралихинская общеобразовательная школа-интернат</v>
      </c>
      <c r="B117" s="13">
        <f>'Данные для ввода на bus.gov.ru'!AH116*0.3</f>
        <v>24</v>
      </c>
      <c r="C117" s="13">
        <f>'Данные для ввода на bus.gov.ru'!AL116*0.4</f>
        <v>40</v>
      </c>
      <c r="D117" s="26">
        <f>IFERROR((('Данные для ввода на bus.gov.ru'!AN116/'Данные для ввода на bus.gov.ru'!AO116)*100)*0.3,0)</f>
        <v>30</v>
      </c>
      <c r="E117" s="26">
        <f t="shared" si="0"/>
        <v>94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2"/>
    </row>
    <row r="118" spans="1:26" ht="15.75" hidden="1" customHeight="1" x14ac:dyDescent="0.2">
      <c r="A118" s="3" t="str">
        <f>'Данные для ввода на bus.gov.ru'!D117</f>
        <v>Михайловская общеобразовательная школа-интернат</v>
      </c>
      <c r="B118" s="13">
        <f>'Данные для ввода на bus.gov.ru'!AH117*0.3</f>
        <v>30</v>
      </c>
      <c r="C118" s="13">
        <f>'Данные для ввода на bus.gov.ru'!AL117*0.4</f>
        <v>40</v>
      </c>
      <c r="D118" s="26">
        <f>IFERROR((('Данные для ввода на bus.gov.ru'!AN117/'Данные для ввода на bus.gov.ru'!AO117)*100)*0.3,0)</f>
        <v>30</v>
      </c>
      <c r="E118" s="26">
        <f t="shared" si="0"/>
        <v>100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2"/>
    </row>
    <row r="119" spans="1:26" ht="15.75" hidden="1" customHeight="1" x14ac:dyDescent="0.2">
      <c r="A119" s="3" t="str">
        <f>'Данные для ввода на bus.gov.ru'!D118</f>
        <v>Новоалтайская общеобразовательная школа-интернат</v>
      </c>
      <c r="B119" s="13">
        <f>'Данные для ввода на bus.gov.ru'!AH118*0.3</f>
        <v>30</v>
      </c>
      <c r="C119" s="13">
        <f>'Данные для ввода на bus.gov.ru'!AL118*0.4</f>
        <v>40</v>
      </c>
      <c r="D119" s="26">
        <f>IFERROR((('Данные для ввода на bus.gov.ru'!AN118/'Данные для ввода на bus.gov.ru'!AO118)*100)*0.3,0)</f>
        <v>28.695652173913043</v>
      </c>
      <c r="E119" s="26">
        <f t="shared" si="0"/>
        <v>98.695652173913047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2"/>
    </row>
    <row r="120" spans="1:26" ht="15.75" hidden="1" customHeight="1" x14ac:dyDescent="0.2">
      <c r="A120" s="3" t="str">
        <f>'Данные для ввода на bus.gov.ru'!D119</f>
        <v>Озерская общеобразовательная школа-интернат</v>
      </c>
      <c r="B120" s="13">
        <f>'Данные для ввода на bus.gov.ru'!AH119*0.3</f>
        <v>24</v>
      </c>
      <c r="C120" s="13">
        <f>'Данные для ввода на bus.gov.ru'!AL119*0.4</f>
        <v>40</v>
      </c>
      <c r="D120" s="26">
        <f>IFERROR((('Данные для ввода на bus.gov.ru'!AN119/'Данные для ввода на bus.gov.ru'!AO119)*100)*0.3,0)</f>
        <v>29.302325581395344</v>
      </c>
      <c r="E120" s="26">
        <f t="shared" si="0"/>
        <v>93.302325581395337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2"/>
    </row>
    <row r="121" spans="1:26" ht="15.75" hidden="1" customHeight="1" x14ac:dyDescent="0.2">
      <c r="A121" s="3" t="str">
        <f>'Данные для ввода на bus.gov.ru'!D120</f>
        <v>Павловская общеобразовательная школа-интернат</v>
      </c>
      <c r="B121" s="13">
        <f>'Данные для ввода на bus.gov.ru'!AH120*0.3</f>
        <v>30</v>
      </c>
      <c r="C121" s="13">
        <f>'Данные для ввода на bus.gov.ru'!AL120*0.4</f>
        <v>40</v>
      </c>
      <c r="D121" s="26">
        <f>IFERROR((('Данные для ввода на bus.gov.ru'!AN120/'Данные для ввода на bus.gov.ru'!AO120)*100)*0.3,0)</f>
        <v>30</v>
      </c>
      <c r="E121" s="26">
        <f t="shared" si="0"/>
        <v>100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2"/>
    </row>
    <row r="122" spans="1:26" ht="15.75" hidden="1" customHeight="1" x14ac:dyDescent="0.2">
      <c r="A122" s="3" t="str">
        <f>'Данные для ввода на bus.gov.ru'!D121</f>
        <v>Петровская общеобразовательная школа-интернат</v>
      </c>
      <c r="B122" s="13">
        <f>'Данные для ввода на bus.gov.ru'!AH121*0.3</f>
        <v>18</v>
      </c>
      <c r="C122" s="13">
        <f>'Данные для ввода на bus.gov.ru'!AL121*0.4</f>
        <v>40</v>
      </c>
      <c r="D122" s="26">
        <f>IFERROR((('Данные для ввода на bus.gov.ru'!AN121/'Данные для ввода на bus.gov.ru'!AO121)*100)*0.3,0)</f>
        <v>30</v>
      </c>
      <c r="E122" s="26">
        <f t="shared" si="0"/>
        <v>88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2"/>
    </row>
    <row r="123" spans="1:26" ht="15.75" hidden="1" customHeight="1" x14ac:dyDescent="0.2">
      <c r="A123" s="3" t="str">
        <f>'Данные для ввода на bus.gov.ru'!D122</f>
        <v>Ребрихинская общеобразовательная школа-интернат</v>
      </c>
      <c r="B123" s="13">
        <f>'Данные для ввода на bus.gov.ru'!AH122*0.3</f>
        <v>30</v>
      </c>
      <c r="C123" s="13">
        <f>'Данные для ввода на bus.gov.ru'!AL122*0.4</f>
        <v>40</v>
      </c>
      <c r="D123" s="26">
        <f>IFERROR((('Данные для ввода на bus.gov.ru'!AN122/'Данные для ввода на bus.gov.ru'!AO122)*100)*0.3,0)</f>
        <v>30</v>
      </c>
      <c r="E123" s="26">
        <f t="shared" si="0"/>
        <v>100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2"/>
    </row>
    <row r="124" spans="1:26" ht="15.75" hidden="1" customHeight="1" x14ac:dyDescent="0.2">
      <c r="A124" s="3" t="str">
        <f>'Данные для ввода на bus.gov.ru'!D123</f>
        <v>Рубцовская общеобразовательная школа-интернат № 1</v>
      </c>
      <c r="B124" s="13">
        <f>'Данные для ввода на bus.gov.ru'!AH123*0.3</f>
        <v>30</v>
      </c>
      <c r="C124" s="13">
        <f>'Данные для ввода на bus.gov.ru'!AL123*0.4</f>
        <v>40</v>
      </c>
      <c r="D124" s="26">
        <f>IFERROR((('Данные для ввода на bus.gov.ru'!AN123/'Данные для ввода на bus.gov.ru'!AO123)*100)*0.3,0)</f>
        <v>30</v>
      </c>
      <c r="E124" s="26">
        <f t="shared" si="0"/>
        <v>100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2"/>
    </row>
    <row r="125" spans="1:26" ht="15.75" hidden="1" customHeight="1" x14ac:dyDescent="0.2">
      <c r="A125" s="3" t="str">
        <f>'Данные для ввода на bus.gov.ru'!D124</f>
        <v>Рубцовская общеобразовательная школа-интернат № 2</v>
      </c>
      <c r="B125" s="13">
        <f>'Данные для ввода на bus.gov.ru'!AH124*0.3</f>
        <v>30</v>
      </c>
      <c r="C125" s="13">
        <f>'Данные для ввода на bus.gov.ru'!AL124*0.4</f>
        <v>40</v>
      </c>
      <c r="D125" s="26">
        <f>IFERROR((('Данные для ввода на bus.gov.ru'!AN124/'Данные для ввода на bus.gov.ru'!AO124)*100)*0.3,0)</f>
        <v>29.09090909090909</v>
      </c>
      <c r="E125" s="26">
        <f t="shared" si="0"/>
        <v>99.090909090909093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2"/>
    </row>
    <row r="126" spans="1:26" ht="15.75" hidden="1" customHeight="1" x14ac:dyDescent="0.2">
      <c r="A126" s="3" t="str">
        <f>'Данные для ввода на bus.gov.ru'!D125</f>
        <v>Славгородская общеобразовательная школа-интернат</v>
      </c>
      <c r="B126" s="13">
        <f>'Данные для ввода на bus.gov.ru'!AH125*0.3</f>
        <v>30</v>
      </c>
      <c r="C126" s="13">
        <f>'Данные для ввода на bus.gov.ru'!AL125*0.4</f>
        <v>40</v>
      </c>
      <c r="D126" s="26">
        <f>IFERROR((('Данные для ввода на bus.gov.ru'!AN125/'Данные для ввода на bus.gov.ru'!AO125)*100)*0.3,0)</f>
        <v>30</v>
      </c>
      <c r="E126" s="26">
        <f t="shared" si="0"/>
        <v>100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2"/>
    </row>
    <row r="127" spans="1:26" ht="15.75" hidden="1" customHeight="1" x14ac:dyDescent="0.2">
      <c r="A127" s="3" t="str">
        <f>'Данные для ввода на bus.gov.ru'!D126</f>
        <v>Тальменская общеобразовательная школа-интернат</v>
      </c>
      <c r="B127" s="13">
        <f>'Данные для ввода на bus.gov.ru'!AH126*0.3</f>
        <v>30</v>
      </c>
      <c r="C127" s="13">
        <f>'Данные для ввода на bus.gov.ru'!AL126*0.4</f>
        <v>40</v>
      </c>
      <c r="D127" s="26">
        <f>IFERROR((('Данные для ввода на bus.gov.ru'!AN126/'Данные для ввода на bus.gov.ru'!AO126)*100)*0.3,0)</f>
        <v>28.421052631578945</v>
      </c>
      <c r="E127" s="26">
        <f t="shared" si="0"/>
        <v>98.421052631578945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2"/>
    </row>
    <row r="128" spans="1:26" ht="15.75" hidden="1" customHeight="1" x14ac:dyDescent="0.2">
      <c r="A128" s="3" t="str">
        <f>'Данные для ввода на bus.gov.ru'!D127</f>
        <v>МБОУ " Гимназия № 166 города Новоалтайска Алтайского края"</v>
      </c>
      <c r="B128" s="13">
        <f>'Данные для ввода на bus.gov.ru'!AH127*0.3</f>
        <v>18</v>
      </c>
      <c r="C128" s="13">
        <f>'Данные для ввода на bus.gov.ru'!AL127*0.4</f>
        <v>40</v>
      </c>
      <c r="D128" s="26">
        <f>IFERROR((('Данные для ввода на bus.gov.ru'!AN127/'Данные для ввода на bus.gov.ru'!AO127)*100)*0.3,0)</f>
        <v>24.473684210526315</v>
      </c>
      <c r="E128" s="26">
        <f t="shared" si="0"/>
        <v>82.473684210526315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2"/>
    </row>
    <row r="129" spans="1:26" ht="15.75" hidden="1" customHeight="1" x14ac:dyDescent="0.2">
      <c r="A129" s="3" t="str">
        <f>'Данные для ввода на bus.gov.ru'!D128</f>
        <v>МБОУ "Алексеевская СОШ"</v>
      </c>
      <c r="B129" s="13">
        <f>'Данные для ввода на bus.gov.ru'!AH128*0.3</f>
        <v>30</v>
      </c>
      <c r="C129" s="13">
        <f>'Данные для ввода на bus.gov.ru'!AL128*0.4</f>
        <v>40</v>
      </c>
      <c r="D129" s="26">
        <f>IFERROR((('Данные для ввода на bus.gov.ru'!AN128/'Данные для ввода на bus.gov.ru'!AO128)*100)*0.3,0)</f>
        <v>30</v>
      </c>
      <c r="E129" s="26">
        <f t="shared" si="0"/>
        <v>100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2"/>
    </row>
    <row r="130" spans="1:26" ht="15.75" hidden="1" customHeight="1" x14ac:dyDescent="0.2">
      <c r="A130" s="3" t="str">
        <f>'Данные для ввода на bus.gov.ru'!D129</f>
        <v>МБОУ "Алтайская средняя общеобразовательная школа"</v>
      </c>
      <c r="B130" s="13">
        <f>'Данные для ввода на bus.gov.ru'!AH129*0.3</f>
        <v>18</v>
      </c>
      <c r="C130" s="13">
        <f>'Данные для ввода на bus.gov.ru'!AL129*0.4</f>
        <v>40</v>
      </c>
      <c r="D130" s="26">
        <f>IFERROR((('Данные для ввода на bus.gov.ru'!AN129/'Данные для ввода на bus.gov.ru'!AO129)*100)*0.3,0)</f>
        <v>27</v>
      </c>
      <c r="E130" s="26">
        <f t="shared" si="0"/>
        <v>85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2"/>
    </row>
    <row r="131" spans="1:26" ht="15.75" hidden="1" customHeight="1" x14ac:dyDescent="0.2">
      <c r="A131" s="3" t="str">
        <f>'Данные для ввода на bus.gov.ru'!D130</f>
        <v>МБОУ "Антипинская средняя общеобразовательная школа"</v>
      </c>
      <c r="B131" s="13">
        <f>'Данные для ввода на bus.gov.ru'!AH130*0.3</f>
        <v>18</v>
      </c>
      <c r="C131" s="13">
        <f>'Данные для ввода на bus.gov.ru'!AL130*0.4</f>
        <v>40</v>
      </c>
      <c r="D131" s="26">
        <f>IFERROR((('Данные для ввода на bus.gov.ru'!AN130/'Данные для ввода на bus.gov.ru'!AO130)*100)*0.3,0)</f>
        <v>15</v>
      </c>
      <c r="E131" s="26">
        <f t="shared" si="0"/>
        <v>73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2"/>
    </row>
    <row r="132" spans="1:26" ht="15.75" hidden="1" customHeight="1" x14ac:dyDescent="0.2">
      <c r="A132" s="3" t="str">
        <f>'Данные для ввода на bus.gov.ru'!D131</f>
        <v>МБОУ "Антоньевская СОШ"</v>
      </c>
      <c r="B132" s="13">
        <f>'Данные для ввода на bus.gov.ru'!AH131*0.3</f>
        <v>12</v>
      </c>
      <c r="C132" s="13">
        <f>'Данные для ввода на bus.gov.ru'!AL131*0.4</f>
        <v>40</v>
      </c>
      <c r="D132" s="26">
        <f>IFERROR((('Данные для ввода на bus.gov.ru'!AN131/'Данные для ввода на bus.gov.ru'!AO131)*100)*0.3,0)</f>
        <v>12</v>
      </c>
      <c r="E132" s="26">
        <f t="shared" si="0"/>
        <v>64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2"/>
    </row>
    <row r="133" spans="1:26" ht="15.75" hidden="1" customHeight="1" x14ac:dyDescent="0.2">
      <c r="A133" s="3" t="str">
        <f>'Данные для ввода на bus.gov.ru'!D132</f>
        <v>МБОУ "Ануйская средняя общеобразовательная школа"</v>
      </c>
      <c r="B133" s="13">
        <f>'Данные для ввода на bus.gov.ru'!AH132*0.3</f>
        <v>18</v>
      </c>
      <c r="C133" s="13">
        <f>'Данные для ввода на bus.gov.ru'!AL132*0.4</f>
        <v>40</v>
      </c>
      <c r="D133" s="26">
        <f>IFERROR((('Данные для ввода на bus.gov.ru'!AN132/'Данные для ввода на bus.gov.ru'!AO132)*100)*0.3,0)</f>
        <v>30</v>
      </c>
      <c r="E133" s="26">
        <f t="shared" si="0"/>
        <v>88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2"/>
    </row>
    <row r="134" spans="1:26" ht="15.75" hidden="1" customHeight="1" x14ac:dyDescent="0.2">
      <c r="A134" s="3" t="str">
        <f>'Данные для ввода на bus.gov.ru'!D133</f>
        <v>МБОУ "Безрукавская средняя общеобразовательная школа"</v>
      </c>
      <c r="B134" s="13">
        <f>'Данные для ввода на bus.gov.ru'!AH133*0.3</f>
        <v>12</v>
      </c>
      <c r="C134" s="13">
        <f>'Данные для ввода на bus.gov.ru'!AL133*0.4</f>
        <v>40</v>
      </c>
      <c r="D134" s="26">
        <f>IFERROR((('Данные для ввода на bus.gov.ru'!AN133/'Данные для ввода на bus.gov.ru'!AO133)*100)*0.3,0)</f>
        <v>25.714285714285712</v>
      </c>
      <c r="E134" s="26">
        <f t="shared" si="0"/>
        <v>77.714285714285708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2"/>
    </row>
    <row r="135" spans="1:26" ht="15.75" hidden="1" customHeight="1" x14ac:dyDescent="0.2">
      <c r="A135" s="3" t="str">
        <f>'Данные для ввода на bus.gov.ru'!D134</f>
        <v>МБОУ "Беловская средняя общеобразовательная школа"</v>
      </c>
      <c r="B135" s="13">
        <f>'Данные для ввода на bus.gov.ru'!AH134*0.3</f>
        <v>0</v>
      </c>
      <c r="C135" s="13">
        <f>'Данные для ввода на bus.gov.ru'!AL134*0.4</f>
        <v>32</v>
      </c>
      <c r="D135" s="26">
        <f>IFERROR((('Данные для ввода на bus.gov.ru'!AN134/'Данные для ввода на bus.gov.ru'!AO134)*100)*0.3,0)</f>
        <v>28.125</v>
      </c>
      <c r="E135" s="26">
        <f t="shared" si="0"/>
        <v>60.125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2"/>
    </row>
    <row r="136" spans="1:26" ht="15.75" hidden="1" customHeight="1" x14ac:dyDescent="0.2">
      <c r="A136" s="3" t="str">
        <f>'Данные для ввода на bus.gov.ru'!D135</f>
        <v>МБОУ "Белояровская средняя общеобразовательная школа"</v>
      </c>
      <c r="B136" s="13">
        <f>'Данные для ввода на bus.gov.ru'!AH135*0.3</f>
        <v>18</v>
      </c>
      <c r="C136" s="13">
        <f>'Данные для ввода на bus.gov.ru'!AL135*0.4</f>
        <v>32</v>
      </c>
      <c r="D136" s="26">
        <f>IFERROR((('Данные для ввода на bus.gov.ru'!AN135/'Данные для ввода на bus.gov.ru'!AO135)*100)*0.3,0)</f>
        <v>30</v>
      </c>
      <c r="E136" s="26">
        <f t="shared" si="0"/>
        <v>80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2"/>
    </row>
    <row r="137" spans="1:26" ht="15.75" hidden="1" customHeight="1" x14ac:dyDescent="0.2">
      <c r="A137" s="3" t="str">
        <f>'Данные для ввода на bus.gov.ru'!D136</f>
        <v>МБОУ "Берёзовская СОШ имени Героя Советского Союза А.Я. Давыдова"</v>
      </c>
      <c r="B137" s="13">
        <f>'Данные для ввода на bus.gov.ru'!AH136*0.3</f>
        <v>24</v>
      </c>
      <c r="C137" s="13">
        <f>'Данные для ввода на bus.gov.ru'!AL136*0.4</f>
        <v>40</v>
      </c>
      <c r="D137" s="26">
        <f>IFERROR((('Данные для ввода на bus.gov.ru'!AN136/'Данные для ввода на bus.gov.ru'!AO136)*100)*0.3,0)</f>
        <v>24</v>
      </c>
      <c r="E137" s="26">
        <f t="shared" si="0"/>
        <v>88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2"/>
    </row>
    <row r="138" spans="1:26" ht="15.75" hidden="1" customHeight="1" x14ac:dyDescent="0.2">
      <c r="A138" s="3" t="str">
        <f>'Данные для ввода на bus.gov.ru'!D137</f>
        <v>МБОУ "Березовская средняя общеобразовательная школа"</v>
      </c>
      <c r="B138" s="13">
        <f>'Данные для ввода на bus.gov.ru'!AH137*0.3</f>
        <v>18</v>
      </c>
      <c r="C138" s="13">
        <f>'Данные для ввода на bus.gov.ru'!AL137*0.4</f>
        <v>40</v>
      </c>
      <c r="D138" s="26">
        <f>IFERROR((('Данные для ввода на bus.gov.ru'!AN137/'Данные для ввода на bus.gov.ru'!AO137)*100)*0.3,0)</f>
        <v>30</v>
      </c>
      <c r="E138" s="26">
        <f t="shared" si="0"/>
        <v>88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2"/>
    </row>
    <row r="139" spans="1:26" ht="15.75" hidden="1" customHeight="1" x14ac:dyDescent="0.2">
      <c r="A139" s="3" t="str">
        <f>'Данные для ввода на bus.gov.ru'!D138</f>
        <v>МБОУ "Бобковская средняя общеобразовательная школа"</v>
      </c>
      <c r="B139" s="13">
        <f>'Данные для ввода на bus.gov.ru'!AH138*0.3</f>
        <v>18</v>
      </c>
      <c r="C139" s="13">
        <f>'Данные для ввода на bus.gov.ru'!AL138*0.4</f>
        <v>40</v>
      </c>
      <c r="D139" s="26">
        <f>IFERROR((('Данные для ввода на bus.gov.ru'!AN138/'Данные для ввода на bus.gov.ru'!AO138)*100)*0.3,0)</f>
        <v>22.5</v>
      </c>
      <c r="E139" s="26">
        <f t="shared" si="0"/>
        <v>80.5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2"/>
    </row>
    <row r="140" spans="1:26" ht="15.75" hidden="1" customHeight="1" x14ac:dyDescent="0.2">
      <c r="A140" s="3" t="str">
        <f>'Данные для ввода на bus.gov.ru'!D139</f>
        <v>МБОУ "Боровлянская средняя общеобразовательная школа"</v>
      </c>
      <c r="B140" s="13">
        <f>'Данные для ввода на bus.gov.ru'!AH139*0.3</f>
        <v>0</v>
      </c>
      <c r="C140" s="13">
        <f>'Данные для ввода на bus.gov.ru'!AL139*0.4</f>
        <v>40</v>
      </c>
      <c r="D140" s="26">
        <f>IFERROR((('Данные для ввода на bus.gov.ru'!AN139/'Данные для ввода на bus.gov.ru'!AO139)*100)*0.3,0)</f>
        <v>30</v>
      </c>
      <c r="E140" s="26">
        <f t="shared" si="0"/>
        <v>70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2"/>
    </row>
    <row r="141" spans="1:26" ht="15.75" hidden="1" customHeight="1" x14ac:dyDescent="0.2">
      <c r="A141" s="3" t="str">
        <f>'Данные для ввода на bus.gov.ru'!D140</f>
        <v>МБОУ "Бочкаревская средняя общеобразовательная школа"</v>
      </c>
      <c r="B141" s="13">
        <f>'Данные для ввода на bus.gov.ru'!AH140*0.3</f>
        <v>0</v>
      </c>
      <c r="C141" s="13">
        <f>'Данные для ввода на bus.gov.ru'!AL140*0.4</f>
        <v>40</v>
      </c>
      <c r="D141" s="26">
        <f>IFERROR((('Данные для ввода на bus.gov.ru'!AN140/'Данные для ввода на bus.gov.ru'!AO140)*100)*0.3,0)</f>
        <v>30</v>
      </c>
      <c r="E141" s="26">
        <f t="shared" si="0"/>
        <v>70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2"/>
    </row>
    <row r="142" spans="1:26" ht="15.75" hidden="1" customHeight="1" x14ac:dyDescent="0.2">
      <c r="A142" s="3" t="str">
        <f>'Данные для ввода на bus.gov.ru'!D141</f>
        <v>МБОУ "Верх-Кучукская средняя общеобразовательная школа"</v>
      </c>
      <c r="B142" s="13">
        <f>'Данные для ввода на bus.gov.ru'!AH141*0.3</f>
        <v>18</v>
      </c>
      <c r="C142" s="13">
        <f>'Данные для ввода на bus.gov.ru'!AL141*0.4</f>
        <v>40</v>
      </c>
      <c r="D142" s="26">
        <f>IFERROR((('Данные для ввода на bus.gov.ru'!AN141/'Данные для ввода на bus.gov.ru'!AO141)*100)*0.3,0)</f>
        <v>30</v>
      </c>
      <c r="E142" s="26">
        <f t="shared" si="0"/>
        <v>88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2"/>
    </row>
    <row r="143" spans="1:26" ht="15.75" hidden="1" customHeight="1" x14ac:dyDescent="0.2">
      <c r="A143" s="3" t="str">
        <f>'Данные для ввода на bus.gov.ru'!D142</f>
        <v>МБОУ "Верх-Марушинская основная общеобразовательная школа"</v>
      </c>
      <c r="B143" s="13">
        <f>'Данные для ввода на bus.gov.ru'!AH142*0.3</f>
        <v>18</v>
      </c>
      <c r="C143" s="13">
        <f>'Данные для ввода на bus.gov.ru'!AL142*0.4</f>
        <v>40</v>
      </c>
      <c r="D143" s="26">
        <f>IFERROR((('Данные для ввода на bus.gov.ru'!AN142/'Данные для ввода на bus.gov.ru'!AO142)*100)*0.3,0)</f>
        <v>15</v>
      </c>
      <c r="E143" s="26">
        <f t="shared" si="0"/>
        <v>73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2"/>
    </row>
    <row r="144" spans="1:26" ht="15.75" hidden="1" customHeight="1" x14ac:dyDescent="0.2">
      <c r="A144" s="3" t="str">
        <f>'Данные для ввода на bus.gov.ru'!D143</f>
        <v>МБОУ "Верх-Обская средняя общеобразовательная школа имени М. С. Евдокимова"</v>
      </c>
      <c r="B144" s="13">
        <f>'Данные для ввода на bus.gov.ru'!AH143*0.3</f>
        <v>18</v>
      </c>
      <c r="C144" s="13">
        <f>'Данные для ввода на bus.gov.ru'!AL143*0.4</f>
        <v>40</v>
      </c>
      <c r="D144" s="26">
        <f>IFERROR((('Данные для ввода на bus.gov.ru'!AN143/'Данные для ввода на bus.gov.ru'!AO143)*100)*0.3,0)</f>
        <v>27.27272727272727</v>
      </c>
      <c r="E144" s="26">
        <f t="shared" si="0"/>
        <v>85.272727272727266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2"/>
    </row>
    <row r="145" spans="1:26" ht="15.75" hidden="1" customHeight="1" x14ac:dyDescent="0.2">
      <c r="A145" s="3" t="str">
        <f>'Данные для ввода на bus.gov.ru'!D144</f>
        <v>МБОУ "Верх-Суетская средняя общеобразовательная школа"</v>
      </c>
      <c r="B145" s="13">
        <f>'Данные для ввода на bus.gov.ru'!AH144*0.3</f>
        <v>12</v>
      </c>
      <c r="C145" s="13">
        <f>'Данные для ввода на bus.gov.ru'!AL144*0.4</f>
        <v>40</v>
      </c>
      <c r="D145" s="26">
        <f>IFERROR((('Данные для ввода на bus.gov.ru'!AN144/'Данные для ввода на bus.gov.ru'!AO144)*100)*0.3,0)</f>
        <v>18.75</v>
      </c>
      <c r="E145" s="26">
        <f t="shared" si="0"/>
        <v>70.75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2"/>
    </row>
    <row r="146" spans="1:26" ht="15.75" hidden="1" customHeight="1" x14ac:dyDescent="0.2">
      <c r="A146" s="3" t="str">
        <f>'Данные для ввода на bus.gov.ru'!D145</f>
        <v>МБОУ "Веселоярская средняя общеобразовательная школа имени Героя России Сергея Шрайнера"</v>
      </c>
      <c r="B146" s="13">
        <f>'Данные для ввода на bus.gov.ru'!AH145*0.3</f>
        <v>24</v>
      </c>
      <c r="C146" s="13">
        <f>'Данные для ввода на bus.gov.ru'!AL145*0.4</f>
        <v>40</v>
      </c>
      <c r="D146" s="26">
        <f>IFERROR((('Данные для ввода на bus.gov.ru'!AN145/'Данные для ввода на bus.gov.ru'!AO145)*100)*0.3,0)</f>
        <v>24</v>
      </c>
      <c r="E146" s="26">
        <f t="shared" si="0"/>
        <v>88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"/>
    </row>
    <row r="147" spans="1:26" ht="15.75" hidden="1" customHeight="1" x14ac:dyDescent="0.2">
      <c r="A147" s="3" t="str">
        <f>'Данные для ввода на bus.gov.ru'!D146</f>
        <v>МБОУ "Воеводская средняя общеобразовательная школа"</v>
      </c>
      <c r="B147" s="13">
        <f>'Данные для ввода на bus.gov.ru'!AH146*0.3</f>
        <v>24</v>
      </c>
      <c r="C147" s="13">
        <f>'Данные для ввода на bus.gov.ru'!AL146*0.4</f>
        <v>40</v>
      </c>
      <c r="D147" s="26">
        <f>IFERROR((('Данные для ввода на bus.gov.ru'!AN146/'Данные для ввода на bus.gov.ru'!AO146)*100)*0.3,0)</f>
        <v>30</v>
      </c>
      <c r="E147" s="26">
        <f t="shared" si="0"/>
        <v>94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2"/>
    </row>
    <row r="148" spans="1:26" ht="15.75" hidden="1" customHeight="1" x14ac:dyDescent="0.2">
      <c r="A148" s="3" t="str">
        <f>'Данные для ввода на bus.gov.ru'!D147</f>
        <v>МБОУ "Вылковская средняя общеобразовательная школа"</v>
      </c>
      <c r="B148" s="13">
        <f>'Данные для ввода на bus.gov.ru'!AH147*0.3</f>
        <v>24</v>
      </c>
      <c r="C148" s="13">
        <f>'Данные для ввода на bus.gov.ru'!AL147*0.4</f>
        <v>40</v>
      </c>
      <c r="D148" s="26">
        <f>IFERROR((('Данные для ввода на bus.gov.ru'!AN147/'Данные для ввода на bus.gov.ru'!AO147)*100)*0.3,0)</f>
        <v>30</v>
      </c>
      <c r="E148" s="26">
        <f t="shared" si="0"/>
        <v>94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2"/>
    </row>
    <row r="149" spans="1:26" ht="15.75" hidden="1" customHeight="1" x14ac:dyDescent="0.2">
      <c r="A149" s="3" t="str">
        <f>'Данные для ввода на bus.gov.ru'!D148</f>
        <v>МБОУ "Гальбштадтская средняя общеобразовательная школа"</v>
      </c>
      <c r="B149" s="13">
        <f>'Данные для ввода на bus.gov.ru'!AH148*0.3</f>
        <v>6</v>
      </c>
      <c r="C149" s="13">
        <f>'Данные для ввода на bus.gov.ru'!AL148*0.4</f>
        <v>40</v>
      </c>
      <c r="D149" s="26">
        <f>IFERROR((('Данные для ввода на bus.gov.ru'!AN148/'Данные для ввода на bus.gov.ru'!AO148)*100)*0.3,0)</f>
        <v>18.75</v>
      </c>
      <c r="E149" s="26">
        <f t="shared" si="0"/>
        <v>64.75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2"/>
    </row>
    <row r="150" spans="1:26" ht="15.75" hidden="1" customHeight="1" x14ac:dyDescent="0.2">
      <c r="A150" s="3" t="str">
        <f>'Данные для ввода на bus.gov.ru'!D149</f>
        <v>МБОУ "Гилево-Логовская средняя общеобразовательная школа"</v>
      </c>
      <c r="B150" s="13">
        <f>'Данные для ввода на bus.gov.ru'!AH149*0.3</f>
        <v>18</v>
      </c>
      <c r="C150" s="13">
        <f>'Данные для ввода на bus.gov.ru'!AL149*0.4</f>
        <v>40</v>
      </c>
      <c r="D150" s="26">
        <f>IFERROR((('Данные для ввода на bus.gov.ru'!AN149/'Данные для ввода на bus.gov.ru'!AO149)*100)*0.3,0)</f>
        <v>30</v>
      </c>
      <c r="E150" s="26">
        <f t="shared" si="0"/>
        <v>88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2"/>
    </row>
    <row r="151" spans="1:26" ht="15.75" hidden="1" customHeight="1" x14ac:dyDescent="0.2">
      <c r="A151" s="3" t="str">
        <f>'Данные для ввода на bus.gov.ru'!D150</f>
        <v>МБОУ "Гимназия "Планета Детства"</v>
      </c>
      <c r="B151" s="13">
        <f>'Данные для ввода на bus.gov.ru'!AH150*0.3</f>
        <v>12</v>
      </c>
      <c r="C151" s="13">
        <f>'Данные для ввода на bus.gov.ru'!AL150*0.4</f>
        <v>40</v>
      </c>
      <c r="D151" s="26">
        <f>IFERROR((('Данные для ввода на bus.gov.ru'!AN150/'Данные для ввода на bus.gov.ru'!AO150)*100)*0.3,0)</f>
        <v>26</v>
      </c>
      <c r="E151" s="26">
        <f t="shared" si="0"/>
        <v>78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2"/>
    </row>
    <row r="152" spans="1:26" ht="15.75" hidden="1" customHeight="1" x14ac:dyDescent="0.2">
      <c r="A152" s="3" t="str">
        <f>'Данные для ввода на bus.gov.ru'!D151</f>
        <v>МБОУ "Гимназия № 11"</v>
      </c>
      <c r="B152" s="13">
        <f>'Данные для ввода на bus.gov.ru'!AH151*0.3</f>
        <v>12</v>
      </c>
      <c r="C152" s="13">
        <f>'Данные для ввода на bus.gov.ru'!AL151*0.4</f>
        <v>40</v>
      </c>
      <c r="D152" s="26">
        <f>IFERROR((('Данные для ввода на bus.gov.ru'!AN151/'Данные для ввода на bus.gov.ru'!AO151)*100)*0.3,0)</f>
        <v>22.105263157894733</v>
      </c>
      <c r="E152" s="26">
        <f t="shared" si="0"/>
        <v>74.10526315789474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2"/>
    </row>
    <row r="153" spans="1:26" ht="15.75" hidden="1" customHeight="1" x14ac:dyDescent="0.2">
      <c r="A153" s="3" t="str">
        <f>'Данные для ввода на bus.gov.ru'!D152</f>
        <v>МБОУ "Гимназия № 3"</v>
      </c>
      <c r="B153" s="13">
        <f>'Данные для ввода на bus.gov.ru'!AH152*0.3</f>
        <v>24</v>
      </c>
      <c r="C153" s="13">
        <f>'Данные для ввода на bus.gov.ru'!AL152*0.4</f>
        <v>32</v>
      </c>
      <c r="D153" s="26">
        <f>IFERROR((('Данные для ввода на bus.gov.ru'!AN152/'Данные для ввода на bus.gov.ru'!AO152)*100)*0.3,0)</f>
        <v>26</v>
      </c>
      <c r="E153" s="26">
        <f t="shared" si="0"/>
        <v>82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2"/>
    </row>
    <row r="154" spans="1:26" ht="15.75" hidden="1" customHeight="1" x14ac:dyDescent="0.2">
      <c r="A154" s="3" t="str">
        <f>'Данные для ввода на bus.gov.ru'!D153</f>
        <v>МБОУ "Гимназия № 3"</v>
      </c>
      <c r="B154" s="13">
        <f>'Данные для ввода на bus.gov.ru'!AH153*0.3</f>
        <v>6</v>
      </c>
      <c r="C154" s="13">
        <f>'Данные для ввода на bus.gov.ru'!AL153*0.4</f>
        <v>40</v>
      </c>
      <c r="D154" s="26">
        <f>IFERROR((('Данные для ввода на bus.gov.ru'!AN153/'Данные для ввода на bus.gov.ru'!AO153)*100)*0.3,0)</f>
        <v>30</v>
      </c>
      <c r="E154" s="26">
        <f t="shared" si="0"/>
        <v>76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2"/>
    </row>
    <row r="155" spans="1:26" ht="15.75" hidden="1" customHeight="1" x14ac:dyDescent="0.2">
      <c r="A155" s="3" t="str">
        <f>'Данные для ввода на bus.gov.ru'!D154</f>
        <v>МБОУ "Гимназия № 8"</v>
      </c>
      <c r="B155" s="13">
        <f>'Данные для ввода на bus.gov.ru'!AH154*0.3</f>
        <v>18</v>
      </c>
      <c r="C155" s="13">
        <f>'Данные для ввода на bus.gov.ru'!AL154*0.4</f>
        <v>40</v>
      </c>
      <c r="D155" s="26">
        <f>IFERROR((('Данные для ввода на bus.gov.ru'!AN154/'Данные для ввода на bus.gov.ru'!AO154)*100)*0.3,0)</f>
        <v>30</v>
      </c>
      <c r="E155" s="26">
        <f t="shared" si="0"/>
        <v>88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2"/>
    </row>
    <row r="156" spans="1:26" ht="15.75" hidden="1" customHeight="1" x14ac:dyDescent="0.2">
      <c r="A156" s="3" t="str">
        <f>'Данные для ввода на bus.gov.ru'!D155</f>
        <v>МБОУ "Гришковская средняя общеобразовательная школа"</v>
      </c>
      <c r="B156" s="13">
        <f>'Данные для ввода на bus.gov.ru'!AH155*0.3</f>
        <v>0</v>
      </c>
      <c r="C156" s="13">
        <f>'Данные для ввода на bus.gov.ru'!AL155*0.4</f>
        <v>40</v>
      </c>
      <c r="D156" s="26">
        <f>IFERROR((('Данные для ввода на bus.gov.ru'!AN155/'Данные для ввода на bus.gov.ru'!AO155)*100)*0.3,0)</f>
        <v>15</v>
      </c>
      <c r="E156" s="26">
        <f t="shared" si="0"/>
        <v>55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2"/>
    </row>
    <row r="157" spans="1:26" ht="15.75" hidden="1" customHeight="1" x14ac:dyDescent="0.2">
      <c r="A157" s="3" t="str">
        <f>'Данные для ввода на bus.gov.ru'!D156</f>
        <v>МБОУ "Гуселетовская средняя общеобразовательная школа"</v>
      </c>
      <c r="B157" s="13">
        <f>'Данные для ввода на bus.gov.ru'!AH156*0.3</f>
        <v>24</v>
      </c>
      <c r="C157" s="13">
        <f>'Данные для ввода на bus.gov.ru'!AL156*0.4</f>
        <v>40</v>
      </c>
      <c r="D157" s="26">
        <f>IFERROR((('Данные для ввода на bus.gov.ru'!AN156/'Данные для ввода на bus.gov.ru'!AO156)*100)*0.3,0)</f>
        <v>30</v>
      </c>
      <c r="E157" s="26">
        <f t="shared" si="0"/>
        <v>94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2"/>
    </row>
    <row r="158" spans="1:26" ht="15.75" hidden="1" customHeight="1" x14ac:dyDescent="0.2">
      <c r="A158" s="3" t="str">
        <f>'Данные для ввода на bus.gov.ru'!D157</f>
        <v>МБОУ "Дегтярская средняя общеобразовательная школа"</v>
      </c>
      <c r="B158" s="13">
        <f>'Данные для ввода на bus.gov.ru'!AH157*0.3</f>
        <v>12</v>
      </c>
      <c r="C158" s="13">
        <f>'Данные для ввода на bus.gov.ru'!AL157*0.4</f>
        <v>40</v>
      </c>
      <c r="D158" s="26">
        <f>IFERROR((('Данные для ввода на bus.gov.ru'!AN157/'Данные для ввода на bus.gov.ru'!AO157)*100)*0.3,0)</f>
        <v>30</v>
      </c>
      <c r="E158" s="26">
        <f t="shared" si="0"/>
        <v>82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2"/>
    </row>
    <row r="159" spans="1:26" ht="15.75" hidden="1" customHeight="1" x14ac:dyDescent="0.2">
      <c r="A159" s="3" t="str">
        <f>'Данные для ввода на bus.gov.ru'!D158</f>
        <v>МБОУ "Дружбинская средняя школа"</v>
      </c>
      <c r="B159" s="13">
        <f>'Данные для ввода на bus.gov.ru'!AH158*0.3</f>
        <v>24</v>
      </c>
      <c r="C159" s="13">
        <f>'Данные для ввода на bus.gov.ru'!AL158*0.4</f>
        <v>40</v>
      </c>
      <c r="D159" s="26">
        <f>IFERROR((('Данные для ввода на bus.gov.ru'!AN158/'Данные для ввода на bus.gov.ru'!AO158)*100)*0.3,0)</f>
        <v>30</v>
      </c>
      <c r="E159" s="26">
        <f t="shared" si="0"/>
        <v>94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2"/>
    </row>
    <row r="160" spans="1:26" ht="15.75" hidden="1" customHeight="1" x14ac:dyDescent="0.2">
      <c r="A160" s="3" t="str">
        <f>'Данные для ввода на bus.gov.ru'!D159</f>
        <v>МБОУ "Еландинская основная общеобразовательная школа"</v>
      </c>
      <c r="B160" s="13">
        <f>'Данные для ввода на bus.gov.ru'!AH159*0.3</f>
        <v>24</v>
      </c>
      <c r="C160" s="13">
        <f>'Данные для ввода на bus.gov.ru'!AL159*0.4</f>
        <v>40</v>
      </c>
      <c r="D160" s="26">
        <f>IFERROR((('Данные для ввода на bus.gov.ru'!AN159/'Данные для ввода на bus.gov.ru'!AO159)*100)*0.3,0)</f>
        <v>30</v>
      </c>
      <c r="E160" s="26">
        <f t="shared" si="0"/>
        <v>94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2"/>
    </row>
    <row r="161" spans="1:26" ht="15.75" hidden="1" customHeight="1" x14ac:dyDescent="0.2">
      <c r="A161" s="3" t="str">
        <f>'Данные для ввода на bus.gov.ru'!D160</f>
        <v>МБОУ "Заводская средняя общеобразовательная школа"</v>
      </c>
      <c r="B161" s="13">
        <f>'Данные для ввода на bus.gov.ru'!AH160*0.3</f>
        <v>24</v>
      </c>
      <c r="C161" s="13">
        <f>'Данные для ввода на bus.gov.ru'!AL160*0.4</f>
        <v>40</v>
      </c>
      <c r="D161" s="26">
        <f>IFERROR((('Данные для ввода на bus.gov.ru'!AN160/'Данные для ввода на bus.gov.ru'!AO160)*100)*0.3,0)</f>
        <v>30</v>
      </c>
      <c r="E161" s="26">
        <f t="shared" si="0"/>
        <v>94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2"/>
    </row>
    <row r="162" spans="1:26" ht="15.75" hidden="1" customHeight="1" x14ac:dyDescent="0.2">
      <c r="A162" s="3" t="str">
        <f>'Данные для ввода на bus.gov.ru'!D161</f>
        <v>МБОУ "Закладинская средняя общеобразовательная школа"</v>
      </c>
      <c r="B162" s="13">
        <f>'Данные для ввода на bus.gov.ru'!AH161*0.3</f>
        <v>18</v>
      </c>
      <c r="C162" s="13">
        <f>'Данные для ввода на bus.gov.ru'!AL161*0.4</f>
        <v>40</v>
      </c>
      <c r="D162" s="26">
        <f>IFERROR((('Данные для ввода на bus.gov.ru'!AN161/'Данные для ввода на bus.gov.ru'!AO161)*100)*0.3,0)</f>
        <v>30</v>
      </c>
      <c r="E162" s="26">
        <f t="shared" si="0"/>
        <v>88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2"/>
    </row>
    <row r="163" spans="1:26" ht="15.75" hidden="1" customHeight="1" x14ac:dyDescent="0.2">
      <c r="A163" s="3" t="str">
        <f>'Данные для ввода на bus.gov.ru'!D162</f>
        <v>МБОУ "Зеленодольская СОШ"</v>
      </c>
      <c r="B163" s="13">
        <f>'Данные для ввода на bus.gov.ru'!AH162*0.3</f>
        <v>12</v>
      </c>
      <c r="C163" s="13">
        <f>'Данные для ввода на bus.gov.ru'!AL162*0.4</f>
        <v>40</v>
      </c>
      <c r="D163" s="26">
        <f>IFERROR((('Данные для ввода на bus.gov.ru'!AN162/'Данные для ввода на bus.gov.ru'!AO162)*100)*0.3,0)</f>
        <v>27</v>
      </c>
      <c r="E163" s="26">
        <f t="shared" si="0"/>
        <v>79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2"/>
    </row>
    <row r="164" spans="1:26" ht="15.75" hidden="1" customHeight="1" x14ac:dyDescent="0.2">
      <c r="A164" s="3" t="str">
        <f>'Данные для ввода на bus.gov.ru'!D163</f>
        <v>МБОУ "Зеленодубравинская средняя общеобразовательная школа"</v>
      </c>
      <c r="B164" s="13">
        <f>'Данные для ввода на bus.gov.ru'!AH163*0.3</f>
        <v>18</v>
      </c>
      <c r="C164" s="13">
        <f>'Данные для ввода на bus.gov.ru'!AL163*0.4</f>
        <v>40</v>
      </c>
      <c r="D164" s="26">
        <f>IFERROR((('Данные для ввода на bus.gov.ru'!AN163/'Данные для ввода на bus.gov.ru'!AO163)*100)*0.3,0)</f>
        <v>30</v>
      </c>
      <c r="E164" s="26">
        <f t="shared" si="0"/>
        <v>88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2"/>
    </row>
    <row r="165" spans="1:26" ht="15.75" hidden="1" customHeight="1" x14ac:dyDescent="0.2">
      <c r="A165" s="3" t="str">
        <f>'Данные для ввода на bus.gov.ru'!D164</f>
        <v>МБОУ "Знаменская средняя общеобразовательная школа"</v>
      </c>
      <c r="B165" s="13">
        <f>'Данные для ввода на bus.gov.ru'!AH164*0.3</f>
        <v>24</v>
      </c>
      <c r="C165" s="13">
        <f>'Данные для ввода на bus.gov.ru'!AL164*0.4</f>
        <v>40</v>
      </c>
      <c r="D165" s="26">
        <f>IFERROR((('Данные для ввода на bus.gov.ru'!AN164/'Данные для ввода на bus.gov.ru'!AO164)*100)*0.3,0)</f>
        <v>30</v>
      </c>
      <c r="E165" s="26">
        <f t="shared" si="0"/>
        <v>94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2"/>
    </row>
    <row r="166" spans="1:26" ht="15.75" hidden="1" customHeight="1" x14ac:dyDescent="0.2">
      <c r="A166" s="3" t="str">
        <f>'Данные для ввода на bus.gov.ru'!D165</f>
        <v>МБОУ "Зятьковская средняя общеобразовательная школа"</v>
      </c>
      <c r="B166" s="13">
        <f>'Данные для ввода на bus.gov.ru'!AH165*0.3</f>
        <v>18</v>
      </c>
      <c r="C166" s="13">
        <f>'Данные для ввода на bus.gov.ru'!AL165*0.4</f>
        <v>40</v>
      </c>
      <c r="D166" s="26">
        <f>IFERROR((('Данные для ввода на bus.gov.ru'!AN165/'Данные для ввода на bus.gov.ru'!AO165)*100)*0.3,0)</f>
        <v>30</v>
      </c>
      <c r="E166" s="26">
        <f t="shared" si="0"/>
        <v>88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2"/>
    </row>
    <row r="167" spans="1:26" ht="15.75" hidden="1" customHeight="1" x14ac:dyDescent="0.2">
      <c r="A167" s="3" t="str">
        <f>'Данные для ввода на bus.gov.ru'!D166</f>
        <v>МБОУ "Ильинская средняя общеобразовательная школа"</v>
      </c>
      <c r="B167" s="13">
        <f>'Данные для ввода на bus.gov.ru'!AH166*0.3</f>
        <v>0</v>
      </c>
      <c r="C167" s="13">
        <f>'Данные для ввода на bus.gov.ru'!AL166*0.4</f>
        <v>40</v>
      </c>
      <c r="D167" s="26">
        <f>IFERROR((('Данные для ввода на bus.gov.ru'!AN166/'Данные для ввода на bus.gov.ru'!AO166)*100)*0.3,0)</f>
        <v>26.25</v>
      </c>
      <c r="E167" s="26">
        <f t="shared" si="0"/>
        <v>66.25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2"/>
    </row>
    <row r="168" spans="1:26" ht="15.75" hidden="1" customHeight="1" x14ac:dyDescent="0.2">
      <c r="A168" s="3" t="str">
        <f>'Данные для ввода на bus.gov.ru'!D167</f>
        <v>МБОУ "Инская средняя общеобразовательная школа"</v>
      </c>
      <c r="B168" s="13">
        <f>'Данные для ввода на bus.gov.ru'!AH167*0.3</f>
        <v>18</v>
      </c>
      <c r="C168" s="13">
        <f>'Данные для ввода на bus.gov.ru'!AL167*0.4</f>
        <v>40</v>
      </c>
      <c r="D168" s="26">
        <f>IFERROR((('Данные для ввода на bus.gov.ru'!AN167/'Данные для ввода на bus.gov.ru'!AO167)*100)*0.3,0)</f>
        <v>30</v>
      </c>
      <c r="E168" s="26">
        <f t="shared" si="0"/>
        <v>88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2"/>
    </row>
    <row r="169" spans="1:26" ht="15.75" hidden="1" customHeight="1" x14ac:dyDescent="0.2">
      <c r="A169" s="3" t="str">
        <f>'Данные для ввода на bus.gov.ru'!D168</f>
        <v>МБОУ "Кабановская средняя общеобразовательная школа"</v>
      </c>
      <c r="B169" s="13">
        <f>'Данные для ввода на bus.gov.ru'!AH168*0.3</f>
        <v>24</v>
      </c>
      <c r="C169" s="13">
        <f>'Данные для ввода на bus.gov.ru'!AL168*0.4</f>
        <v>40</v>
      </c>
      <c r="D169" s="26">
        <f>IFERROR((('Данные для ввода на bus.gov.ru'!AN168/'Данные для ввода на bus.gov.ru'!AO168)*100)*0.3,0)</f>
        <v>19.999999999999996</v>
      </c>
      <c r="E169" s="26">
        <f t="shared" si="0"/>
        <v>84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2"/>
    </row>
    <row r="170" spans="1:26" ht="15.75" hidden="1" customHeight="1" x14ac:dyDescent="0.2">
      <c r="A170" s="3" t="str">
        <f>'Данные для ввода на bus.gov.ru'!D169</f>
        <v>МБОУ "Камышенская СОШ"</v>
      </c>
      <c r="B170" s="13">
        <f>'Данные для ввода на bus.gov.ru'!AH169*0.3</f>
        <v>18</v>
      </c>
      <c r="C170" s="13">
        <f>'Данные для ввода на bus.gov.ru'!AL169*0.4</f>
        <v>40</v>
      </c>
      <c r="D170" s="26">
        <f>IFERROR((('Данные для ввода на bus.gov.ru'!AN169/'Данные для ввода на bus.gov.ru'!AO169)*100)*0.3,0)</f>
        <v>24</v>
      </c>
      <c r="E170" s="26">
        <f t="shared" si="0"/>
        <v>82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2"/>
    </row>
    <row r="171" spans="1:26" ht="15.75" hidden="1" customHeight="1" x14ac:dyDescent="0.2">
      <c r="A171" s="3" t="str">
        <f>'Данные для ввода на bus.gov.ru'!D170</f>
        <v>МБОУ "Карабинская средняя общеобразовательная школа"</v>
      </c>
      <c r="B171" s="13">
        <f>'Данные для ввода на bus.gov.ru'!AH170*0.3</f>
        <v>18</v>
      </c>
      <c r="C171" s="13">
        <f>'Данные для ввода на bus.gov.ru'!AL170*0.4</f>
        <v>40</v>
      </c>
      <c r="D171" s="26">
        <f>IFERROR((('Данные для ввода на bus.gov.ru'!AN170/'Данные для ввода на bus.gov.ru'!AO170)*100)*0.3,0)</f>
        <v>30</v>
      </c>
      <c r="E171" s="26">
        <f t="shared" si="0"/>
        <v>88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2"/>
    </row>
    <row r="172" spans="1:26" ht="15.75" hidden="1" customHeight="1" x14ac:dyDescent="0.2">
      <c r="A172" s="3" t="str">
        <f>'Данные для ввода на bus.gov.ru'!D171</f>
        <v>МБОУ "Кипринская средняя общеобразовательная школа"</v>
      </c>
      <c r="B172" s="13">
        <f>'Данные для ввода на bus.gov.ru'!AH171*0.3</f>
        <v>18</v>
      </c>
      <c r="C172" s="13">
        <f>'Данные для ввода на bus.gov.ru'!AL171*0.4</f>
        <v>40</v>
      </c>
      <c r="D172" s="26">
        <f>IFERROR((('Данные для ввода на bus.gov.ru'!AN171/'Данные для ввода на bus.gov.ru'!AO171)*100)*0.3,0)</f>
        <v>25.714285714285712</v>
      </c>
      <c r="E172" s="26">
        <f t="shared" si="0"/>
        <v>83.714285714285708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2"/>
    </row>
    <row r="173" spans="1:26" ht="15.75" hidden="1" customHeight="1" x14ac:dyDescent="0.2">
      <c r="A173" s="3" t="str">
        <f>'Данные для ввода на bus.gov.ru'!D172</f>
        <v>МБОУ "Кировская средняя общеобразовательная школа"</v>
      </c>
      <c r="B173" s="13">
        <f>'Данные для ввода на bus.gov.ru'!AH172*0.3</f>
        <v>0</v>
      </c>
      <c r="C173" s="13">
        <f>'Данные для ввода на bus.gov.ru'!AL172*0.4</f>
        <v>40</v>
      </c>
      <c r="D173" s="26">
        <f>IFERROR((('Данные для ввода на bus.gov.ru'!AN172/'Данные для ввода на bus.gov.ru'!AO172)*100)*0.3,0)</f>
        <v>27</v>
      </c>
      <c r="E173" s="26">
        <f t="shared" si="0"/>
        <v>67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2"/>
    </row>
    <row r="174" spans="1:26" ht="15.75" hidden="1" customHeight="1" x14ac:dyDescent="0.2">
      <c r="A174" s="3" t="str">
        <f>'Данные для ввода на bus.gov.ru'!D173</f>
        <v>МБОУ "Коротоякская средняя общеобразовательная школа"</v>
      </c>
      <c r="B174" s="13">
        <f>'Данные для ввода на bus.gov.ru'!AH173*0.3</f>
        <v>6</v>
      </c>
      <c r="C174" s="13">
        <f>'Данные для ввода на bus.gov.ru'!AL173*0.4</f>
        <v>40</v>
      </c>
      <c r="D174" s="26">
        <f>IFERROR((('Данные для ввода на bus.gov.ru'!AN173/'Данные для ввода на bus.gov.ru'!AO173)*100)*0.3,0)</f>
        <v>28.235294117647054</v>
      </c>
      <c r="E174" s="26">
        <f t="shared" si="0"/>
        <v>74.235294117647058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2"/>
    </row>
    <row r="175" spans="1:26" ht="15.75" hidden="1" customHeight="1" x14ac:dyDescent="0.2">
      <c r="A175" s="3" t="str">
        <f>'Данные для ввода на bus.gov.ru'!D174</f>
        <v>МБОУ "Красноануйская основная общеобразовательная школа"</v>
      </c>
      <c r="B175" s="13">
        <f>'Данные для ввода на bus.gov.ru'!AH174*0.3</f>
        <v>24</v>
      </c>
      <c r="C175" s="13">
        <f>'Данные для ввода на bus.gov.ru'!AL174*0.4</f>
        <v>40</v>
      </c>
      <c r="D175" s="26">
        <f>IFERROR((('Данные для ввода на bus.gov.ru'!AN174/'Данные для ввода на bus.gov.ru'!AO174)*100)*0.3,0)</f>
        <v>28.799999999999997</v>
      </c>
      <c r="E175" s="26">
        <f t="shared" si="0"/>
        <v>92.8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2"/>
    </row>
    <row r="176" spans="1:26" ht="15.75" hidden="1" customHeight="1" x14ac:dyDescent="0.2">
      <c r="A176" s="3" t="str">
        <f>'Данные для ввода на bus.gov.ru'!D175</f>
        <v>МБОУ "Краснопартизанская средняя общеобразовательная школа"</v>
      </c>
      <c r="B176" s="13">
        <f>'Данные для ввода на bus.gov.ru'!AH175*0.3</f>
        <v>12</v>
      </c>
      <c r="C176" s="13">
        <f>'Данные для ввода на bus.gov.ru'!AL175*0.4</f>
        <v>40</v>
      </c>
      <c r="D176" s="26">
        <f>IFERROR((('Данные для ввода на bus.gov.ru'!AN175/'Данные для ввода на bus.gov.ru'!AO175)*100)*0.3,0)</f>
        <v>30</v>
      </c>
      <c r="E176" s="26">
        <f t="shared" si="0"/>
        <v>82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2"/>
    </row>
    <row r="177" spans="1:26" ht="15.75" hidden="1" customHeight="1" x14ac:dyDescent="0.2">
      <c r="A177" s="3" t="str">
        <f>'Данные для ввода на bus.gov.ru'!D176</f>
        <v>МБОУ "Крутишинская средняя общеобразовательная школа"</v>
      </c>
      <c r="B177" s="13">
        <f>'Данные для ввода на bus.gov.ru'!AH176*0.3</f>
        <v>6</v>
      </c>
      <c r="C177" s="13">
        <f>'Данные для ввода на bus.gov.ru'!AL176*0.4</f>
        <v>40</v>
      </c>
      <c r="D177" s="26">
        <f>IFERROR((('Данные для ввода на bus.gov.ru'!AN176/'Данные для ввода на bus.gov.ru'!AO176)*100)*0.3,0)</f>
        <v>30</v>
      </c>
      <c r="E177" s="26">
        <f t="shared" si="0"/>
        <v>76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2"/>
    </row>
    <row r="178" spans="1:26" ht="15.75" hidden="1" customHeight="1" x14ac:dyDescent="0.2">
      <c r="A178" s="3" t="str">
        <f>'Данные для ввода на bus.gov.ru'!D177</f>
        <v>МБОУ "Куйбышевская средняя общеобразовательная школа"</v>
      </c>
      <c r="B178" s="13">
        <f>'Данные для ввода на bus.gov.ru'!AH177*0.3</f>
        <v>6</v>
      </c>
      <c r="C178" s="13">
        <f>'Данные для ввода на bus.gov.ru'!AL177*0.4</f>
        <v>40</v>
      </c>
      <c r="D178" s="26">
        <f>IFERROR((('Данные для ввода на bus.gov.ru'!AN177/'Данные для ввода на bus.gov.ru'!AO177)*100)*0.3,0)</f>
        <v>22.5</v>
      </c>
      <c r="E178" s="26">
        <f t="shared" si="0"/>
        <v>68.5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2"/>
    </row>
    <row r="179" spans="1:26" ht="15.75" hidden="1" customHeight="1" x14ac:dyDescent="0.2">
      <c r="A179" s="3" t="str">
        <f>'Данные для ввода на bus.gov.ru'!D178</f>
        <v>МБОУ "Кучукская средняя общеобразовательная школа"</v>
      </c>
      <c r="B179" s="13">
        <f>'Данные для ввода на bus.gov.ru'!AH178*0.3</f>
        <v>18</v>
      </c>
      <c r="C179" s="13">
        <f>'Данные для ввода на bus.gov.ru'!AL178*0.4</f>
        <v>40</v>
      </c>
      <c r="D179" s="26">
        <f>IFERROR((('Данные для ввода на bus.gov.ru'!AN178/'Данные для ввода на bus.gov.ru'!AO178)*100)*0.3,0)</f>
        <v>30</v>
      </c>
      <c r="E179" s="26">
        <f t="shared" si="0"/>
        <v>88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2"/>
    </row>
    <row r="180" spans="1:26" ht="15.75" hidden="1" customHeight="1" x14ac:dyDescent="0.2">
      <c r="A180" s="3" t="str">
        <f>'Данные для ввода на bus.gov.ru'!D179</f>
        <v>МБОУ "Линевская средняя общеобразовательная школа"</v>
      </c>
      <c r="B180" s="13">
        <f>'Данные для ввода на bus.gov.ru'!AH179*0.3</f>
        <v>24</v>
      </c>
      <c r="C180" s="13">
        <f>'Данные для ввода на bus.gov.ru'!AL179*0.4</f>
        <v>40</v>
      </c>
      <c r="D180" s="26">
        <f>IFERROR((('Данные для ввода на bus.gov.ru'!AN179/'Данные для ввода на bus.gov.ru'!AO179)*100)*0.3,0)</f>
        <v>30</v>
      </c>
      <c r="E180" s="26">
        <f t="shared" si="0"/>
        <v>94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2"/>
    </row>
    <row r="181" spans="1:26" ht="15.75" hidden="1" customHeight="1" x14ac:dyDescent="0.2">
      <c r="A181" s="3" t="str">
        <f>'Данные для ввода на bus.gov.ru'!D180</f>
        <v>МБОУ "Лицей "Эрудит"</v>
      </c>
      <c r="B181" s="13">
        <f>'Данные для ввода на bus.gov.ru'!AH180*0.3</f>
        <v>6</v>
      </c>
      <c r="C181" s="13">
        <f>'Данные для ввода на bus.gov.ru'!AL180*0.4</f>
        <v>40</v>
      </c>
      <c r="D181" s="26">
        <f>IFERROR((('Данные для ввода на bus.gov.ru'!AN180/'Данные для ввода на bus.gov.ru'!AO180)*100)*0.3,0)</f>
        <v>25.909090909090907</v>
      </c>
      <c r="E181" s="26">
        <f t="shared" si="0"/>
        <v>71.909090909090907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2"/>
    </row>
    <row r="182" spans="1:26" ht="15.75" hidden="1" customHeight="1" x14ac:dyDescent="0.2">
      <c r="A182" s="3" t="str">
        <f>'Данные для ввода на bus.gov.ru'!D181</f>
        <v>МБОУ "Лицей № 17"</v>
      </c>
      <c r="B182" s="13">
        <f>'Данные для ввода на bus.gov.ru'!AH181*0.3</f>
        <v>6</v>
      </c>
      <c r="C182" s="13">
        <f>'Данные для ввода на bus.gov.ru'!AL181*0.4</f>
        <v>40</v>
      </c>
      <c r="D182" s="26">
        <f>IFERROR((('Данные для ввода на bus.gov.ru'!AN181/'Данные для ввода на bus.gov.ru'!AO181)*100)*0.3,0)</f>
        <v>27</v>
      </c>
      <c r="E182" s="26">
        <f t="shared" si="0"/>
        <v>73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2"/>
    </row>
    <row r="183" spans="1:26" ht="15.75" hidden="1" customHeight="1" x14ac:dyDescent="0.2">
      <c r="A183" s="3" t="str">
        <f>'Данные для ввода на bus.gov.ru'!D182</f>
        <v>МБОУ "Лицей № 6"</v>
      </c>
      <c r="B183" s="13">
        <f>'Данные для ввода на bus.gov.ru'!AH182*0.3</f>
        <v>6</v>
      </c>
      <c r="C183" s="13">
        <f>'Данные для ввода на bus.gov.ru'!AL182*0.4</f>
        <v>40</v>
      </c>
      <c r="D183" s="26">
        <f>IFERROR((('Данные для ввода на bus.gov.ru'!AN182/'Данные для ввода на bus.gov.ru'!AO182)*100)*0.3,0)</f>
        <v>20.45454545454545</v>
      </c>
      <c r="E183" s="26">
        <f t="shared" si="0"/>
        <v>66.454545454545453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2"/>
    </row>
    <row r="184" spans="1:26" ht="15.75" hidden="1" customHeight="1" x14ac:dyDescent="0.2">
      <c r="A184" s="3" t="str">
        <f>'Данные для ввода на bus.gov.ru'!D183</f>
        <v>МБОУ "Лицей № 7"</v>
      </c>
      <c r="B184" s="13">
        <f>'Данные для ввода на bus.gov.ru'!AH183*0.3</f>
        <v>24</v>
      </c>
      <c r="C184" s="13">
        <f>'Данные для ввода на bus.gov.ru'!AL183*0.4</f>
        <v>40</v>
      </c>
      <c r="D184" s="26">
        <f>IFERROR((('Данные для ввода на bus.gov.ru'!AN183/'Данные для ввода на bus.gov.ru'!AO183)*100)*0.3,0)</f>
        <v>22.857142857142858</v>
      </c>
      <c r="E184" s="26">
        <f t="shared" si="0"/>
        <v>86.857142857142861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2"/>
    </row>
    <row r="185" spans="1:26" ht="15.75" hidden="1" customHeight="1" x14ac:dyDescent="0.2">
      <c r="A185" s="3" t="str">
        <f>'Данные для ввода на bus.gov.ru'!D184</f>
        <v>МБОУ "Лицей №24" им. П.С. Приходько</v>
      </c>
      <c r="B185" s="13">
        <f>'Данные для ввода на bus.gov.ru'!AH184*0.3</f>
        <v>6</v>
      </c>
      <c r="C185" s="13">
        <f>'Данные для ввода на bus.gov.ru'!AL184*0.4</f>
        <v>40</v>
      </c>
      <c r="D185" s="26">
        <f>IFERROR((('Данные для ввода на bus.gov.ru'!AN184/'Данные для ввода на bus.gov.ru'!AO184)*100)*0.3,0)</f>
        <v>26.666666666666664</v>
      </c>
      <c r="E185" s="26">
        <f t="shared" si="0"/>
        <v>72.666666666666657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2"/>
    </row>
    <row r="186" spans="1:26" ht="15.75" hidden="1" customHeight="1" x14ac:dyDescent="0.2">
      <c r="A186" s="3" t="str">
        <f>'Данные для ввода на bus.gov.ru'!D185</f>
        <v>МБОУ "Лицей №8 города Новоалтайска Алтайского края"</v>
      </c>
      <c r="B186" s="13">
        <f>'Данные для ввода на bus.gov.ru'!AH185*0.3</f>
        <v>24</v>
      </c>
      <c r="C186" s="13">
        <f>'Данные для ввода на bus.gov.ru'!AL185*0.4</f>
        <v>40</v>
      </c>
      <c r="D186" s="26">
        <f>IFERROR((('Данные для ввода на bus.gov.ru'!AN185/'Данные для ввода на bus.gov.ru'!AO185)*100)*0.3,0)</f>
        <v>21</v>
      </c>
      <c r="E186" s="26">
        <f t="shared" si="0"/>
        <v>85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2"/>
    </row>
    <row r="187" spans="1:26" ht="15.75" hidden="1" customHeight="1" x14ac:dyDescent="0.2">
      <c r="A187" s="3" t="str">
        <f>'Данные для ввода на bus.gov.ru'!D186</f>
        <v>МБОУ "Ложкинская основная общеобразовательная школа"</v>
      </c>
      <c r="B187" s="13">
        <f>'Данные для ввода на bus.gov.ru'!AH186*0.3</f>
        <v>18</v>
      </c>
      <c r="C187" s="13">
        <f>'Данные для ввода на bus.gov.ru'!AL186*0.4</f>
        <v>32</v>
      </c>
      <c r="D187" s="26">
        <f>IFERROR((('Данные для ввода на bus.gov.ru'!AN186/'Данные для ввода на bus.gov.ru'!AO186)*100)*0.3,0)</f>
        <v>30</v>
      </c>
      <c r="E187" s="26">
        <f t="shared" si="0"/>
        <v>80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2"/>
    </row>
    <row r="188" spans="1:26" ht="15.75" hidden="1" customHeight="1" x14ac:dyDescent="0.2">
      <c r="A188" s="3" t="str">
        <f>'Данные для ввода на bus.gov.ru'!D187</f>
        <v>МБОУ "Майская средняя общеобразовательная школа"</v>
      </c>
      <c r="B188" s="13">
        <f>'Данные для ввода на bus.gov.ru'!AH187*0.3</f>
        <v>24</v>
      </c>
      <c r="C188" s="13">
        <f>'Данные для ввода на bus.gov.ru'!AL187*0.4</f>
        <v>16</v>
      </c>
      <c r="D188" s="26">
        <f>IFERROR((('Данные для ввода на bus.gov.ru'!AN187/'Данные для ввода на bus.gov.ru'!AO187)*100)*0.3,0)</f>
        <v>30</v>
      </c>
      <c r="E188" s="26">
        <f t="shared" si="0"/>
        <v>70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2"/>
    </row>
    <row r="189" spans="1:26" ht="15.75" hidden="1" customHeight="1" x14ac:dyDescent="0.2">
      <c r="A189" s="3" t="str">
        <f>'Данные для ввода на bus.gov.ru'!D188</f>
        <v>МБОУ "Малобащелакская средняя общеобразовательная школа"</v>
      </c>
      <c r="B189" s="13">
        <f>'Данные для ввода на bus.gov.ru'!AH188*0.3</f>
        <v>18</v>
      </c>
      <c r="C189" s="13">
        <f>'Данные для ввода на bus.gov.ru'!AL188*0.4</f>
        <v>40</v>
      </c>
      <c r="D189" s="26">
        <f>IFERROR((('Данные для ввода на bus.gov.ru'!AN188/'Данные для ввода на bus.gov.ru'!AO188)*100)*0.3,0)</f>
        <v>30</v>
      </c>
      <c r="E189" s="26">
        <f t="shared" si="0"/>
        <v>88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2"/>
    </row>
    <row r="190" spans="1:26" ht="15.75" hidden="1" customHeight="1" x14ac:dyDescent="0.2">
      <c r="A190" s="3" t="str">
        <f>'Данные для ввода на bus.gov.ru'!D189</f>
        <v>МБОУ "Маралихинская средняя общеобразовательная школа"</v>
      </c>
      <c r="B190" s="13">
        <f>'Данные для ввода на bus.gov.ru'!AH189*0.3</f>
        <v>24</v>
      </c>
      <c r="C190" s="13">
        <f>'Данные для ввода на bus.gov.ru'!AL189*0.4</f>
        <v>40</v>
      </c>
      <c r="D190" s="26">
        <f>IFERROR((('Данные для ввода на bus.gov.ru'!AN189/'Данные для ввода на bus.gov.ru'!AO189)*100)*0.3,0)</f>
        <v>30</v>
      </c>
      <c r="E190" s="26">
        <f t="shared" si="0"/>
        <v>94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2"/>
    </row>
    <row r="191" spans="1:26" ht="15.75" hidden="1" customHeight="1" x14ac:dyDescent="0.2">
      <c r="A191" s="3" t="str">
        <f>'Данные для ввода на bus.gov.ru'!D190</f>
        <v>МБОУ "Мартовская средняя общеобразовательная школа"</v>
      </c>
      <c r="B191" s="13">
        <f>'Данные для ввода на bus.gov.ru'!AH190*0.3</f>
        <v>18</v>
      </c>
      <c r="C191" s="13">
        <f>'Данные для ввода на bus.gov.ru'!AL190*0.4</f>
        <v>40</v>
      </c>
      <c r="D191" s="26">
        <f>IFERROR((('Данные для ввода на bus.gov.ru'!AN190/'Данные для ввода на bus.gov.ru'!AO190)*100)*0.3,0)</f>
        <v>30</v>
      </c>
      <c r="E191" s="26">
        <f t="shared" si="0"/>
        <v>88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2"/>
    </row>
    <row r="192" spans="1:26" ht="15.75" hidden="1" customHeight="1" x14ac:dyDescent="0.2">
      <c r="A192" s="3" t="str">
        <f>'Данные для ввода на bus.gov.ru'!D191</f>
        <v>МБОУ "Марушинская средняя общеобразовательная школа"</v>
      </c>
      <c r="B192" s="13">
        <f>'Данные для ввода на bus.gov.ru'!AH191*0.3</f>
        <v>24</v>
      </c>
      <c r="C192" s="13">
        <f>'Данные для ввода на bus.gov.ru'!AL191*0.4</f>
        <v>40</v>
      </c>
      <c r="D192" s="26">
        <f>IFERROR((('Данные для ввода на bus.gov.ru'!AN191/'Данные для ввода на bus.gov.ru'!AO191)*100)*0.3,0)</f>
        <v>30</v>
      </c>
      <c r="E192" s="26">
        <f t="shared" si="0"/>
        <v>94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2"/>
    </row>
    <row r="193" spans="1:26" ht="15.75" hidden="1" customHeight="1" x14ac:dyDescent="0.2">
      <c r="A193" s="3" t="str">
        <f>'Данные для ввода на bus.gov.ru'!D192</f>
        <v>МБОУ "Масальская средняя общеобразовательная школа"</v>
      </c>
      <c r="B193" s="13">
        <f>'Данные для ввода на bus.gov.ru'!AH192*0.3</f>
        <v>0</v>
      </c>
      <c r="C193" s="13">
        <f>'Данные для ввода на bus.gov.ru'!AL192*0.4</f>
        <v>32</v>
      </c>
      <c r="D193" s="26">
        <f>IFERROR((('Данные для ввода на bus.gov.ru'!AN192/'Данные для ввода на bus.gov.ru'!AO192)*100)*0.3,0)</f>
        <v>30</v>
      </c>
      <c r="E193" s="26">
        <f t="shared" si="0"/>
        <v>62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2"/>
    </row>
    <row r="194" spans="1:26" ht="15.75" hidden="1" customHeight="1" x14ac:dyDescent="0.2">
      <c r="A194" s="3" t="str">
        <f>'Данные для ввода на bus.gov.ru'!D193</f>
        <v>МБОУ "Мирненская средняя общеобразовательная школа"</v>
      </c>
      <c r="B194" s="13">
        <f>'Данные для ввода на bus.gov.ru'!AH193*0.3</f>
        <v>12</v>
      </c>
      <c r="C194" s="13">
        <f>'Данные для ввода на bus.gov.ru'!AL193*0.4</f>
        <v>40</v>
      </c>
      <c r="D194" s="26">
        <f>IFERROR((('Данные для ввода на bus.gov.ru'!AN193/'Данные для ввода на bus.gov.ru'!AO193)*100)*0.3,0)</f>
        <v>30</v>
      </c>
      <c r="E194" s="26">
        <f t="shared" si="0"/>
        <v>82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2"/>
    </row>
    <row r="195" spans="1:26" ht="15.75" hidden="1" customHeight="1" x14ac:dyDescent="0.2">
      <c r="A195" s="3" t="str">
        <f>'Данные для ввода на bus.gov.ru'!D194</f>
        <v>МБОУ "Михайловская средняя общеобразовательная школа"</v>
      </c>
      <c r="B195" s="13">
        <f>'Данные для ввода на bus.gov.ru'!AH194*0.3</f>
        <v>24</v>
      </c>
      <c r="C195" s="13">
        <f>'Данные для ввода на bus.gov.ru'!AL194*0.4</f>
        <v>40</v>
      </c>
      <c r="D195" s="26">
        <f>IFERROR((('Данные для ввода на bus.gov.ru'!AN194/'Данные для ввода на bus.gov.ru'!AO194)*100)*0.3,0)</f>
        <v>30</v>
      </c>
      <c r="E195" s="26">
        <f t="shared" si="0"/>
        <v>94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2"/>
    </row>
    <row r="196" spans="1:26" ht="15.75" hidden="1" customHeight="1" x14ac:dyDescent="0.2">
      <c r="A196" s="3" t="str">
        <f>'Данные для ввода на bus.gov.ru'!D195</f>
        <v>МБОУ "Ненинская средняя общеобразовательная школа им. Героя Российской Федерации Лайса А. В."</v>
      </c>
      <c r="B196" s="13">
        <f>'Данные для ввода на bus.gov.ru'!AH195*0.3</f>
        <v>18</v>
      </c>
      <c r="C196" s="13">
        <f>'Данные для ввода на bus.gov.ru'!AL195*0.4</f>
        <v>32</v>
      </c>
      <c r="D196" s="26">
        <f>IFERROR((('Данные для ввода на bus.gov.ru'!AN195/'Данные для ввода на bus.gov.ru'!AO195)*100)*0.3,0)</f>
        <v>30</v>
      </c>
      <c r="E196" s="26">
        <f t="shared" si="0"/>
        <v>80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2"/>
    </row>
    <row r="197" spans="1:26" ht="15.75" hidden="1" customHeight="1" x14ac:dyDescent="0.2">
      <c r="A197" s="3" t="str">
        <f>'Данные для ввода на bus.gov.ru'!D196</f>
        <v>МБОУ "Нижнененинская средняя общеобразовательная школа"</v>
      </c>
      <c r="B197" s="13">
        <f>'Данные для ввода на bus.gov.ru'!AH196*0.3</f>
        <v>18</v>
      </c>
      <c r="C197" s="13">
        <f>'Данные для ввода на bus.gov.ru'!AL196*0.4</f>
        <v>40</v>
      </c>
      <c r="D197" s="26">
        <f>IFERROR((('Данные для ввода на bus.gov.ru'!AN196/'Данные для ввода на bus.gov.ru'!AO196)*100)*0.3,0)</f>
        <v>30</v>
      </c>
      <c r="E197" s="26">
        <f t="shared" si="0"/>
        <v>88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2"/>
    </row>
    <row r="198" spans="1:26" ht="15.75" hidden="1" customHeight="1" x14ac:dyDescent="0.2">
      <c r="A198" s="3" t="str">
        <f>'Данные для ввода на bus.gov.ru'!D197</f>
        <v>МБОУ "Николаевская СОШ"</v>
      </c>
      <c r="B198" s="13">
        <f>'Данные для ввода на bus.gov.ru'!AH197*0.3</f>
        <v>18</v>
      </c>
      <c r="C198" s="13">
        <f>'Данные для ввода на bus.gov.ru'!AL197*0.4</f>
        <v>40</v>
      </c>
      <c r="D198" s="26">
        <f>IFERROR((('Данные для ввода на bus.gov.ru'!AN197/'Данные для ввода на bus.gov.ru'!AO197)*100)*0.3,0)</f>
        <v>30</v>
      </c>
      <c r="E198" s="26">
        <f t="shared" si="0"/>
        <v>88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2"/>
    </row>
    <row r="199" spans="1:26" ht="15.75" hidden="1" customHeight="1" x14ac:dyDescent="0.2">
      <c r="A199" s="3" t="str">
        <f>'Данные для ввода на bus.gov.ru'!D198</f>
        <v>МБОУ "Новоалександровская средняя общеобразовательная школа"</v>
      </c>
      <c r="B199" s="13">
        <f>'Данные для ввода на bus.gov.ru'!AH198*0.3</f>
        <v>18</v>
      </c>
      <c r="C199" s="13">
        <f>'Данные для ввода на bus.gov.ru'!AL198*0.4</f>
        <v>40</v>
      </c>
      <c r="D199" s="26">
        <f>IFERROR((('Данные для ввода на bus.gov.ru'!AN198/'Данные для ввода на bus.gov.ru'!AO198)*100)*0.3,0)</f>
        <v>30</v>
      </c>
      <c r="E199" s="26">
        <f t="shared" si="0"/>
        <v>88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2"/>
    </row>
    <row r="200" spans="1:26" ht="15.75" hidden="1" customHeight="1" x14ac:dyDescent="0.2">
      <c r="A200" s="3" t="str">
        <f>'Данные для ввода на bus.gov.ru'!D199</f>
        <v>МБОУ "Новобурановская средняя общеобразовательная школа"</v>
      </c>
      <c r="B200" s="13">
        <f>'Данные для ввода на bus.gov.ru'!AH199*0.3</f>
        <v>18</v>
      </c>
      <c r="C200" s="13">
        <f>'Данные для ввода на bus.gov.ru'!AL199*0.4</f>
        <v>40</v>
      </c>
      <c r="D200" s="26">
        <f>IFERROR((('Данные для ввода на bus.gov.ru'!AN199/'Данные для ввода на bus.gov.ru'!AO199)*100)*0.3,0)</f>
        <v>30</v>
      </c>
      <c r="E200" s="26">
        <f t="shared" si="0"/>
        <v>88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2"/>
    </row>
    <row r="201" spans="1:26" ht="15.75" hidden="1" customHeight="1" x14ac:dyDescent="0.2">
      <c r="A201" s="3" t="str">
        <f>'Данные для ввода на bus.gov.ru'!D200</f>
        <v>МБОУ "Нововознесенская средняя общеобразовательная школа"</v>
      </c>
      <c r="B201" s="13">
        <f>'Данные для ввода на bus.gov.ru'!AH200*0.3</f>
        <v>24</v>
      </c>
      <c r="C201" s="13">
        <f>'Данные для ввода на bus.gov.ru'!AL200*0.4</f>
        <v>40</v>
      </c>
      <c r="D201" s="26">
        <f>IFERROR((('Данные для ввода на bus.gov.ru'!AN200/'Данные для ввода на bus.gov.ru'!AO200)*100)*0.3,0)</f>
        <v>25.714285714285712</v>
      </c>
      <c r="E201" s="26">
        <f t="shared" si="0"/>
        <v>89.714285714285708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2"/>
    </row>
    <row r="202" spans="1:26" ht="15.75" hidden="1" customHeight="1" x14ac:dyDescent="0.2">
      <c r="A202" s="3" t="str">
        <f>'Данные для ввода на bus.gov.ru'!D201</f>
        <v>МБОУ "Новокалманская средняя общеобразовательная школа"</v>
      </c>
      <c r="B202" s="13">
        <f>'Данные для ввода на bus.gov.ru'!AH201*0.3</f>
        <v>24</v>
      </c>
      <c r="C202" s="13">
        <f>'Данные для ввода на bus.gov.ru'!AL201*0.4</f>
        <v>32</v>
      </c>
      <c r="D202" s="26">
        <f>IFERROR((('Данные для ввода на bus.gov.ru'!AN201/'Данные для ввода на bus.gov.ru'!AO201)*100)*0.3,0)</f>
        <v>30</v>
      </c>
      <c r="E202" s="26">
        <f t="shared" si="0"/>
        <v>86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2"/>
    </row>
    <row r="203" spans="1:26" ht="15.75" hidden="1" customHeight="1" x14ac:dyDescent="0.2">
      <c r="A203" s="3" t="str">
        <f>'Данные для ввода на bus.gov.ru'!D202</f>
        <v>МБОУ "Новониколаевская средняя общеобразовательная школа""</v>
      </c>
      <c r="B203" s="13">
        <f>'Данные для ввода на bus.gov.ru'!AH202*0.3</f>
        <v>0</v>
      </c>
      <c r="C203" s="13">
        <f>'Данные для ввода на bus.gov.ru'!AL202*0.4</f>
        <v>40</v>
      </c>
      <c r="D203" s="26">
        <f>IFERROR((('Данные для ввода на bus.gov.ru'!AN202/'Данные для ввода на bus.gov.ru'!AO202)*100)*0.3,0)</f>
        <v>22.5</v>
      </c>
      <c r="E203" s="26">
        <f t="shared" si="0"/>
        <v>62.5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2"/>
    </row>
    <row r="204" spans="1:26" ht="15.75" hidden="1" customHeight="1" x14ac:dyDescent="0.2">
      <c r="A204" s="3" t="str">
        <f>'Данные для ввода на bus.gov.ru'!D203</f>
        <v>МБОУ "Новообинцевская средняя общеобразовательная школа"</v>
      </c>
      <c r="B204" s="13">
        <f>'Данные для ввода на bus.gov.ru'!AH203*0.3</f>
        <v>24</v>
      </c>
      <c r="C204" s="13">
        <f>'Данные для ввода на bus.gov.ru'!AL203*0.4</f>
        <v>40</v>
      </c>
      <c r="D204" s="26">
        <f>IFERROR((('Данные для ввода на bus.gov.ru'!AN203/'Данные для ввода на bus.gov.ru'!AO203)*100)*0.3,0)</f>
        <v>30</v>
      </c>
      <c r="E204" s="26">
        <f t="shared" si="0"/>
        <v>94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2"/>
    </row>
    <row r="205" spans="1:26" ht="15.75" hidden="1" customHeight="1" x14ac:dyDescent="0.2">
      <c r="A205" s="3" t="str">
        <f>'Данные для ввода на bus.gov.ru'!D204</f>
        <v>МБОУ "Новороссийская средняя общеобразовательная школа"</v>
      </c>
      <c r="B205" s="13">
        <f>'Данные для ввода на bus.gov.ru'!AH204*0.3</f>
        <v>18</v>
      </c>
      <c r="C205" s="13">
        <f>'Данные для ввода на bus.gov.ru'!AL204*0.4</f>
        <v>40</v>
      </c>
      <c r="D205" s="26">
        <f>IFERROR((('Данные для ввода на bus.gov.ru'!AN204/'Данные для ввода на bus.gov.ru'!AO204)*100)*0.3,0)</f>
        <v>24</v>
      </c>
      <c r="E205" s="26">
        <f t="shared" si="0"/>
        <v>82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2"/>
    </row>
    <row r="206" spans="1:26" ht="15.75" hidden="1" customHeight="1" x14ac:dyDescent="0.2">
      <c r="A206" s="3" t="str">
        <f>'Данные для ввода на bus.gov.ru'!D205</f>
        <v>МБОУ "Новотырышкинская средняя общеобразовательная школа"</v>
      </c>
      <c r="B206" s="13">
        <f>'Данные для ввода на bus.gov.ru'!AH205*0.3</f>
        <v>24</v>
      </c>
      <c r="C206" s="13">
        <f>'Данные для ввода на bus.gov.ru'!AL205*0.4</f>
        <v>40</v>
      </c>
      <c r="D206" s="26">
        <f>IFERROR((('Данные для ввода на bus.gov.ru'!AN205/'Данные для ввода на bus.gov.ru'!AO205)*100)*0.3,0)</f>
        <v>30</v>
      </c>
      <c r="E206" s="26">
        <f t="shared" si="0"/>
        <v>94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2"/>
    </row>
    <row r="207" spans="1:26" ht="15.75" hidden="1" customHeight="1" x14ac:dyDescent="0.2">
      <c r="A207" s="3" t="str">
        <f>'Данные для ввода на bus.gov.ru'!D206</f>
        <v>МБОУ "Овсянниковская средняя общеобразовательная школа"</v>
      </c>
      <c r="B207" s="13">
        <f>'Данные для ввода на bus.gov.ru'!AH206*0.3</f>
        <v>18</v>
      </c>
      <c r="C207" s="13">
        <f>'Данные для ввода на bus.gov.ru'!AL206*0.4</f>
        <v>32</v>
      </c>
      <c r="D207" s="26">
        <f>IFERROR((('Данные для ввода на bus.gov.ru'!AN206/'Данные для ввода на bus.gov.ru'!AO206)*100)*0.3,0)</f>
        <v>30</v>
      </c>
      <c r="E207" s="26">
        <f t="shared" si="0"/>
        <v>80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2"/>
    </row>
    <row r="208" spans="1:26" ht="15.75" hidden="1" customHeight="1" x14ac:dyDescent="0.2">
      <c r="A208" s="3" t="str">
        <f>'Данные для ввода на bus.gov.ru'!D207</f>
        <v>МБОУ "Огневская средняя общеобразовательная школа"</v>
      </c>
      <c r="B208" s="13">
        <f>'Данные для ввода на bus.gov.ru'!AH207*0.3</f>
        <v>18</v>
      </c>
      <c r="C208" s="13">
        <f>'Данные для ввода на bus.gov.ru'!AL207*0.4</f>
        <v>40</v>
      </c>
      <c r="D208" s="26">
        <f>IFERROR((('Данные для ввода на bus.gov.ru'!AN207/'Данные для ввода на bus.gov.ru'!AO207)*100)*0.3,0)</f>
        <v>22.5</v>
      </c>
      <c r="E208" s="26">
        <f t="shared" si="0"/>
        <v>80.5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2"/>
    </row>
    <row r="209" spans="1:26" ht="15.75" hidden="1" customHeight="1" x14ac:dyDescent="0.2">
      <c r="A209" s="3" t="str">
        <f>'Данные для ввода на bus.gov.ru'!D208</f>
        <v>МБОУ "Озерская средняя общеобразовательная школа"</v>
      </c>
      <c r="B209" s="13">
        <f>'Данные для ввода на bus.gov.ru'!AH208*0.3</f>
        <v>18</v>
      </c>
      <c r="C209" s="13">
        <f>'Данные для ввода на bus.gov.ru'!AL208*0.4</f>
        <v>40</v>
      </c>
      <c r="D209" s="26">
        <f>IFERROR((('Данные для ввода на bus.gov.ru'!AN208/'Данные для ввода на bus.gov.ru'!AO208)*100)*0.3,0)</f>
        <v>24</v>
      </c>
      <c r="E209" s="26">
        <f t="shared" si="0"/>
        <v>82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2"/>
    </row>
    <row r="210" spans="1:26" ht="15.75" hidden="1" customHeight="1" x14ac:dyDescent="0.2">
      <c r="A210" s="3" t="str">
        <f>'Данные для ввода на bus.gov.ru'!D209</f>
        <v>МБОУ "Орловская средняя общеобразовательная школа"</v>
      </c>
      <c r="B210" s="13">
        <f>'Данные для ввода на bus.gov.ru'!AH209*0.3</f>
        <v>0</v>
      </c>
      <c r="C210" s="13">
        <f>'Данные для ввода на bus.gov.ru'!AL209*0.4</f>
        <v>40</v>
      </c>
      <c r="D210" s="26">
        <f>IFERROR((('Данные для ввода на bus.gov.ru'!AN209/'Данные для ввода на bus.gov.ru'!AO209)*100)*0.3,0)</f>
        <v>30</v>
      </c>
      <c r="E210" s="26">
        <f t="shared" si="0"/>
        <v>70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2"/>
    </row>
    <row r="211" spans="1:26" ht="15.75" hidden="1" customHeight="1" x14ac:dyDescent="0.2">
      <c r="A211" s="3" t="str">
        <f>'Данные для ввода на bus.gov.ru'!D210</f>
        <v>МБОУ "Основная общеобразовательная школа № 26 имени А.С. Пушкина"</v>
      </c>
      <c r="B211" s="13">
        <f>'Данные для ввода на bus.gov.ru'!AH210*0.3</f>
        <v>6</v>
      </c>
      <c r="C211" s="13">
        <f>'Данные для ввода на bus.gov.ru'!AL210*0.4</f>
        <v>40</v>
      </c>
      <c r="D211" s="26">
        <f>IFERROR((('Данные для ввода на bus.gov.ru'!AN210/'Данные для ввода на bus.gov.ru'!AO210)*100)*0.3,0)</f>
        <v>28.823529411764703</v>
      </c>
      <c r="E211" s="26">
        <f t="shared" si="0"/>
        <v>74.823529411764696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2"/>
    </row>
    <row r="212" spans="1:26" ht="15.75" hidden="1" customHeight="1" x14ac:dyDescent="0.2">
      <c r="A212" s="3" t="str">
        <f>'Данные для ввода на bus.gov.ru'!D211</f>
        <v>МБОУ "Открытая (сменная) общеобразовательная школа № 1"</v>
      </c>
      <c r="B212" s="13">
        <f>'Данные для ввода на bus.gov.ru'!AH211*0.3</f>
        <v>18</v>
      </c>
      <c r="C212" s="13">
        <f>'Данные для ввода на bus.gov.ru'!AL211*0.4</f>
        <v>32</v>
      </c>
      <c r="D212" s="26">
        <f>IFERROR((('Данные для ввода на bus.gov.ru'!AN211/'Данные для ввода на bus.gov.ru'!AO211)*100)*0.3,0)</f>
        <v>30</v>
      </c>
      <c r="E212" s="26">
        <f t="shared" si="0"/>
        <v>80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2"/>
    </row>
    <row r="213" spans="1:26" ht="15.75" hidden="1" customHeight="1" x14ac:dyDescent="0.2">
      <c r="A213" s="3" t="str">
        <f>'Данные для ввода на bus.gov.ru'!D212</f>
        <v>МБОУ "Паутовская СОШ"</v>
      </c>
      <c r="B213" s="13">
        <f>'Данные для ввода на bus.gov.ru'!AH212*0.3</f>
        <v>18</v>
      </c>
      <c r="C213" s="13">
        <f>'Данные для ввода на bus.gov.ru'!AL212*0.4</f>
        <v>40</v>
      </c>
      <c r="D213" s="26">
        <f>IFERROR((('Данные для ввода на bus.gov.ru'!AN212/'Данные для ввода на bus.gov.ru'!AO212)*100)*0.3,0)</f>
        <v>22.5</v>
      </c>
      <c r="E213" s="26">
        <f t="shared" si="0"/>
        <v>80.5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2"/>
    </row>
    <row r="214" spans="1:26" ht="15.75" hidden="1" customHeight="1" x14ac:dyDescent="0.2">
      <c r="A214" s="3" t="str">
        <f>'Данные для ввода на bus.gov.ru'!D213</f>
        <v>МБОУ "Петропавловская СОШ имени Героя Советского Союза Жукова Д. А."</v>
      </c>
      <c r="B214" s="13">
        <f>'Данные для ввода на bus.gov.ru'!AH213*0.3</f>
        <v>18</v>
      </c>
      <c r="C214" s="13">
        <f>'Данные для ввода на bus.gov.ru'!AL213*0.4</f>
        <v>40</v>
      </c>
      <c r="D214" s="26">
        <f>IFERROR((('Данные для ввода на bus.gov.ru'!AN213/'Данные для ввода на bus.gov.ru'!AO213)*100)*0.3,0)</f>
        <v>30</v>
      </c>
      <c r="E214" s="26">
        <f t="shared" si="0"/>
        <v>88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2"/>
    </row>
    <row r="215" spans="1:26" ht="15.75" hidden="1" customHeight="1" x14ac:dyDescent="0.2">
      <c r="A215" s="3" t="str">
        <f>'Данные для ввода на bus.gov.ru'!D214</f>
        <v>МБОУ "Побединская средняя общеобразовательная школа"</v>
      </c>
      <c r="B215" s="13">
        <f>'Данные для ввода на bus.gov.ru'!AH214*0.3</f>
        <v>18</v>
      </c>
      <c r="C215" s="13">
        <f>'Данные для ввода на bus.gov.ru'!AL214*0.4</f>
        <v>40</v>
      </c>
      <c r="D215" s="26">
        <f>IFERROR((('Данные для ввода на bus.gov.ru'!AN214/'Данные для ввода на bus.gov.ru'!AO214)*100)*0.3,0)</f>
        <v>30</v>
      </c>
      <c r="E215" s="26">
        <f t="shared" si="0"/>
        <v>88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2"/>
    </row>
    <row r="216" spans="1:26" ht="15.75" hidden="1" customHeight="1" x14ac:dyDescent="0.2">
      <c r="A216" s="3" t="str">
        <f>'Данные для ввода на bus.gov.ru'!D215</f>
        <v>МБОУ "Подсосновская средняя общеобразовательная школа"</v>
      </c>
      <c r="B216" s="13">
        <f>'Данные для ввода на bus.gov.ru'!AH215*0.3</f>
        <v>24</v>
      </c>
      <c r="C216" s="13">
        <f>'Данные для ввода на bus.gov.ru'!AL215*0.4</f>
        <v>40</v>
      </c>
      <c r="D216" s="26">
        <f>IFERROR((('Данные для ввода на bus.gov.ru'!AN215/'Данные для ввода на bus.gov.ru'!AO215)*100)*0.3,0)</f>
        <v>23.333333333333336</v>
      </c>
      <c r="E216" s="26">
        <f t="shared" si="0"/>
        <v>87.333333333333343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2"/>
    </row>
    <row r="217" spans="1:26" ht="15.75" hidden="1" customHeight="1" x14ac:dyDescent="0.2">
      <c r="A217" s="3" t="str">
        <f>'Данные для ввода на bus.gov.ru'!D216</f>
        <v>МБОУ "Покровская средняя общеобразовательная школа"</v>
      </c>
      <c r="B217" s="13">
        <f>'Данные для ввода на bus.gov.ru'!AH216*0.3</f>
        <v>24</v>
      </c>
      <c r="C217" s="13">
        <f>'Данные для ввода на bus.gov.ru'!AL216*0.4</f>
        <v>40</v>
      </c>
      <c r="D217" s="26">
        <f>IFERROR((('Данные для ввода на bus.gov.ru'!AN216/'Данные для ввода на bus.gov.ru'!AO216)*100)*0.3,0)</f>
        <v>22.5</v>
      </c>
      <c r="E217" s="26">
        <f t="shared" si="0"/>
        <v>86.5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2"/>
    </row>
    <row r="218" spans="1:26" ht="15.75" hidden="1" customHeight="1" x14ac:dyDescent="0.2">
      <c r="A218" s="3" t="str">
        <f>'Данные для ввода на bus.gov.ru'!D217</f>
        <v>МБОУ "Полевская средняя общеобразовательная школа"</v>
      </c>
      <c r="B218" s="13">
        <f>'Данные для ввода на bus.gov.ru'!AH217*0.3</f>
        <v>0</v>
      </c>
      <c r="C218" s="13">
        <f>'Данные для ввода на bus.gov.ru'!AL217*0.4</f>
        <v>40</v>
      </c>
      <c r="D218" s="26">
        <f>IFERROR((('Данные для ввода на bus.gov.ru'!AN217/'Данные для ввода на bus.gov.ru'!AO217)*100)*0.3,0)</f>
        <v>26.666666666666664</v>
      </c>
      <c r="E218" s="26">
        <f t="shared" si="0"/>
        <v>66.666666666666657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2"/>
    </row>
    <row r="219" spans="1:26" ht="15.75" hidden="1" customHeight="1" x14ac:dyDescent="0.2">
      <c r="A219" s="3" t="str">
        <f>'Данные для ввода на bus.gov.ru'!D218</f>
        <v>МБОУ "Половинкинская средняя общеобразовательная школа"</v>
      </c>
      <c r="B219" s="13">
        <f>'Данные для ввода на bus.gov.ru'!AH218*0.3</f>
        <v>18</v>
      </c>
      <c r="C219" s="13">
        <f>'Данные для ввода на bus.gov.ru'!AL218*0.4</f>
        <v>40</v>
      </c>
      <c r="D219" s="26">
        <f>IFERROR((('Данные для ввода на bus.gov.ru'!AN218/'Данные для ввода на bus.gov.ru'!AO218)*100)*0.3,0)</f>
        <v>30</v>
      </c>
      <c r="E219" s="26">
        <f t="shared" si="0"/>
        <v>88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2"/>
    </row>
    <row r="220" spans="1:26" ht="15.75" hidden="1" customHeight="1" x14ac:dyDescent="0.2">
      <c r="A220" s="3" t="str">
        <f>'Данные для ввода на bus.gov.ru'!D219</f>
        <v>МБОУ "Поспелихинская средняя общеобразовательная школа №1"</v>
      </c>
      <c r="B220" s="13">
        <f>'Данные для ввода на bus.gov.ru'!AH219*0.3</f>
        <v>0</v>
      </c>
      <c r="C220" s="13">
        <f>'Данные для ввода на bus.gov.ru'!AL219*0.4</f>
        <v>40</v>
      </c>
      <c r="D220" s="26">
        <f>IFERROR((('Данные для ввода на bus.gov.ru'!AN219/'Данные для ввода на bus.gov.ru'!AO219)*100)*0.3,0)</f>
        <v>24</v>
      </c>
      <c r="E220" s="26">
        <f t="shared" si="0"/>
        <v>64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2"/>
    </row>
    <row r="221" spans="1:26" ht="15.75" hidden="1" customHeight="1" x14ac:dyDescent="0.2">
      <c r="A221" s="3" t="str">
        <f>'Данные для ввода на bus.gov.ru'!D220</f>
        <v>МБОУ "Пригородная средняя общеобразовательная школа"</v>
      </c>
      <c r="B221" s="13">
        <f>'Данные для ввода на bus.gov.ru'!AH220*0.3</f>
        <v>24</v>
      </c>
      <c r="C221" s="13">
        <f>'Данные для ввода на bus.gov.ru'!AL220*0.4</f>
        <v>40</v>
      </c>
      <c r="D221" s="26">
        <f>IFERROR((('Данные для ввода на bus.gov.ru'!AN220/'Данные для ввода на bus.gov.ru'!AO220)*100)*0.3,0)</f>
        <v>24</v>
      </c>
      <c r="E221" s="26">
        <f t="shared" si="0"/>
        <v>88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2"/>
    </row>
    <row r="222" spans="1:26" ht="15.75" hidden="1" customHeight="1" x14ac:dyDescent="0.2">
      <c r="A222" s="3" t="str">
        <f>'Данные для ввода на bus.gov.ru'!D221</f>
        <v>МБОУ "Пролетарская средняя общеобразовательная школа"</v>
      </c>
      <c r="B222" s="13">
        <f>'Данные для ввода на bus.gov.ru'!AH221*0.3</f>
        <v>6</v>
      </c>
      <c r="C222" s="13">
        <f>'Данные для ввода на bus.gov.ru'!AL221*0.4</f>
        <v>40</v>
      </c>
      <c r="D222" s="26">
        <f>IFERROR((('Данные для ввода на bus.gov.ru'!AN221/'Данные для ввода на bus.gov.ru'!AO221)*100)*0.3,0)</f>
        <v>30</v>
      </c>
      <c r="E222" s="26">
        <f t="shared" si="0"/>
        <v>76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2"/>
    </row>
    <row r="223" spans="1:26" ht="15.75" hidden="1" customHeight="1" x14ac:dyDescent="0.2">
      <c r="A223" s="3" t="str">
        <f>'Данные для ввода на bus.gov.ru'!D222</f>
        <v>МБОУ "Ракитовская средняя общеобразовательная школа"</v>
      </c>
      <c r="B223" s="13">
        <f>'Данные для ввода на bus.gov.ru'!AH222*0.3</f>
        <v>18</v>
      </c>
      <c r="C223" s="13">
        <f>'Данные для ввода на bus.gov.ru'!AL222*0.4</f>
        <v>40</v>
      </c>
      <c r="D223" s="26">
        <f>IFERROR((('Данные для ввода на bus.gov.ru'!AN222/'Данные для ввода на bus.gov.ru'!AO222)*100)*0.3,0)</f>
        <v>30</v>
      </c>
      <c r="E223" s="26">
        <f t="shared" si="0"/>
        <v>88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2"/>
    </row>
    <row r="224" spans="1:26" ht="15.75" hidden="1" customHeight="1" x14ac:dyDescent="0.2">
      <c r="A224" s="3" t="str">
        <f>'Данные для ввода на bus.gov.ru'!D223</f>
        <v>МБОУ "Родинская средняя общеобразовательная школа №1"</v>
      </c>
      <c r="B224" s="13">
        <f>'Данные для ввода на bus.gov.ru'!AH223*0.3</f>
        <v>30</v>
      </c>
      <c r="C224" s="13">
        <f>'Данные для ввода на bus.gov.ru'!AL223*0.4</f>
        <v>40</v>
      </c>
      <c r="D224" s="26">
        <f>IFERROR((('Данные для ввода на bus.gov.ru'!AN223/'Данные для ввода на bus.gov.ru'!AO223)*100)*0.3,0)</f>
        <v>30</v>
      </c>
      <c r="E224" s="26">
        <f t="shared" si="0"/>
        <v>100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2"/>
    </row>
    <row r="225" spans="1:26" ht="15.75" hidden="1" customHeight="1" x14ac:dyDescent="0.2">
      <c r="A225" s="3" t="str">
        <f>'Данные для ввода на bus.gov.ru'!D224</f>
        <v>МБОУ "Родинская средняя общеобразовательная школа №2"</v>
      </c>
      <c r="B225" s="13">
        <f>'Данные для ввода на bus.gov.ru'!AH224*0.3</f>
        <v>24</v>
      </c>
      <c r="C225" s="13">
        <f>'Данные для ввода на bus.gov.ru'!AL224*0.4</f>
        <v>40</v>
      </c>
      <c r="D225" s="26">
        <f>IFERROR((('Данные для ввода на bus.gov.ru'!AN224/'Данные для ввода на bus.gov.ru'!AO224)*100)*0.3,0)</f>
        <v>28.421052631578945</v>
      </c>
      <c r="E225" s="26">
        <f t="shared" si="0"/>
        <v>92.421052631578945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2"/>
    </row>
    <row r="226" spans="1:26" ht="15.75" hidden="1" customHeight="1" x14ac:dyDescent="0.2">
      <c r="A226" s="3" t="str">
        <f>'Данные для ввода на bus.gov.ru'!D225</f>
        <v>МБОУ "Романовская средняя общеобразовательная школа"</v>
      </c>
      <c r="B226" s="13">
        <f>'Данные для ввода на bus.gov.ru'!AH225*0.3</f>
        <v>12</v>
      </c>
      <c r="C226" s="13">
        <f>'Данные для ввода на bus.gov.ru'!AL225*0.4</f>
        <v>40</v>
      </c>
      <c r="D226" s="26">
        <f>IFERROR((('Данные для ввода на bus.gov.ru'!AN225/'Данные для ввода на bus.gov.ru'!AO225)*100)*0.3,0)</f>
        <v>22.5</v>
      </c>
      <c r="E226" s="26">
        <f t="shared" si="0"/>
        <v>74.5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2"/>
    </row>
    <row r="227" spans="1:26" ht="15.75" hidden="1" customHeight="1" x14ac:dyDescent="0.2">
      <c r="A227" s="3" t="str">
        <f>'Данные для ввода на bus.gov.ru'!D226</f>
        <v>МБОУ "Рубцовская районная средняя общеобразовательная школа №1"</v>
      </c>
      <c r="B227" s="13">
        <f>'Данные для ввода на bus.gov.ru'!AH226*0.3</f>
        <v>24</v>
      </c>
      <c r="C227" s="13">
        <f>'Данные для ввода на bus.gov.ru'!AL226*0.4</f>
        <v>40</v>
      </c>
      <c r="D227" s="26">
        <f>IFERROR((('Данные для ввода на bus.gov.ru'!AN226/'Данные для ввода на bus.gov.ru'!AO226)*100)*0.3,0)</f>
        <v>25.714285714285712</v>
      </c>
      <c r="E227" s="26">
        <f t="shared" si="0"/>
        <v>89.714285714285708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2"/>
    </row>
    <row r="228" spans="1:26" ht="15.75" hidden="1" customHeight="1" x14ac:dyDescent="0.2">
      <c r="A228" s="3" t="str">
        <f>'Данные для ввода на bus.gov.ru'!D227</f>
        <v>МБОУ "Самарская средняя общеобразовательная школа"</v>
      </c>
      <c r="B228" s="13">
        <f>'Данные для ввода на bus.gov.ru'!AH227*0.3</f>
        <v>24</v>
      </c>
      <c r="C228" s="13">
        <f>'Данные для ввода на bus.gov.ru'!AL227*0.4</f>
        <v>40</v>
      </c>
      <c r="D228" s="26">
        <f>IFERROR((('Данные для ввода на bus.gov.ru'!AN227/'Данные для ввода на bus.gov.ru'!AO227)*100)*0.3,0)</f>
        <v>30</v>
      </c>
      <c r="E228" s="26">
        <f t="shared" si="0"/>
        <v>94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2"/>
    </row>
    <row r="229" spans="1:26" ht="15.75" hidden="1" customHeight="1" x14ac:dyDescent="0.2">
      <c r="A229" s="3" t="str">
        <f>'Данные для ввода на bus.gov.ru'!D228</f>
        <v>МБОУ "Свердловская средняя общеобразовательная школа"</v>
      </c>
      <c r="B229" s="13">
        <f>'Данные для ввода на bus.gov.ru'!AH228*0.3</f>
        <v>18</v>
      </c>
      <c r="C229" s="13">
        <f>'Данные для ввода на bus.gov.ru'!AL228*0.4</f>
        <v>32</v>
      </c>
      <c r="D229" s="26">
        <f>IFERROR((('Данные для ввода на bus.gov.ru'!AN228/'Данные для ввода на bus.gov.ru'!AO228)*100)*0.3,0)</f>
        <v>27.27272727272727</v>
      </c>
      <c r="E229" s="26">
        <f t="shared" si="0"/>
        <v>77.272727272727266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2"/>
    </row>
    <row r="230" spans="1:26" ht="15.75" hidden="1" customHeight="1" x14ac:dyDescent="0.2">
      <c r="A230" s="3" t="str">
        <f>'Данные для ввода на bus.gov.ru'!D229</f>
        <v>МБОУ "Селекционная средняя общеобразовательная школа"</v>
      </c>
      <c r="B230" s="13">
        <f>'Данные для ввода на bus.gov.ru'!AH229*0.3</f>
        <v>24</v>
      </c>
      <c r="C230" s="13">
        <f>'Данные для ввода на bus.gov.ru'!AL229*0.4</f>
        <v>40</v>
      </c>
      <c r="D230" s="26">
        <f>IFERROR((('Данные для ввода на bus.gov.ru'!AN229/'Данные для ввода на bus.gov.ru'!AO229)*100)*0.3,0)</f>
        <v>30</v>
      </c>
      <c r="E230" s="26">
        <f t="shared" si="0"/>
        <v>94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2"/>
    </row>
    <row r="231" spans="1:26" ht="15.75" hidden="1" customHeight="1" x14ac:dyDescent="0.2">
      <c r="A231" s="3" t="str">
        <f>'Данные для ввода на bus.gov.ru'!D230</f>
        <v>МБОУ "Семёновская средняя общеобразовательная школа"</v>
      </c>
      <c r="B231" s="13">
        <f>'Данные для ввода на bus.gov.ru'!AH230*0.3</f>
        <v>24</v>
      </c>
      <c r="C231" s="13">
        <f>'Данные для ввода на bus.gov.ru'!AL230*0.4</f>
        <v>40</v>
      </c>
      <c r="D231" s="26">
        <f>IFERROR((('Данные для ввода на bus.gov.ru'!AN230/'Данные для ввода на bus.gov.ru'!AO230)*100)*0.3,0)</f>
        <v>30</v>
      </c>
      <c r="E231" s="26">
        <f t="shared" si="0"/>
        <v>94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2"/>
    </row>
    <row r="232" spans="1:26" ht="15.75" hidden="1" customHeight="1" x14ac:dyDescent="0.2">
      <c r="A232" s="3" t="str">
        <f>'Данные для ввода на bus.gov.ru'!D231</f>
        <v>МБОУ "Сентелекская средняя общеобразовательная школа"</v>
      </c>
      <c r="B232" s="13">
        <f>'Данные для ввода на bus.gov.ru'!AH231*0.3</f>
        <v>18</v>
      </c>
      <c r="C232" s="13">
        <f>'Данные для ввода на bus.gov.ru'!AL231*0.4</f>
        <v>32</v>
      </c>
      <c r="D232" s="26">
        <f>IFERROR((('Данные для ввода на bus.gov.ru'!AN231/'Данные для ввода на bus.gov.ru'!AO231)*100)*0.3,0)</f>
        <v>25.000000000000004</v>
      </c>
      <c r="E232" s="26">
        <f t="shared" si="0"/>
        <v>75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2"/>
    </row>
    <row r="233" spans="1:26" ht="15.75" hidden="1" customHeight="1" x14ac:dyDescent="0.2">
      <c r="A233" s="3" t="str">
        <f>'Данные для ввода на bus.gov.ru'!D232</f>
        <v>МБОУ "Серебропольская средняя общеобразовательная школа"</v>
      </c>
      <c r="B233" s="13">
        <f>'Данные для ввода на bus.gov.ru'!AH232*0.3</f>
        <v>12</v>
      </c>
      <c r="C233" s="13">
        <f>'Данные для ввода на bus.gov.ru'!AL232*0.4</f>
        <v>40</v>
      </c>
      <c r="D233" s="26">
        <f>IFERROR((('Данные для ввода на bus.gov.ru'!AN232/'Данные для ввода на bus.gov.ru'!AO232)*100)*0.3,0)</f>
        <v>30</v>
      </c>
      <c r="E233" s="26">
        <f t="shared" si="0"/>
        <v>82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2"/>
    </row>
    <row r="234" spans="1:26" ht="15.75" hidden="1" customHeight="1" x14ac:dyDescent="0.2">
      <c r="A234" s="3" t="str">
        <f>'Данные для ввода на bus.gov.ru'!D233</f>
        <v>МБОУ "Сетовская средняя общеобразовательная школа"</v>
      </c>
      <c r="B234" s="13">
        <f>'Данные для ввода на bus.gov.ru'!AH233*0.3</f>
        <v>24</v>
      </c>
      <c r="C234" s="13">
        <f>'Данные для ввода на bus.gov.ru'!AL233*0.4</f>
        <v>40</v>
      </c>
      <c r="D234" s="26">
        <f>IFERROR((('Данные для ввода на bus.gov.ru'!AN233/'Данные для ввода на bus.gov.ru'!AO233)*100)*0.3,0)</f>
        <v>25.000000000000004</v>
      </c>
      <c r="E234" s="26">
        <f t="shared" si="0"/>
        <v>89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2"/>
    </row>
    <row r="235" spans="1:26" ht="15.75" hidden="1" customHeight="1" x14ac:dyDescent="0.2">
      <c r="A235" s="3" t="str">
        <f>'Данные для ввода на bus.gov.ru'!D234</f>
        <v>МБОУ "Сибирская средняя общеобразовательная школа" Советского района Алтайского края</v>
      </c>
      <c r="B235" s="13">
        <f>'Данные для ввода на bus.gov.ru'!AH234*0.3</f>
        <v>12</v>
      </c>
      <c r="C235" s="13">
        <f>'Данные для ввода на bus.gov.ru'!AL234*0.4</f>
        <v>40</v>
      </c>
      <c r="D235" s="26">
        <f>IFERROR((('Данные для ввода на bus.gov.ru'!AN234/'Данные для ввода на bus.gov.ru'!AO234)*100)*0.3,0)</f>
        <v>26.25</v>
      </c>
      <c r="E235" s="26">
        <f t="shared" si="0"/>
        <v>78.25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2"/>
    </row>
    <row r="236" spans="1:26" ht="15.75" hidden="1" customHeight="1" x14ac:dyDescent="0.2">
      <c r="A236" s="3" t="str">
        <f>'Данные для ввода на bus.gov.ru'!D235</f>
        <v>МБОУ "Сибирячихинская средняя общеобразовательная школа"</v>
      </c>
      <c r="B236" s="13">
        <f>'Данные для ввода на bus.gov.ru'!AH235*0.3</f>
        <v>24</v>
      </c>
      <c r="C236" s="13">
        <f>'Данные для ввода на bus.gov.ru'!AL235*0.4</f>
        <v>40</v>
      </c>
      <c r="D236" s="26">
        <f>IFERROR((('Данные для ввода на bus.gov.ru'!AN235/'Данные для ввода на bus.gov.ru'!AO235)*100)*0.3,0)</f>
        <v>25.000000000000004</v>
      </c>
      <c r="E236" s="26">
        <f t="shared" si="0"/>
        <v>89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2"/>
    </row>
    <row r="237" spans="1:26" ht="15.75" hidden="1" customHeight="1" x14ac:dyDescent="0.2">
      <c r="A237" s="3" t="str">
        <f>'Данные для ввода на bus.gov.ru'!D236</f>
        <v>МБОУ "Сидоровская средняя общеобразовательная школа"</v>
      </c>
      <c r="B237" s="13">
        <f>'Данные для ввода на bus.gov.ru'!AH236*0.3</f>
        <v>18</v>
      </c>
      <c r="C237" s="13">
        <f>'Данные для ввода на bus.gov.ru'!AL236*0.4</f>
        <v>40</v>
      </c>
      <c r="D237" s="26">
        <f>IFERROR((('Данные для ввода на bus.gov.ru'!AN236/'Данные для ввода на bus.gov.ru'!AO236)*100)*0.3,0)</f>
        <v>25.714285714285712</v>
      </c>
      <c r="E237" s="26">
        <f t="shared" si="0"/>
        <v>83.714285714285708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2"/>
    </row>
    <row r="238" spans="1:26" ht="15.75" hidden="1" customHeight="1" x14ac:dyDescent="0.2">
      <c r="A238" s="3" t="str">
        <f>'Данные для ввода на bus.gov.ru'!D237</f>
        <v>МБОУ "Славгородская средняя общеобразовательная школа"</v>
      </c>
      <c r="B238" s="13">
        <f>'Данные для ввода на bus.gov.ru'!AH237*0.3</f>
        <v>6</v>
      </c>
      <c r="C238" s="13">
        <f>'Данные для ввода на bus.gov.ru'!AL237*0.4</f>
        <v>40</v>
      </c>
      <c r="D238" s="26">
        <f>IFERROR((('Данные для ввода на bus.gov.ru'!AN237/'Данные для ввода на bus.gov.ru'!AO237)*100)*0.3,0)</f>
        <v>22.105263157894733</v>
      </c>
      <c r="E238" s="26">
        <f t="shared" si="0"/>
        <v>68.10526315789474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2"/>
    </row>
    <row r="239" spans="1:26" ht="15.75" hidden="1" customHeight="1" x14ac:dyDescent="0.2">
      <c r="A239" s="3" t="str">
        <f>'Данные для ввода на bus.gov.ru'!D238</f>
        <v>МБОУ "Смоленская средняя общеобразовательная школа №2"</v>
      </c>
      <c r="B239" s="13">
        <f>'Данные для ввода на bus.gov.ru'!AH238*0.3</f>
        <v>24</v>
      </c>
      <c r="C239" s="13">
        <f>'Данные для ввода на bus.gov.ru'!AL238*0.4</f>
        <v>40</v>
      </c>
      <c r="D239" s="26">
        <f>IFERROR((('Данные для ввода на bus.gov.ru'!AN238/'Данные для ввода на bus.gov.ru'!AO238)*100)*0.3,0)</f>
        <v>24</v>
      </c>
      <c r="E239" s="26">
        <f t="shared" si="0"/>
        <v>88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2"/>
    </row>
    <row r="240" spans="1:26" ht="15.75" hidden="1" customHeight="1" x14ac:dyDescent="0.2">
      <c r="A240" s="3" t="str">
        <f>'Данные для ввода на bus.gov.ru'!D239</f>
        <v>МБОУ "Советская средняя общеобразовательная школа" Советского района Алтайского края</v>
      </c>
      <c r="B240" s="13">
        <f>'Данные для ввода на bus.gov.ru'!AH239*0.3</f>
        <v>30</v>
      </c>
      <c r="C240" s="13">
        <f>'Данные для ввода на bus.gov.ru'!AL239*0.4</f>
        <v>40</v>
      </c>
      <c r="D240" s="26">
        <f>IFERROR((('Данные для ввода на bus.gov.ru'!AN239/'Данные для ввода на bus.gov.ru'!AO239)*100)*0.3,0)</f>
        <v>26.470588235294116</v>
      </c>
      <c r="E240" s="26">
        <f t="shared" si="0"/>
        <v>96.470588235294116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2"/>
    </row>
    <row r="241" spans="1:26" ht="15.75" hidden="1" customHeight="1" x14ac:dyDescent="0.2">
      <c r="A241" s="3" t="str">
        <f>'Данные для ввода на bus.gov.ru'!D240</f>
        <v>МБОУ "Солонешенская средняя общеобразовательная школа"</v>
      </c>
      <c r="B241" s="13">
        <f>'Данные для ввода на bus.gov.ru'!AH240*0.3</f>
        <v>30</v>
      </c>
      <c r="C241" s="13">
        <f>'Данные для ввода на bus.gov.ru'!AL240*0.4</f>
        <v>40</v>
      </c>
      <c r="D241" s="26">
        <f>IFERROR((('Данные для ввода на bus.gov.ru'!AN240/'Данные для ввода на bus.gov.ru'!AO240)*100)*0.3,0)</f>
        <v>26.785714285714288</v>
      </c>
      <c r="E241" s="26">
        <f t="shared" si="0"/>
        <v>96.785714285714292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2"/>
    </row>
    <row r="242" spans="1:26" ht="15.75" hidden="1" customHeight="1" x14ac:dyDescent="0.2">
      <c r="A242" s="3" t="str">
        <f>'Данные для ввода на bus.gov.ru'!D241</f>
        <v>МБОУ "Солоновская средняя общеобразовательная школа имени Матрёнина А. П."</v>
      </c>
      <c r="B242" s="13">
        <f>'Данные для ввода на bus.gov.ru'!AH241*0.3</f>
        <v>24</v>
      </c>
      <c r="C242" s="13">
        <f>'Данные для ввода на bus.gov.ru'!AL241*0.4</f>
        <v>40</v>
      </c>
      <c r="D242" s="26">
        <f>IFERROR((('Данные для ввода на bus.gov.ru'!AN241/'Данные для ввода на bus.gov.ru'!AO241)*100)*0.3,0)</f>
        <v>15</v>
      </c>
      <c r="E242" s="26">
        <f t="shared" si="0"/>
        <v>79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2"/>
    </row>
    <row r="243" spans="1:26" ht="15.75" hidden="1" customHeight="1" x14ac:dyDescent="0.2">
      <c r="A243" s="3" t="str">
        <f>'Данные для ввода на bus.gov.ru'!D242</f>
        <v>МБОУ "Солтонская средняя общеобразовательная школа"</v>
      </c>
      <c r="B243" s="13">
        <f>'Данные для ввода на bus.gov.ru'!AH242*0.3</f>
        <v>18</v>
      </c>
      <c r="C243" s="13">
        <f>'Данные для ввода на bus.gov.ru'!AL242*0.4</f>
        <v>40</v>
      </c>
      <c r="D243" s="26">
        <f>IFERROR((('Данные для ввода на bus.gov.ru'!AN242/'Данные для ввода на bus.gov.ru'!AO242)*100)*0.3,0)</f>
        <v>30</v>
      </c>
      <c r="E243" s="26">
        <f t="shared" si="0"/>
        <v>88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2"/>
    </row>
    <row r="244" spans="1:26" ht="15.75" hidden="1" customHeight="1" x14ac:dyDescent="0.2">
      <c r="A244" s="3" t="str">
        <f>'Данные для ввода на bus.gov.ru'!D243</f>
        <v>МБОУ "Средняя общеобразовательная школа имени Героя Советского Союза Николая Францевича Гастелло"</v>
      </c>
      <c r="B244" s="13">
        <f>'Данные для ввода на bus.gov.ru'!AH243*0.3</f>
        <v>24</v>
      </c>
      <c r="C244" s="13">
        <f>'Данные для ввода на bus.gov.ru'!AL243*0.4</f>
        <v>40</v>
      </c>
      <c r="D244" s="26">
        <f>IFERROR((('Данные для ввода на bus.gov.ru'!AN243/'Данные для ввода на bus.gov.ru'!AO243)*100)*0.3,0)</f>
        <v>30</v>
      </c>
      <c r="E244" s="26">
        <f t="shared" si="0"/>
        <v>94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2"/>
    </row>
    <row r="245" spans="1:26" ht="15.75" hidden="1" customHeight="1" x14ac:dyDescent="0.2">
      <c r="A245" s="3" t="str">
        <f>'Данные для ввода на bus.gov.ru'!D244</f>
        <v>МБОУ "Средняя общеобразовательная школа № 1 города Новоалтайска Алтайского края"</v>
      </c>
      <c r="B245" s="13">
        <f>'Данные для ввода на bus.gov.ru'!AH244*0.3</f>
        <v>18</v>
      </c>
      <c r="C245" s="13">
        <f>'Данные для ввода на bus.gov.ru'!AL244*0.4</f>
        <v>40</v>
      </c>
      <c r="D245" s="26">
        <f>IFERROR((('Данные для ввода на bus.gov.ru'!AN244/'Данные для ввода на bus.gov.ru'!AO244)*100)*0.3,0)</f>
        <v>26.341463414634148</v>
      </c>
      <c r="E245" s="26">
        <f t="shared" si="0"/>
        <v>84.341463414634148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2"/>
    </row>
    <row r="246" spans="1:26" ht="15.75" hidden="1" customHeight="1" x14ac:dyDescent="0.2">
      <c r="A246" s="3" t="str">
        <f>'Данные для ввода на bus.gov.ru'!D245</f>
        <v>МБОУ "Средняя общеобразовательная школа № 1"</v>
      </c>
      <c r="B246" s="13">
        <f>'Данные для ввода на bus.gov.ru'!AH245*0.3</f>
        <v>6</v>
      </c>
      <c r="C246" s="13">
        <f>'Данные для ввода на bus.gov.ru'!AL245*0.4</f>
        <v>40</v>
      </c>
      <c r="D246" s="26">
        <f>IFERROR((('Данные для ввода на bus.gov.ru'!AN245/'Данные для ввода на bus.gov.ru'!AO245)*100)*0.3,0)</f>
        <v>29.032258064516128</v>
      </c>
      <c r="E246" s="26">
        <f t="shared" si="0"/>
        <v>75.032258064516128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2"/>
    </row>
    <row r="247" spans="1:26" ht="15.75" hidden="1" customHeight="1" x14ac:dyDescent="0.2">
      <c r="A247" s="3" t="str">
        <f>'Данные для ввода на bus.gov.ru'!D246</f>
        <v>МБОУ "Средняя общеобразовательная школа № 10 "Кадетский корпус юных спасателей"</v>
      </c>
      <c r="B247" s="13">
        <f>'Данные для ввода на bus.gov.ru'!AH246*0.3</f>
        <v>6</v>
      </c>
      <c r="C247" s="13">
        <f>'Данные для ввода на bus.gov.ru'!AL246*0.4</f>
        <v>40</v>
      </c>
      <c r="D247" s="26">
        <f>IFERROR((('Данные для ввода на bus.gov.ru'!AN246/'Данные для ввода на bus.gov.ru'!AO246)*100)*0.3,0)</f>
        <v>23.333333333333336</v>
      </c>
      <c r="E247" s="26">
        <f t="shared" si="0"/>
        <v>69.333333333333343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2"/>
    </row>
    <row r="248" spans="1:26" ht="15.75" hidden="1" customHeight="1" x14ac:dyDescent="0.2">
      <c r="A248" s="3" t="str">
        <f>'Данные для ввода на bus.gov.ru'!D247</f>
        <v>МБОУ "Средняя общеобразовательная школа № 10 города Новоалтайска Алтайского края"</v>
      </c>
      <c r="B248" s="13">
        <f>'Данные для ввода на bus.gov.ru'!AH247*0.3</f>
        <v>30</v>
      </c>
      <c r="C248" s="13">
        <f>'Данные для ввода на bus.gov.ru'!AL247*0.4</f>
        <v>40</v>
      </c>
      <c r="D248" s="26">
        <f>IFERROR((('Данные для ввода на bus.gov.ru'!AN247/'Данные для ввода на bus.gov.ru'!AO247)*100)*0.3,0)</f>
        <v>26.4</v>
      </c>
      <c r="E248" s="26">
        <f t="shared" si="0"/>
        <v>96.4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2"/>
    </row>
    <row r="249" spans="1:26" ht="15.75" hidden="1" customHeight="1" x14ac:dyDescent="0.2">
      <c r="A249" s="3" t="str">
        <f>'Данные для ввода на bus.gov.ru'!D248</f>
        <v>МБОУ "Средняя общеобразовательная школа № 12"</v>
      </c>
      <c r="B249" s="13">
        <f>'Данные для ввода на bus.gov.ru'!AH248*0.3</f>
        <v>12</v>
      </c>
      <c r="C249" s="13">
        <f>'Данные для ввода на bus.gov.ru'!AL248*0.4</f>
        <v>40</v>
      </c>
      <c r="D249" s="26">
        <f>IFERROR((('Данные для ввода на bus.gov.ru'!AN248/'Данные для ввода на bus.gov.ru'!AO248)*100)*0.3,0)</f>
        <v>21.81818181818182</v>
      </c>
      <c r="E249" s="26">
        <f t="shared" si="0"/>
        <v>73.818181818181813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2"/>
    </row>
    <row r="250" spans="1:26" ht="15.75" hidden="1" customHeight="1" x14ac:dyDescent="0.2">
      <c r="A250" s="3" t="str">
        <f>'Данные для ввода на bus.gov.ru'!D249</f>
        <v>МБОУ "Средняя общеобразовательная школа № 13"</v>
      </c>
      <c r="B250" s="13">
        <f>'Данные для ввода на bus.gov.ru'!AH249*0.3</f>
        <v>6</v>
      </c>
      <c r="C250" s="13">
        <f>'Данные для ввода на bus.gov.ru'!AL249*0.4</f>
        <v>40</v>
      </c>
      <c r="D250" s="26">
        <f>IFERROR((('Данные для ввода на bus.gov.ru'!AN249/'Данные для ввода на bus.gov.ru'!AO249)*100)*0.3,0)</f>
        <v>30</v>
      </c>
      <c r="E250" s="26">
        <f t="shared" si="0"/>
        <v>76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2"/>
    </row>
    <row r="251" spans="1:26" ht="15.75" hidden="1" customHeight="1" x14ac:dyDescent="0.2">
      <c r="A251" s="3" t="str">
        <f>'Данные для ввода на bus.gov.ru'!D250</f>
        <v>МБОУ "Средняя общеобразовательная школа № 15 города Новоалтайска Алтайского края"</v>
      </c>
      <c r="B251" s="13">
        <f>'Данные для ввода на bus.gov.ru'!AH250*0.3</f>
        <v>12</v>
      </c>
      <c r="C251" s="13">
        <f>'Данные для ввода на bus.gov.ru'!AL250*0.4</f>
        <v>40</v>
      </c>
      <c r="D251" s="26">
        <f>IFERROR((('Данные для ввода на bus.gov.ru'!AN250/'Данные для ввода на bus.gov.ru'!AO250)*100)*0.3,0)</f>
        <v>30</v>
      </c>
      <c r="E251" s="26">
        <f t="shared" si="0"/>
        <v>82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2"/>
    </row>
    <row r="252" spans="1:26" ht="15.75" hidden="1" customHeight="1" x14ac:dyDescent="0.2">
      <c r="A252" s="3" t="str">
        <f>'Данные для ввода на bus.gov.ru'!D251</f>
        <v>МБОУ "Средняя общеобразовательная школа № 17 города Новоалтайска Алтайского края"</v>
      </c>
      <c r="B252" s="13">
        <f>'Данные для ввода на bus.gov.ru'!AH251*0.3</f>
        <v>18</v>
      </c>
      <c r="C252" s="13">
        <f>'Данные для ввода на bus.gov.ru'!AL251*0.4</f>
        <v>40</v>
      </c>
      <c r="D252" s="26">
        <f>IFERROR((('Данные для ввода на bus.gov.ru'!AN251/'Данные для ввода на bus.gov.ru'!AO251)*100)*0.3,0)</f>
        <v>22.941176470588236</v>
      </c>
      <c r="E252" s="26">
        <f t="shared" si="0"/>
        <v>80.941176470588232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2"/>
    </row>
    <row r="253" spans="1:26" ht="15.75" hidden="1" customHeight="1" x14ac:dyDescent="0.2">
      <c r="A253" s="3" t="str">
        <f>'Данные для ввода на bus.gov.ru'!D252</f>
        <v>МБОУ "Средняя общеобразовательная школа № 18"</v>
      </c>
      <c r="B253" s="13">
        <f>'Данные для ввода на bus.gov.ru'!AH252*0.3</f>
        <v>18</v>
      </c>
      <c r="C253" s="13">
        <f>'Данные для ввода на bus.gov.ru'!AL252*0.4</f>
        <v>40</v>
      </c>
      <c r="D253" s="26">
        <f>IFERROR((('Данные для ввода на bus.gov.ru'!AN252/'Данные для ввода на bus.gov.ru'!AO252)*100)*0.3,0)</f>
        <v>27.499999999999996</v>
      </c>
      <c r="E253" s="26">
        <f t="shared" si="0"/>
        <v>85.5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2"/>
    </row>
    <row r="254" spans="1:26" ht="15.75" hidden="1" customHeight="1" x14ac:dyDescent="0.2">
      <c r="A254" s="3" t="str">
        <f>'Данные для ввода на bus.gov.ru'!D253</f>
        <v>МБОУ "Средняя общеобразовательная школа № 19 города Новоалтайска Алтайского края"</v>
      </c>
      <c r="B254" s="13">
        <f>'Данные для ввода на bus.gov.ru'!AH253*0.3</f>
        <v>12</v>
      </c>
      <c r="C254" s="13">
        <f>'Данные для ввода на bus.gov.ru'!AL253*0.4</f>
        <v>40</v>
      </c>
      <c r="D254" s="26">
        <f>IFERROR((('Данные для ввода на bus.gov.ru'!AN253/'Данные для ввода на bus.gov.ru'!AO253)*100)*0.3,0)</f>
        <v>27.446808510638295</v>
      </c>
      <c r="E254" s="26">
        <f t="shared" si="0"/>
        <v>79.446808510638292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2"/>
    </row>
    <row r="255" spans="1:26" ht="15.75" hidden="1" customHeight="1" x14ac:dyDescent="0.2">
      <c r="A255" s="3" t="str">
        <f>'Данные для ввода на bus.gov.ru'!D254</f>
        <v>МБОУ "Средняя общеобразовательная школа № 19"</v>
      </c>
      <c r="B255" s="13">
        <f>'Данные для ввода на bus.gov.ru'!AH254*0.3</f>
        <v>6</v>
      </c>
      <c r="C255" s="13">
        <f>'Данные для ввода на bus.gov.ru'!AL254*0.4</f>
        <v>40</v>
      </c>
      <c r="D255" s="26">
        <f>IFERROR((('Данные для ввода на bus.gov.ru'!AN254/'Данные для ввода на bus.gov.ru'!AO254)*100)*0.3,0)</f>
        <v>30</v>
      </c>
      <c r="E255" s="26">
        <f t="shared" si="0"/>
        <v>76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2"/>
    </row>
    <row r="256" spans="1:26" ht="15.75" hidden="1" customHeight="1" x14ac:dyDescent="0.2">
      <c r="A256" s="3" t="str">
        <f>'Данные для ввода на bus.gov.ru'!D255</f>
        <v>МБОУ "Средняя общеобразовательная школа № 21"</v>
      </c>
      <c r="B256" s="13">
        <f>'Данные для ввода на bus.gov.ru'!AH255*0.3</f>
        <v>6</v>
      </c>
      <c r="C256" s="13">
        <f>'Данные для ввода на bus.gov.ru'!AL255*0.4</f>
        <v>40</v>
      </c>
      <c r="D256" s="26">
        <f>IFERROR((('Данные для ввода на bus.gov.ru'!AN255/'Данные для ввода на bus.gov.ru'!AO255)*100)*0.3,0)</f>
        <v>19.999999999999996</v>
      </c>
      <c r="E256" s="26">
        <f t="shared" si="0"/>
        <v>66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2"/>
    </row>
    <row r="257" spans="1:26" ht="15.75" hidden="1" customHeight="1" x14ac:dyDescent="0.2">
      <c r="A257" s="3" t="str">
        <f>'Данные для ввода на bus.gov.ru'!D256</f>
        <v>МБОУ "Средняя общеобразовательная школа № 23"</v>
      </c>
      <c r="B257" s="13">
        <f>'Данные для ввода на bus.gov.ru'!AH256*0.3</f>
        <v>12</v>
      </c>
      <c r="C257" s="13">
        <f>'Данные для ввода на bus.gov.ru'!AL256*0.4</f>
        <v>40</v>
      </c>
      <c r="D257" s="26">
        <f>IFERROR((('Данные для ввода на bus.gov.ru'!AN256/'Данные для ввода на bus.gov.ru'!AO256)*100)*0.3,0)</f>
        <v>22.5</v>
      </c>
      <c r="E257" s="26">
        <f t="shared" si="0"/>
        <v>74.5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2"/>
    </row>
    <row r="258" spans="1:26" ht="15.75" hidden="1" customHeight="1" x14ac:dyDescent="0.2">
      <c r="A258" s="3" t="str">
        <f>'Данные для ввода на bus.gov.ru'!D257</f>
        <v>МБОУ "Средняя общеобразовательная школа № 3 города Новоалтайска Алтайского края"</v>
      </c>
      <c r="B258" s="13">
        <f>'Данные для ввода на bus.gov.ru'!AH257*0.3</f>
        <v>6</v>
      </c>
      <c r="C258" s="13">
        <f>'Данные для ввода на bus.gov.ru'!AL257*0.4</f>
        <v>40</v>
      </c>
      <c r="D258" s="26">
        <f>IFERROR((('Данные для ввода на bus.gov.ru'!AN257/'Данные для ввода на bus.gov.ru'!AO257)*100)*0.3,0)</f>
        <v>19.285714285714288</v>
      </c>
      <c r="E258" s="26">
        <f t="shared" si="0"/>
        <v>65.285714285714292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2"/>
    </row>
    <row r="259" spans="1:26" ht="15.75" hidden="1" customHeight="1" x14ac:dyDescent="0.2">
      <c r="A259" s="3" t="str">
        <f>'Данные для ввода на bus.gov.ru'!D258</f>
        <v>МБОУ "Средняя общеобразовательная школа № 30 города Новоалтайска"</v>
      </c>
      <c r="B259" s="13">
        <f>'Данные для ввода на bus.gov.ru'!AH258*0.3</f>
        <v>12</v>
      </c>
      <c r="C259" s="13">
        <f>'Данные для ввода на bus.gov.ru'!AL258*0.4</f>
        <v>40</v>
      </c>
      <c r="D259" s="26">
        <f>IFERROR((('Данные для ввода на bus.gov.ru'!AN258/'Данные для ввода на bus.gov.ru'!AO258)*100)*0.3,0)</f>
        <v>28.333333333333332</v>
      </c>
      <c r="E259" s="26">
        <f t="shared" si="0"/>
        <v>80.333333333333329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2"/>
    </row>
    <row r="260" spans="1:26" ht="15.75" hidden="1" customHeight="1" x14ac:dyDescent="0.2">
      <c r="A260" s="3" t="str">
        <f>'Данные для ввода на bus.gov.ru'!D259</f>
        <v>МБОУ "Средняя общеобразовательная школа № 9 города Новоалтайска Алтайского края"</v>
      </c>
      <c r="B260" s="13">
        <f>'Данные для ввода на bus.gov.ru'!AH259*0.3</f>
        <v>12</v>
      </c>
      <c r="C260" s="13">
        <f>'Данные для ввода на bus.gov.ru'!AL259*0.4</f>
        <v>40</v>
      </c>
      <c r="D260" s="26">
        <f>IFERROR((('Данные для ввода на bus.gov.ru'!AN259/'Данные для ввода на bus.gov.ru'!AO259)*100)*0.3,0)</f>
        <v>24</v>
      </c>
      <c r="E260" s="26">
        <f t="shared" si="0"/>
        <v>76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2"/>
    </row>
    <row r="261" spans="1:26" ht="15.75" hidden="1" customHeight="1" x14ac:dyDescent="0.2">
      <c r="A261" s="3" t="str">
        <f>'Данные для ввода на bus.gov.ru'!D260</f>
        <v>МБОУ "Средняя общеобразовательная школа №10"</v>
      </c>
      <c r="B261" s="13">
        <f>'Данные для ввода на bus.gov.ru'!AH260*0.3</f>
        <v>24</v>
      </c>
      <c r="C261" s="13">
        <f>'Данные для ввода на bus.gov.ru'!AL260*0.4</f>
        <v>40</v>
      </c>
      <c r="D261" s="26">
        <f>IFERROR((('Данные для ввода на bus.gov.ru'!AN260/'Данные для ввода на bus.gov.ru'!AO260)*100)*0.3,0)</f>
        <v>27.27272727272727</v>
      </c>
      <c r="E261" s="26">
        <f t="shared" si="0"/>
        <v>91.272727272727266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2"/>
    </row>
    <row r="262" spans="1:26" ht="15.75" customHeight="1" x14ac:dyDescent="0.2">
      <c r="A262" s="3"/>
      <c r="B262" s="13"/>
      <c r="C262" s="13"/>
      <c r="D262" s="26"/>
      <c r="E262" s="2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2"/>
    </row>
    <row r="263" spans="1:26" ht="15.75" hidden="1" customHeight="1" x14ac:dyDescent="0.2">
      <c r="A263" s="3" t="str">
        <f>'Данные для ввода на bus.gov.ru'!D262</f>
        <v>МБОУ "Средняя общеобразовательная школа №13"</v>
      </c>
      <c r="B263" s="13">
        <f>'Данные для ввода на bus.gov.ru'!AH262*0.3</f>
        <v>24</v>
      </c>
      <c r="C263" s="13">
        <f>'Данные для ввода на bus.gov.ru'!AL262*0.4</f>
        <v>40</v>
      </c>
      <c r="D263" s="26">
        <f>IFERROR((('Данные для ввода на bus.gov.ru'!AN262/'Данные для ввода на bus.gov.ru'!AO262)*100)*0.3,0)</f>
        <v>26.666666666666664</v>
      </c>
      <c r="E263" s="26">
        <f t="shared" si="0"/>
        <v>90.666666666666657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2"/>
    </row>
    <row r="264" spans="1:26" ht="15.75" customHeight="1" x14ac:dyDescent="0.2">
      <c r="A264" s="3"/>
      <c r="B264" s="13"/>
      <c r="C264" s="13"/>
      <c r="D264" s="26"/>
      <c r="E264" s="2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2"/>
    </row>
    <row r="265" spans="1:26" ht="15.75" hidden="1" customHeight="1" x14ac:dyDescent="0.2">
      <c r="A265" s="3" t="str">
        <f>'Данные для ввода на bus.gov.ru'!D264</f>
        <v>МБОУ "Средняя общеобразовательная школа №15"</v>
      </c>
      <c r="B265" s="13">
        <f>'Данные для ввода на bus.gov.ru'!AH264*0.3</f>
        <v>6</v>
      </c>
      <c r="C265" s="13">
        <f>'Данные для ввода на bus.gov.ru'!AL264*0.4</f>
        <v>40</v>
      </c>
      <c r="D265" s="26">
        <f>IFERROR((('Данные для ввода на bus.gov.ru'!AN264/'Данные для ввода на bus.gov.ru'!AO264)*100)*0.3,0)</f>
        <v>25.714285714285712</v>
      </c>
      <c r="E265" s="26">
        <f t="shared" si="0"/>
        <v>71.714285714285708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2"/>
    </row>
    <row r="266" spans="1:26" ht="15.75" customHeight="1" x14ac:dyDescent="0.2">
      <c r="A266" s="3"/>
      <c r="B266" s="13"/>
      <c r="C266" s="13"/>
      <c r="D266" s="26"/>
      <c r="E266" s="2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2"/>
    </row>
    <row r="267" spans="1:26" ht="15.75" hidden="1" customHeight="1" x14ac:dyDescent="0.2">
      <c r="A267" s="3" t="str">
        <f>'Данные для ввода на bus.gov.ru'!D266</f>
        <v>МБОУ "Средняя общеобразовательная школа №2"</v>
      </c>
      <c r="B267" s="13">
        <f>'Данные для ввода на bus.gov.ru'!AH266*0.3</f>
        <v>18</v>
      </c>
      <c r="C267" s="13">
        <f>'Данные для ввода на bus.gov.ru'!AL266*0.4</f>
        <v>40</v>
      </c>
      <c r="D267" s="26">
        <f>IFERROR((('Данные для ввода на bus.gov.ru'!AN266/'Данные для ввода на bus.gov.ru'!AO266)*100)*0.3,0)</f>
        <v>24</v>
      </c>
      <c r="E267" s="26">
        <f t="shared" si="0"/>
        <v>82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2"/>
    </row>
    <row r="268" spans="1:26" ht="15.75" hidden="1" customHeight="1" x14ac:dyDescent="0.2">
      <c r="A268" s="3" t="str">
        <f>'Данные для ввода на bus.gov.ru'!D267</f>
        <v>МБОУ "Средняя общеобразовательная школа №4" города Горняка</v>
      </c>
      <c r="B268" s="13">
        <f>'Данные для ввода на bus.gov.ru'!AH267*0.3</f>
        <v>6</v>
      </c>
      <c r="C268" s="13">
        <f>'Данные для ввода на bus.gov.ru'!AL267*0.4</f>
        <v>40</v>
      </c>
      <c r="D268" s="26">
        <f>IFERROR((('Данные для ввода на bus.gov.ru'!AN267/'Данные для ввода на bus.gov.ru'!AO267)*100)*0.3,0)</f>
        <v>24.642857142857142</v>
      </c>
      <c r="E268" s="26">
        <f t="shared" si="0"/>
        <v>70.642857142857139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2"/>
    </row>
    <row r="269" spans="1:26" ht="15.75" hidden="1" customHeight="1" x14ac:dyDescent="0.2">
      <c r="A269" s="3" t="str">
        <f>'Данные для ввода на bus.gov.ru'!D268</f>
        <v>МБОУ "Станционно-Ребрихинская средняя общеобразовательная школа"</v>
      </c>
      <c r="B269" s="13">
        <f>'Данные для ввода на bus.gov.ru'!AH268*0.3</f>
        <v>12</v>
      </c>
      <c r="C269" s="13">
        <f>'Данные для ввода на bus.gov.ru'!AL268*0.4</f>
        <v>40</v>
      </c>
      <c r="D269" s="26">
        <f>IFERROR((('Данные для ввода на bus.gov.ru'!AN268/'Данные для ввода на bus.gov.ru'!AO268)*100)*0.3,0)</f>
        <v>30</v>
      </c>
      <c r="E269" s="26">
        <f t="shared" si="0"/>
        <v>82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2"/>
    </row>
    <row r="270" spans="1:26" ht="15.75" hidden="1" customHeight="1" x14ac:dyDescent="0.2">
      <c r="A270" s="3" t="str">
        <f>'Данные для ввода на bus.gov.ru'!D269</f>
        <v>МБОУ "Староалейская средняя общеобразовательная школа №2"</v>
      </c>
      <c r="B270" s="13">
        <f>'Данные для ввода на bus.gov.ru'!AH269*0.3</f>
        <v>6</v>
      </c>
      <c r="C270" s="13">
        <f>'Данные для ввода на bus.gov.ru'!AL269*0.4</f>
        <v>40</v>
      </c>
      <c r="D270" s="26">
        <f>IFERROR((('Данные для ввода на bus.gov.ru'!AN269/'Данные для ввода на bus.gov.ru'!AO269)*100)*0.3,0)</f>
        <v>30</v>
      </c>
      <c r="E270" s="26">
        <f t="shared" si="0"/>
        <v>76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2"/>
    </row>
    <row r="271" spans="1:26" ht="15.75" hidden="1" customHeight="1" x14ac:dyDescent="0.2">
      <c r="A271" s="3" t="str">
        <f>'Данные для ввода на bus.gov.ru'!D270</f>
        <v>МБОУ "Степновская средняя общеобразовательная школа"</v>
      </c>
      <c r="B271" s="13">
        <f>'Данные для ввода на bus.gov.ru'!AH270*0.3</f>
        <v>18</v>
      </c>
      <c r="C271" s="13">
        <f>'Данные для ввода на bus.gov.ru'!AL270*0.4</f>
        <v>40</v>
      </c>
      <c r="D271" s="26">
        <f>IFERROR((('Данные для ввода на bus.gov.ru'!AN270/'Данные для ввода на bus.gov.ru'!AO270)*100)*0.3,0)</f>
        <v>26.666666666666664</v>
      </c>
      <c r="E271" s="26">
        <f t="shared" si="0"/>
        <v>84.666666666666657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2"/>
    </row>
    <row r="272" spans="1:26" ht="15.75" hidden="1" customHeight="1" x14ac:dyDescent="0.2">
      <c r="A272" s="3" t="str">
        <f>'Данные для ввода на bus.gov.ru'!D271</f>
        <v>МБОУ "Сузопская средняя общеобразовательная школа"</v>
      </c>
      <c r="B272" s="13">
        <f>'Данные для ввода на bus.gov.ru'!AH271*0.3</f>
        <v>18</v>
      </c>
      <c r="C272" s="13">
        <f>'Данные для ввода на bus.gov.ru'!AL271*0.4</f>
        <v>40</v>
      </c>
      <c r="D272" s="26">
        <f>IFERROR((('Данные для ввода на bus.gov.ru'!AN271/'Данные для ввода на bus.gov.ru'!AO271)*100)*0.3,0)</f>
        <v>30</v>
      </c>
      <c r="E272" s="26">
        <f t="shared" si="0"/>
        <v>88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2"/>
    </row>
    <row r="273" spans="1:26" ht="15.75" hidden="1" customHeight="1" x14ac:dyDescent="0.2">
      <c r="A273" s="3" t="str">
        <f>'Данные для ввода на bus.gov.ru'!D272</f>
        <v>МБОУ "Сухо-Чемровская средняя общеобразовательная школа"</v>
      </c>
      <c r="B273" s="13">
        <f>'Данные для ввода на bus.gov.ru'!AH272*0.3</f>
        <v>18</v>
      </c>
      <c r="C273" s="13">
        <f>'Данные для ввода на bus.gov.ru'!AL272*0.4</f>
        <v>40</v>
      </c>
      <c r="D273" s="26">
        <f>IFERROR((('Данные для ввода на bus.gov.ru'!AN272/'Данные для ввода на bus.gov.ru'!AO272)*100)*0.3,0)</f>
        <v>30</v>
      </c>
      <c r="E273" s="26">
        <f t="shared" si="0"/>
        <v>88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2"/>
    </row>
    <row r="274" spans="1:26" ht="15.75" hidden="1" customHeight="1" x14ac:dyDescent="0.2">
      <c r="A274" s="3" t="str">
        <f>'Данные для ввода на bus.gov.ru'!D273</f>
        <v>МБОУ "Сычевская средняя общеобразовательная школа имени К.Ф.Лебединской"</v>
      </c>
      <c r="B274" s="13">
        <f>'Данные для ввода на bus.gov.ru'!AH273*0.3</f>
        <v>6</v>
      </c>
      <c r="C274" s="13">
        <f>'Данные для ввода на bus.gov.ru'!AL273*0.4</f>
        <v>40</v>
      </c>
      <c r="D274" s="26">
        <f>IFERROR((('Данные для ввода на bus.gov.ru'!AN273/'Данные для ввода на bus.gov.ru'!AO273)*100)*0.3,0)</f>
        <v>30</v>
      </c>
      <c r="E274" s="26">
        <f t="shared" si="0"/>
        <v>76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2"/>
    </row>
    <row r="275" spans="1:26" ht="15.75" hidden="1" customHeight="1" x14ac:dyDescent="0.2">
      <c r="A275" s="3" t="str">
        <f>'Данные для ввода на bus.gov.ru'!D274</f>
        <v>МБОУ "Табунская средняя общеобразовательная школа"</v>
      </c>
      <c r="B275" s="13">
        <f>'Данные для ввода на bus.gov.ru'!AH274*0.3</f>
        <v>24</v>
      </c>
      <c r="C275" s="13">
        <f>'Данные для ввода на bus.gov.ru'!AL274*0.4</f>
        <v>40</v>
      </c>
      <c r="D275" s="26">
        <f>IFERROR((('Данные для ввода на bus.gov.ru'!AN274/'Данные для ввода на bus.gov.ru'!AO274)*100)*0.3,0)</f>
        <v>28.888888888888886</v>
      </c>
      <c r="E275" s="26">
        <f t="shared" si="0"/>
        <v>92.888888888888886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2"/>
    </row>
    <row r="276" spans="1:26" ht="15.75" hidden="1" customHeight="1" x14ac:dyDescent="0.2">
      <c r="A276" s="3" t="str">
        <f>'Данные для ввода на bus.gov.ru'!D275</f>
        <v>МБОУ "Тамбовская средняя общеобразовательная школа"</v>
      </c>
      <c r="B276" s="13">
        <f>'Данные для ввода на bus.gov.ru'!AH275*0.3</f>
        <v>18</v>
      </c>
      <c r="C276" s="13">
        <f>'Данные для ввода на bus.gov.ru'!AL275*0.4</f>
        <v>40</v>
      </c>
      <c r="D276" s="26">
        <f>IFERROR((('Данные для ввода на bus.gov.ru'!AN275/'Данные для ввода на bus.gov.ru'!AO275)*100)*0.3,0)</f>
        <v>30</v>
      </c>
      <c r="E276" s="26">
        <f t="shared" si="0"/>
        <v>88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2"/>
    </row>
    <row r="277" spans="1:26" ht="15.75" hidden="1" customHeight="1" x14ac:dyDescent="0.2">
      <c r="A277" s="3" t="str">
        <f>'Данные для ввода на bus.gov.ru'!D276</f>
        <v>МБОУ "Тополинская средняя общеобразовательная школа"</v>
      </c>
      <c r="B277" s="13">
        <f>'Данные для ввода на bus.gov.ru'!AH276*0.3</f>
        <v>24</v>
      </c>
      <c r="C277" s="13">
        <f>'Данные для ввода на bus.gov.ru'!AL276*0.4</f>
        <v>40</v>
      </c>
      <c r="D277" s="26">
        <f>IFERROR((('Данные для ввода на bus.gov.ru'!AN276/'Данные для ввода на bus.gov.ru'!AO276)*100)*0.3,0)</f>
        <v>21.81818181818182</v>
      </c>
      <c r="E277" s="26">
        <f t="shared" si="0"/>
        <v>85.818181818181813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2"/>
    </row>
    <row r="278" spans="1:26" ht="15.75" hidden="1" customHeight="1" x14ac:dyDescent="0.2">
      <c r="A278" s="3" t="str">
        <f>'Данные для ввода на bus.gov.ru'!D277</f>
        <v>МБОУ "Точилинская средняя общеобразовательная школа"</v>
      </c>
      <c r="B278" s="13">
        <f>'Данные для ввода на bus.gov.ru'!AH277*0.3</f>
        <v>24</v>
      </c>
      <c r="C278" s="13">
        <f>'Данные для ввода на bus.gov.ru'!AL277*0.4</f>
        <v>40</v>
      </c>
      <c r="D278" s="26">
        <f>IFERROR((('Данные для ввода на bus.gov.ru'!AN277/'Данные для ввода на bus.gov.ru'!AO277)*100)*0.3,0)</f>
        <v>30</v>
      </c>
      <c r="E278" s="26">
        <f t="shared" si="0"/>
        <v>94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2"/>
    </row>
    <row r="279" spans="1:26" ht="15.75" hidden="1" customHeight="1" x14ac:dyDescent="0.2">
      <c r="A279" s="3" t="str">
        <f>'Данные для ввода на bus.gov.ru'!D278</f>
        <v>МБОУ "Троицкая средняя общеобразовательная школа №1"</v>
      </c>
      <c r="B279" s="13">
        <f>'Данные для ввода на bus.gov.ru'!AH278*0.3</f>
        <v>24</v>
      </c>
      <c r="C279" s="13">
        <f>'Данные для ввода на bus.gov.ru'!AL278*0.4</f>
        <v>40</v>
      </c>
      <c r="D279" s="26">
        <f>IFERROR((('Данные для ввода на bus.gov.ru'!AN278/'Данные для ввода на bus.gov.ru'!AO278)*100)*0.3,0)</f>
        <v>23.333333333333336</v>
      </c>
      <c r="E279" s="26">
        <f t="shared" si="0"/>
        <v>87.333333333333343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2"/>
    </row>
    <row r="280" spans="1:26" ht="15.75" hidden="1" customHeight="1" x14ac:dyDescent="0.2">
      <c r="A280" s="3" t="str">
        <f>'Данные для ввода на bus.gov.ru'!D279</f>
        <v>МБОУ "Троицкая средняя общеобразовательная школа №2"</v>
      </c>
      <c r="B280" s="13">
        <f>'Данные для ввода на bus.gov.ru'!AH279*0.3</f>
        <v>12</v>
      </c>
      <c r="C280" s="13">
        <f>'Данные для ввода на bus.gov.ru'!AL279*0.4</f>
        <v>40</v>
      </c>
      <c r="D280" s="26">
        <f>IFERROR((('Данные для ввода на bus.gov.ru'!AN279/'Данные для ввода на bus.gov.ru'!AO279)*100)*0.3,0)</f>
        <v>28.085106382978726</v>
      </c>
      <c r="E280" s="26">
        <f t="shared" si="0"/>
        <v>80.085106382978722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2"/>
    </row>
    <row r="281" spans="1:26" ht="15.75" hidden="1" customHeight="1" x14ac:dyDescent="0.2">
      <c r="A281" s="3" t="str">
        <f>'Данные для ввода на bus.gov.ru'!D280</f>
        <v>МБОУ "Тулатинская средняя общеобразовательная школа"</v>
      </c>
      <c r="B281" s="13">
        <f>'Данные для ввода на bus.gov.ru'!AH280*0.3</f>
        <v>18</v>
      </c>
      <c r="C281" s="13">
        <f>'Данные для ввода на bus.gov.ru'!AL280*0.4</f>
        <v>8</v>
      </c>
      <c r="D281" s="26">
        <f>IFERROR((('Данные для ввода на bus.gov.ru'!AN280/'Данные для ввода на bus.gov.ru'!AO280)*100)*0.3,0)</f>
        <v>30</v>
      </c>
      <c r="E281" s="26">
        <f t="shared" si="0"/>
        <v>56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2"/>
    </row>
    <row r="282" spans="1:26" ht="15.75" hidden="1" customHeight="1" x14ac:dyDescent="0.2">
      <c r="A282" s="3" t="str">
        <f>'Данные для ввода на bus.gov.ru'!D281</f>
        <v>МБОУ "Тумановская СОШ имени Героя Советского Союза М.А. Паршина"</v>
      </c>
      <c r="B282" s="13">
        <f>'Данные для ввода на bus.gov.ru'!AH281*0.3</f>
        <v>24</v>
      </c>
      <c r="C282" s="13">
        <f>'Данные для ввода на bus.gov.ru'!AL281*0.4</f>
        <v>32</v>
      </c>
      <c r="D282" s="26">
        <f>IFERROR((('Данные для ввода на bus.gov.ru'!AN281/'Данные для ввода на bus.gov.ru'!AO281)*100)*0.3,0)</f>
        <v>27</v>
      </c>
      <c r="E282" s="26">
        <f t="shared" si="0"/>
        <v>83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2"/>
    </row>
    <row r="283" spans="1:26" ht="15.75" hidden="1" customHeight="1" x14ac:dyDescent="0.2">
      <c r="A283" s="3" t="str">
        <f>'Данные для ввода на bus.gov.ru'!D282</f>
        <v>МБОУ "Тюменцевская средняя общеобразовательная школа"</v>
      </c>
      <c r="B283" s="13">
        <f>'Данные для ввода на bus.gov.ru'!AH282*0.3</f>
        <v>24</v>
      </c>
      <c r="C283" s="13">
        <f>'Данные для ввода на bus.gov.ru'!AL282*0.4</f>
        <v>40</v>
      </c>
      <c r="D283" s="26">
        <f>IFERROR((('Данные для ввода на bus.gov.ru'!AN282/'Данные для ввода на bus.gov.ru'!AO282)*100)*0.3,0)</f>
        <v>26.470588235294116</v>
      </c>
      <c r="E283" s="26">
        <f t="shared" si="0"/>
        <v>90.470588235294116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2"/>
    </row>
    <row r="284" spans="1:26" ht="15.75" hidden="1" customHeight="1" x14ac:dyDescent="0.2">
      <c r="A284" s="3" t="str">
        <f>'Данные для ввода на bus.gov.ru'!D283</f>
        <v>МБОУ "Успенская средняя общеобразовательная школа"</v>
      </c>
      <c r="B284" s="13">
        <f>'Данные для ввода на bus.gov.ru'!AH283*0.3</f>
        <v>12</v>
      </c>
      <c r="C284" s="13">
        <f>'Данные для ввода на bus.gov.ru'!AL283*0.4</f>
        <v>32</v>
      </c>
      <c r="D284" s="26">
        <f>IFERROR((('Данные для ввода на bus.gov.ru'!AN283/'Данные для ввода на bus.gov.ru'!AO283)*100)*0.3,0)</f>
        <v>22.5</v>
      </c>
      <c r="E284" s="26">
        <f t="shared" si="0"/>
        <v>66.5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2"/>
    </row>
    <row r="285" spans="1:26" ht="15.75" hidden="1" customHeight="1" x14ac:dyDescent="0.2">
      <c r="A285" s="3" t="str">
        <f>'Данные для ввода на bus.gov.ru'!D284</f>
        <v>МБОУ "Усть-Калманская средняя общеобразовательная школа"</v>
      </c>
      <c r="B285" s="13">
        <f>'Данные для ввода на bus.gov.ru'!AH284*0.3</f>
        <v>12</v>
      </c>
      <c r="C285" s="13">
        <f>'Данные для ввода на bus.gov.ru'!AL284*0.4</f>
        <v>40</v>
      </c>
      <c r="D285" s="26">
        <f>IFERROR((('Данные для ввода на bus.gov.ru'!AN284/'Данные для ввода на bus.gov.ru'!AO284)*100)*0.3,0)</f>
        <v>30</v>
      </c>
      <c r="E285" s="26">
        <f t="shared" si="0"/>
        <v>82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2"/>
    </row>
    <row r="286" spans="1:26" ht="15.75" hidden="1" customHeight="1" x14ac:dyDescent="0.2">
      <c r="A286" s="3" t="str">
        <f>'Данные для ввода на bus.gov.ru'!D285</f>
        <v>МБОУ "Усть-Пристанская средняя общеобразовательная школа имени А.М. Птухина"</v>
      </c>
      <c r="B286" s="13">
        <f>'Данные для ввода на bus.gov.ru'!AH285*0.3</f>
        <v>18</v>
      </c>
      <c r="C286" s="13">
        <f>'Данные для ввода на bus.gov.ru'!AL285*0.4</f>
        <v>40</v>
      </c>
      <c r="D286" s="26">
        <f>IFERROR((('Данные для ввода на bus.gov.ru'!AN285/'Данные для ввода на bus.gov.ru'!AO285)*100)*0.3,0)</f>
        <v>30</v>
      </c>
      <c r="E286" s="26">
        <f t="shared" si="0"/>
        <v>88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2"/>
    </row>
    <row r="287" spans="1:26" ht="15.75" hidden="1" customHeight="1" x14ac:dyDescent="0.2">
      <c r="A287" s="3" t="str">
        <f>'Данные для ввода на bus.gov.ru'!D286</f>
        <v>МБОУ "Хабарская средняя общеобразовательная школа №1"</v>
      </c>
      <c r="B287" s="13">
        <f>'Данные для ввода на bus.gov.ru'!AH286*0.3</f>
        <v>6</v>
      </c>
      <c r="C287" s="13">
        <f>'Данные для ввода на bus.gov.ru'!AL286*0.4</f>
        <v>40</v>
      </c>
      <c r="D287" s="26">
        <f>IFERROR((('Данные для ввода на bus.gov.ru'!AN286/'Данные для ввода на bus.gov.ru'!AO286)*100)*0.3,0)</f>
        <v>20.625</v>
      </c>
      <c r="E287" s="26">
        <f t="shared" si="0"/>
        <v>66.625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2"/>
    </row>
    <row r="288" spans="1:26" ht="15.75" hidden="1" customHeight="1" x14ac:dyDescent="0.2">
      <c r="A288" s="3" t="str">
        <f>'Данные для ввода на bus.gov.ru'!D287</f>
        <v>МБОУ "Хабарская средняя общеобразовательная школа №2"</v>
      </c>
      <c r="B288" s="13">
        <f>'Данные для ввода на bus.gov.ru'!AH287*0.3</f>
        <v>6</v>
      </c>
      <c r="C288" s="13">
        <f>'Данные для ввода на bus.gov.ru'!AL287*0.4</f>
        <v>40</v>
      </c>
      <c r="D288" s="26">
        <f>IFERROR((('Данные для ввода на bus.gov.ru'!AN287/'Данные для ввода на bus.gov.ru'!AO287)*100)*0.3,0)</f>
        <v>27.69230769230769</v>
      </c>
      <c r="E288" s="26">
        <f t="shared" si="0"/>
        <v>73.692307692307693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2"/>
    </row>
    <row r="289" spans="1:26" ht="15.75" hidden="1" customHeight="1" x14ac:dyDescent="0.2">
      <c r="A289" s="3" t="str">
        <f>'Данные для ввода на bus.gov.ru'!D288</f>
        <v>МБОУ "Целинная средняя общеобразовательная школа №1"</v>
      </c>
      <c r="B289" s="13">
        <f>'Данные для ввода на bus.gov.ru'!AH288*0.3</f>
        <v>6</v>
      </c>
      <c r="C289" s="13">
        <f>'Данные для ввода на bus.gov.ru'!AL288*0.4</f>
        <v>40</v>
      </c>
      <c r="D289" s="26">
        <f>IFERROR((('Данные для ввода на bus.gov.ru'!AN288/'Данные для ввода на bus.gov.ru'!AO288)*100)*0.3,0)</f>
        <v>21</v>
      </c>
      <c r="E289" s="26">
        <f t="shared" si="0"/>
        <v>67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2"/>
    </row>
    <row r="290" spans="1:26" ht="15.75" hidden="1" customHeight="1" x14ac:dyDescent="0.2">
      <c r="A290" s="3" t="str">
        <f>'Данные для ввода на bus.gov.ru'!D289</f>
        <v>МБОУ "Целинная средняя общеобразовательная школа №2"</v>
      </c>
      <c r="B290" s="13">
        <f>'Данные для ввода на bus.gov.ru'!AH289*0.3</f>
        <v>12</v>
      </c>
      <c r="C290" s="13">
        <f>'Данные для ввода на bus.gov.ru'!AL289*0.4</f>
        <v>40</v>
      </c>
      <c r="D290" s="26">
        <f>IFERROR((('Данные для ввода на bus.gov.ru'!AN289/'Данные для ввода на bus.gov.ru'!AO289)*100)*0.3,0)</f>
        <v>17.142857142857142</v>
      </c>
      <c r="E290" s="26">
        <f t="shared" si="0"/>
        <v>69.142857142857139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2"/>
    </row>
    <row r="291" spans="1:26" ht="15.75" hidden="1" customHeight="1" x14ac:dyDescent="0.2">
      <c r="A291" s="3" t="str">
        <f>'Данные для ввода на bus.gov.ru'!D290</f>
        <v>МБОУ "Чарышская средняя общеобразовательная школа"</v>
      </c>
      <c r="B291" s="13">
        <f>'Данные для ввода на bus.gov.ru'!AH290*0.3</f>
        <v>6</v>
      </c>
      <c r="C291" s="13">
        <f>'Данные для ввода на bus.gov.ru'!AL290*0.4</f>
        <v>40</v>
      </c>
      <c r="D291" s="26">
        <f>IFERROR((('Данные для ввода на bus.gov.ru'!AN290/'Данные для ввода на bus.gov.ru'!AO290)*100)*0.3,0)</f>
        <v>30</v>
      </c>
      <c r="E291" s="26">
        <f t="shared" si="0"/>
        <v>76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2"/>
    </row>
    <row r="292" spans="1:26" ht="15.75" hidden="1" customHeight="1" x14ac:dyDescent="0.2">
      <c r="A292" s="3" t="str">
        <f>'Данные для ввода на bus.gov.ru'!D291</f>
        <v>МБОУ "Чарышская средняя общеобразовательная школа"</v>
      </c>
      <c r="B292" s="13">
        <f>'Данные для ввода на bus.gov.ru'!AH291*0.3</f>
        <v>12</v>
      </c>
      <c r="C292" s="13">
        <f>'Данные для ввода на bus.gov.ru'!AL291*0.4</f>
        <v>40</v>
      </c>
      <c r="D292" s="26">
        <f>IFERROR((('Данные для ввода на bus.gov.ru'!AN291/'Данные для ввода на bus.gov.ru'!AO291)*100)*0.3,0)</f>
        <v>25.384615384615383</v>
      </c>
      <c r="E292" s="26">
        <f t="shared" si="0"/>
        <v>77.384615384615387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2"/>
    </row>
    <row r="293" spans="1:26" ht="15.75" hidden="1" customHeight="1" x14ac:dyDescent="0.2">
      <c r="A293" s="3" t="str">
        <f>'Данные для ввода на bus.gov.ru'!D292</f>
        <v>МБОУ "Шалапская основная общеобразовательная школа"</v>
      </c>
      <c r="B293" s="13">
        <f>'Данные для ввода на bus.gov.ru'!AH292*0.3</f>
        <v>18</v>
      </c>
      <c r="C293" s="13">
        <f>'Данные для ввода на bus.gov.ru'!AL292*0.4</f>
        <v>40</v>
      </c>
      <c r="D293" s="26">
        <f>IFERROR((('Данные для ввода на bus.gov.ru'!AN292/'Данные для ввода на bus.gov.ru'!AO292)*100)*0.3,0)</f>
        <v>30</v>
      </c>
      <c r="E293" s="26">
        <f t="shared" si="0"/>
        <v>88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2"/>
    </row>
    <row r="294" spans="1:26" ht="15.75" hidden="1" customHeight="1" x14ac:dyDescent="0.2">
      <c r="A294" s="3" t="str">
        <f>'Данные для ввода на bus.gov.ru'!D293</f>
        <v>МБОУ "Шелаболихинская средняя общеобразовательная школа №1"</v>
      </c>
      <c r="B294" s="13">
        <f>'Данные для ввода на bus.gov.ru'!AH293*0.3</f>
        <v>0</v>
      </c>
      <c r="C294" s="13">
        <f>'Данные для ввода на bus.gov.ru'!AL293*0.4</f>
        <v>32</v>
      </c>
      <c r="D294" s="26">
        <f>IFERROR((('Данные для ввода на bus.gov.ru'!AN293/'Данные для ввода на bus.gov.ru'!AO293)*100)*0.3,0)</f>
        <v>24</v>
      </c>
      <c r="E294" s="26">
        <f t="shared" si="0"/>
        <v>56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2"/>
    </row>
    <row r="295" spans="1:26" ht="15.75" hidden="1" customHeight="1" x14ac:dyDescent="0.2">
      <c r="A295" s="3" t="str">
        <f>'Данные для ввода на bus.gov.ru'!D294</f>
        <v>МБОУ "Шульгинлогская средняя общеобразовательная школа"</v>
      </c>
      <c r="B295" s="13">
        <f>'Данные для ввода на bus.gov.ru'!AH294*0.3</f>
        <v>24</v>
      </c>
      <c r="C295" s="13">
        <f>'Данные для ввода на bus.gov.ru'!AL294*0.4</f>
        <v>40</v>
      </c>
      <c r="D295" s="26">
        <f>IFERROR((('Данные для ввода на bus.gov.ru'!AN294/'Данные для ввода на bus.gov.ru'!AO294)*100)*0.3,0)</f>
        <v>22.5</v>
      </c>
      <c r="E295" s="26">
        <f t="shared" si="0"/>
        <v>86.5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2"/>
    </row>
    <row r="296" spans="1:26" ht="15.75" hidden="1" customHeight="1" x14ac:dyDescent="0.2">
      <c r="A296" s="3" t="str">
        <f>'Данные для ввода на bus.gov.ru'!D295</f>
        <v>МБОУ «Кадетская средняя общеобразовательная школа № 2» имени Героя Советского Союза Матвея Степановича Батракова</v>
      </c>
      <c r="B296" s="13">
        <f>'Данные для ввода на bus.gov.ru'!AH295*0.3</f>
        <v>6</v>
      </c>
      <c r="C296" s="13">
        <f>'Данные для ввода на bus.gov.ru'!AL295*0.4</f>
        <v>40</v>
      </c>
      <c r="D296" s="26">
        <f>IFERROR((('Данные для ввода на bus.gov.ru'!AN295/'Данные для ввода на bus.gov.ru'!AO295)*100)*0.3,0)</f>
        <v>26</v>
      </c>
      <c r="E296" s="26">
        <f t="shared" si="0"/>
        <v>72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2"/>
    </row>
    <row r="297" spans="1:26" ht="15.75" hidden="1" customHeight="1" x14ac:dyDescent="0.2">
      <c r="A297" s="3" t="str">
        <f>'Данные для ввода на bus.gov.ru'!D296</f>
        <v>МБОУ «Основная общеобразовательная школа № 15"</v>
      </c>
      <c r="B297" s="13">
        <f>'Данные для ввода на bus.gov.ru'!AH296*0.3</f>
        <v>12</v>
      </c>
      <c r="C297" s="13">
        <f>'Данные для ввода на bus.gov.ru'!AL296*0.4</f>
        <v>40</v>
      </c>
      <c r="D297" s="26">
        <f>IFERROR((('Данные для ввода на bus.gov.ru'!AN296/'Данные для ввода на bus.gov.ru'!AO296)*100)*0.3,0)</f>
        <v>24</v>
      </c>
      <c r="E297" s="26">
        <f t="shared" si="0"/>
        <v>76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2"/>
    </row>
    <row r="298" spans="1:26" ht="15.75" hidden="1" customHeight="1" x14ac:dyDescent="0.2">
      <c r="A298" s="3" t="str">
        <f>'Данные для ввода на bus.gov.ru'!D297</f>
        <v>МБОУ «Смоленская СОШ №1 имени Ожогина Е.П.»</v>
      </c>
      <c r="B298" s="13">
        <f>'Данные для ввода на bus.gov.ru'!AH297*0.3</f>
        <v>24</v>
      </c>
      <c r="C298" s="13">
        <f>'Данные для ввода на bus.gov.ru'!AL297*0.4</f>
        <v>40</v>
      </c>
      <c r="D298" s="26">
        <f>IFERROR((('Данные для ввода на bus.gov.ru'!AN297/'Данные для ввода на bus.gov.ru'!AO297)*100)*0.3,0)</f>
        <v>27.857142857142858</v>
      </c>
      <c r="E298" s="26">
        <f t="shared" si="0"/>
        <v>91.857142857142861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2"/>
    </row>
    <row r="299" spans="1:26" ht="15.75" hidden="1" customHeight="1" x14ac:dyDescent="0.2">
      <c r="A299" s="3" t="str">
        <f>'Данные для ввода на bus.gov.ru'!D298</f>
        <v>МБОУ Дмитрово-Титовская СОШ</v>
      </c>
      <c r="B299" s="13">
        <f>'Данные для ввода на bus.gov.ru'!AH298*0.3</f>
        <v>24</v>
      </c>
      <c r="C299" s="13">
        <f>'Данные для ввода на bus.gov.ru'!AL298*0.4</f>
        <v>40</v>
      </c>
      <c r="D299" s="26">
        <f>IFERROR((('Данные для ввода на bus.gov.ru'!AN298/'Данные для ввода на bus.gov.ru'!AO298)*100)*0.3,0)</f>
        <v>30</v>
      </c>
      <c r="E299" s="26">
        <f t="shared" si="0"/>
        <v>94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2"/>
    </row>
    <row r="300" spans="1:26" ht="15.75" hidden="1" customHeight="1" x14ac:dyDescent="0.2">
      <c r="A300" s="3" t="str">
        <f>'Данные для ввода на bus.gov.ru'!D299</f>
        <v>МБОУ Красноярская средняя общеобразовательная школа</v>
      </c>
      <c r="B300" s="13">
        <f>'Данные для ввода на bus.gov.ru'!AH299*0.3</f>
        <v>12</v>
      </c>
      <c r="C300" s="13">
        <f>'Данные для ввода на bus.gov.ru'!AL299*0.4</f>
        <v>40</v>
      </c>
      <c r="D300" s="26">
        <f>IFERROR((('Данные для ввода на bus.gov.ru'!AN299/'Данные для ввода на bus.gov.ru'!AO299)*100)*0.3,0)</f>
        <v>30</v>
      </c>
      <c r="E300" s="26">
        <f t="shared" si="0"/>
        <v>82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2"/>
    </row>
    <row r="301" spans="1:26" ht="15.75" hidden="1" customHeight="1" x14ac:dyDescent="0.2">
      <c r="A301" s="3" t="str">
        <f>'Данные для ввода на bus.gov.ru'!D300</f>
        <v>МБОУ Кытмановская СОШ № 2 им. Долматова А.И.</v>
      </c>
      <c r="B301" s="13">
        <f>'Данные для ввода на bus.gov.ru'!AH300*0.3</f>
        <v>6</v>
      </c>
      <c r="C301" s="13">
        <f>'Данные для ввода на bus.gov.ru'!AL300*0.4</f>
        <v>40</v>
      </c>
      <c r="D301" s="26">
        <f>IFERROR((('Данные для ввода на bus.gov.ru'!AN300/'Данные для ввода на bus.gov.ru'!AO300)*100)*0.3,0)</f>
        <v>27</v>
      </c>
      <c r="E301" s="26">
        <f t="shared" si="0"/>
        <v>73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2"/>
    </row>
    <row r="302" spans="1:26" ht="15.75" hidden="1" customHeight="1" x14ac:dyDescent="0.2">
      <c r="A302" s="3" t="str">
        <f>'Данные для ввода на bus.gov.ru'!D301</f>
        <v>МБОУ Кытмановская СОШ №1</v>
      </c>
      <c r="B302" s="13">
        <f>'Данные для ввода на bus.gov.ru'!AH301*0.3</f>
        <v>30</v>
      </c>
      <c r="C302" s="13">
        <f>'Данные для ввода на bus.gov.ru'!AL301*0.4</f>
        <v>40</v>
      </c>
      <c r="D302" s="26">
        <f>IFERROR((('Данные для ввода на bus.gov.ru'!AN301/'Данные для ввода на bus.gov.ru'!AO301)*100)*0.3,0)</f>
        <v>30</v>
      </c>
      <c r="E302" s="26">
        <f t="shared" si="0"/>
        <v>100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2"/>
    </row>
    <row r="303" spans="1:26" ht="15.75" hidden="1" customHeight="1" x14ac:dyDescent="0.2">
      <c r="A303" s="3" t="str">
        <f>'Данные для ввода на bus.gov.ru'!D302</f>
        <v>МБОУ Никольская средняя общеобразовательная школа села Никольского Советского района Алтайского края</v>
      </c>
      <c r="B303" s="13">
        <f>'Данные для ввода на bus.gov.ru'!AH302*0.3</f>
        <v>24</v>
      </c>
      <c r="C303" s="13">
        <f>'Данные для ввода на bus.gov.ru'!AL302*0.4</f>
        <v>40</v>
      </c>
      <c r="D303" s="26">
        <f>IFERROR((('Данные для ввода на bus.gov.ru'!AN302/'Данные для ввода на bus.gov.ru'!AO302)*100)*0.3,0)</f>
        <v>30</v>
      </c>
      <c r="E303" s="26">
        <f t="shared" si="0"/>
        <v>94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2"/>
    </row>
    <row r="304" spans="1:26" ht="15.75" hidden="1" customHeight="1" x14ac:dyDescent="0.2">
      <c r="A304" s="3" t="str">
        <f>'Данные для ввода на bus.gov.ru'!D303</f>
        <v>МБОУ Ново-Тарабинская СОШ</v>
      </c>
      <c r="B304" s="13">
        <f>'Данные для ввода на bus.gov.ru'!AH303*0.3</f>
        <v>24</v>
      </c>
      <c r="C304" s="13">
        <f>'Данные для ввода на bus.gov.ru'!AL303*0.4</f>
        <v>40</v>
      </c>
      <c r="D304" s="26">
        <f>IFERROR((('Данные для ввода на bus.gov.ru'!AN303/'Данные для ввода на bus.gov.ru'!AO303)*100)*0.3,0)</f>
        <v>30</v>
      </c>
      <c r="E304" s="26">
        <f t="shared" si="0"/>
        <v>94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2"/>
    </row>
    <row r="305" spans="1:26" ht="15.75" hidden="1" customHeight="1" x14ac:dyDescent="0.2">
      <c r="A305" s="3" t="str">
        <f>'Данные для ввода на bus.gov.ru'!D304</f>
        <v>МБОУ Октябрьская СОШ</v>
      </c>
      <c r="B305" s="13">
        <f>'Данные для ввода на bus.gov.ru'!AH304*0.3</f>
        <v>18</v>
      </c>
      <c r="C305" s="13">
        <f>'Данные для ввода на bus.gov.ru'!AL304*0.4</f>
        <v>40</v>
      </c>
      <c r="D305" s="26">
        <f>IFERROR((('Данные для ввода на bus.gov.ru'!AN304/'Данные для ввода на bus.gov.ru'!AO304)*100)*0.3,0)</f>
        <v>30</v>
      </c>
      <c r="E305" s="26">
        <f t="shared" si="0"/>
        <v>88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2"/>
    </row>
    <row r="306" spans="1:26" ht="15.75" hidden="1" customHeight="1" x14ac:dyDescent="0.2">
      <c r="A306" s="3" t="str">
        <f>'Данные для ввода на bus.gov.ru'!D305</f>
        <v>МБОУ Порошинская СОШ</v>
      </c>
      <c r="B306" s="13">
        <f>'Данные для ввода на bus.gov.ru'!AH305*0.3</f>
        <v>18</v>
      </c>
      <c r="C306" s="13">
        <f>'Данные для ввода на bus.gov.ru'!AL305*0.4</f>
        <v>40</v>
      </c>
      <c r="D306" s="26">
        <f>IFERROR((('Данные для ввода на bus.gov.ru'!AN305/'Данные для ввода на bus.gov.ru'!AO305)*100)*0.3,0)</f>
        <v>30</v>
      </c>
      <c r="E306" s="26">
        <f t="shared" si="0"/>
        <v>88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2"/>
    </row>
    <row r="307" spans="1:26" ht="15.75" hidden="1" customHeight="1" x14ac:dyDescent="0.2">
      <c r="A307" s="3" t="str">
        <f>'Данные для ввода на bus.gov.ru'!D306</f>
        <v>МБОУ Семёно-Красиловская СОШ</v>
      </c>
      <c r="B307" s="13">
        <f>'Данные для ввода на bus.gov.ru'!AH306*0.3</f>
        <v>18</v>
      </c>
      <c r="C307" s="13">
        <f>'Данные для ввода на bus.gov.ru'!AL306*0.4</f>
        <v>40</v>
      </c>
      <c r="D307" s="26">
        <f>IFERROR((('Данные для ввода на bus.gov.ru'!AN306/'Данные для ввода на bus.gov.ru'!AO306)*100)*0.3,0)</f>
        <v>30</v>
      </c>
      <c r="E307" s="26">
        <f t="shared" si="0"/>
        <v>88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2"/>
    </row>
    <row r="308" spans="1:26" ht="15.75" hidden="1" customHeight="1" x14ac:dyDescent="0.2">
      <c r="A308" s="3" t="str">
        <f>'Данные для ввода на bus.gov.ru'!D307</f>
        <v>МБОУ СОШ ГО ЗАТО Сибирский Алтайского края</v>
      </c>
      <c r="B308" s="13">
        <f>'Данные для ввода на bus.gov.ru'!AH307*0.3</f>
        <v>30</v>
      </c>
      <c r="C308" s="13">
        <f>'Данные для ввода на bus.gov.ru'!AL307*0.4</f>
        <v>40</v>
      </c>
      <c r="D308" s="26">
        <f>IFERROR((('Данные для ввода на bus.gov.ru'!AN307/'Данные для ввода на bus.gov.ru'!AO307)*100)*0.3,0)</f>
        <v>28.695652173913043</v>
      </c>
      <c r="E308" s="26">
        <f t="shared" si="0"/>
        <v>98.695652173913047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2"/>
    </row>
    <row r="309" spans="1:26" ht="15.75" hidden="1" customHeight="1" x14ac:dyDescent="0.2">
      <c r="A309" s="3" t="str">
        <f>'Данные для ввода на bus.gov.ru'!D308</f>
        <v>МБОУ Сунгайская СОШ им. Дубова Ю. И.</v>
      </c>
      <c r="B309" s="13">
        <f>'Данные для ввода на bus.gov.ru'!AH308*0.3</f>
        <v>18</v>
      </c>
      <c r="C309" s="13">
        <f>'Данные для ввода на bus.gov.ru'!AL308*0.4</f>
        <v>40</v>
      </c>
      <c r="D309" s="26">
        <f>IFERROR((('Данные для ввода на bus.gov.ru'!AN308/'Данные для ввода на bus.gov.ru'!AO308)*100)*0.3,0)</f>
        <v>30</v>
      </c>
      <c r="E309" s="26">
        <f t="shared" si="0"/>
        <v>88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2"/>
    </row>
    <row r="310" spans="1:26" ht="15.75" hidden="1" customHeight="1" x14ac:dyDescent="0.2">
      <c r="A310" s="3" t="str">
        <f>'Данные для ввода на bus.gov.ru'!D309</f>
        <v>МБОУ Тяхтинская СОШ</v>
      </c>
      <c r="B310" s="13">
        <f>'Данные для ввода на bus.gov.ru'!AH309*0.3</f>
        <v>24</v>
      </c>
      <c r="C310" s="13">
        <f>'Данные для ввода на bus.gov.ru'!AL309*0.4</f>
        <v>40</v>
      </c>
      <c r="D310" s="26">
        <f>IFERROR((('Данные для ввода на bus.gov.ru'!AN309/'Данные для ввода на bus.gov.ru'!AO309)*100)*0.3,0)</f>
        <v>30</v>
      </c>
      <c r="E310" s="26">
        <f t="shared" si="0"/>
        <v>94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2"/>
    </row>
    <row r="311" spans="1:26" ht="15.75" hidden="1" customHeight="1" x14ac:dyDescent="0.2">
      <c r="A311" s="3" t="str">
        <f>'Данные для ввода на bus.gov.ru'!D310</f>
        <v>МБОУ Урожайненская средняя общеобразовательная школа</v>
      </c>
      <c r="B311" s="13">
        <f>'Данные для ввода на bus.gov.ru'!AH310*0.3</f>
        <v>0</v>
      </c>
      <c r="C311" s="13">
        <f>'Данные для ввода на bus.gov.ru'!AL310*0.4</f>
        <v>40</v>
      </c>
      <c r="D311" s="26">
        <f>IFERROR((('Данные для ввода на bus.gov.ru'!AN310/'Данные для ввода на bus.gov.ru'!AO310)*100)*0.3,0)</f>
        <v>30</v>
      </c>
      <c r="E311" s="26">
        <f t="shared" si="0"/>
        <v>70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2"/>
    </row>
    <row r="312" spans="1:26" ht="15.75" hidden="1" customHeight="1" x14ac:dyDescent="0.2">
      <c r="A312" s="3" t="str">
        <f>'Данные для ввода на bus.gov.ru'!D311</f>
        <v>МБОУ Шарчинская средняя общеобразовательная школа</v>
      </c>
      <c r="B312" s="13">
        <f>'Данные для ввода на bus.gov.ru'!AH311*0.3</f>
        <v>12</v>
      </c>
      <c r="C312" s="13">
        <f>'Данные для ввода на bus.gov.ru'!AL311*0.4</f>
        <v>40</v>
      </c>
      <c r="D312" s="26">
        <f>IFERROR((('Данные для ввода на bus.gov.ru'!AN311/'Данные для ввода на bus.gov.ru'!AO311)*100)*0.3,0)</f>
        <v>22.5</v>
      </c>
      <c r="E312" s="26">
        <f t="shared" si="0"/>
        <v>74.5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2"/>
    </row>
    <row r="313" spans="1:26" ht="15.75" hidden="1" customHeight="1" x14ac:dyDescent="0.2">
      <c r="A313" s="3" t="str">
        <f>'Данные для ввода на bus.gov.ru'!D312</f>
        <v>МКОУ " Зайцевская средняя общеобразовательная школа "</v>
      </c>
      <c r="B313" s="13">
        <f>'Данные для ввода на bus.gov.ru'!AH312*0.3</f>
        <v>18</v>
      </c>
      <c r="C313" s="13">
        <f>'Данные для ввода на bus.gov.ru'!AL312*0.4</f>
        <v>32</v>
      </c>
      <c r="D313" s="26">
        <f>IFERROR((('Данные для ввода на bus.gov.ru'!AN312/'Данные для ввода на bus.gov.ru'!AO312)*100)*0.3,0)</f>
        <v>30</v>
      </c>
      <c r="E313" s="26">
        <f t="shared" si="0"/>
        <v>80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2"/>
    </row>
    <row r="314" spans="1:26" ht="15.75" hidden="1" customHeight="1" x14ac:dyDescent="0.2">
      <c r="A314" s="3" t="str">
        <f>'Данные для ввода на bus.gov.ru'!D313</f>
        <v>МКОУ "Александровская средняя общеобразовательная школа"</v>
      </c>
      <c r="B314" s="13">
        <f>'Данные для ввода на bus.gov.ru'!AH313*0.3</f>
        <v>18</v>
      </c>
      <c r="C314" s="13">
        <f>'Данные для ввода на bus.gov.ru'!AL313*0.4</f>
        <v>40</v>
      </c>
      <c r="D314" s="26">
        <f>IFERROR((('Данные для ввода на bus.gov.ru'!AN313/'Данные для ввода на bus.gov.ru'!AO313)*100)*0.3,0)</f>
        <v>30</v>
      </c>
      <c r="E314" s="26">
        <f t="shared" si="0"/>
        <v>88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2"/>
    </row>
    <row r="315" spans="1:26" ht="15.75" hidden="1" customHeight="1" x14ac:dyDescent="0.2">
      <c r="A315" s="3" t="str">
        <f>'Данные для ввода на bus.gov.ru'!D314</f>
        <v>МКОУ "Беловская средняя общеобразовательная школа"</v>
      </c>
      <c r="B315" s="13">
        <f>'Данные для ввода на bus.gov.ru'!AH314*0.3</f>
        <v>18</v>
      </c>
      <c r="C315" s="13">
        <f>'Данные для ввода на bus.gov.ru'!AL314*0.4</f>
        <v>40</v>
      </c>
      <c r="D315" s="26">
        <f>IFERROR((('Данные для ввода на bus.gov.ru'!AN314/'Данные для ввода на bus.gov.ru'!AO314)*100)*0.3,0)</f>
        <v>24</v>
      </c>
      <c r="E315" s="26">
        <f t="shared" si="0"/>
        <v>82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2"/>
    </row>
    <row r="316" spans="1:26" ht="15.75" hidden="1" customHeight="1" x14ac:dyDescent="0.2">
      <c r="A316" s="3" t="str">
        <f>'Данные для ввода на bus.gov.ru'!D315</f>
        <v>МКОУ "Брусенцевская средняя общеобразовательная школа"</v>
      </c>
      <c r="B316" s="13">
        <f>'Данные для ввода на bus.gov.ru'!AH315*0.3</f>
        <v>18</v>
      </c>
      <c r="C316" s="13">
        <f>'Данные для ввода на bus.gov.ru'!AL315*0.4</f>
        <v>40</v>
      </c>
      <c r="D316" s="26">
        <f>IFERROR((('Данные для ввода на bus.gov.ru'!AN315/'Данные для ввода на bus.gov.ru'!AO315)*100)*0.3,0)</f>
        <v>30</v>
      </c>
      <c r="E316" s="26">
        <f t="shared" si="0"/>
        <v>88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2"/>
    </row>
    <row r="317" spans="1:26" ht="15.75" hidden="1" customHeight="1" x14ac:dyDescent="0.2">
      <c r="A317" s="3" t="str">
        <f>'Данные для ввода на bus.gov.ru'!D316</f>
        <v>МКОУ "Велижанская средняя общеобразовательная школа"</v>
      </c>
      <c r="B317" s="13">
        <f>'Данные для ввода на bus.gov.ru'!AH316*0.3</f>
        <v>18</v>
      </c>
      <c r="C317" s="13">
        <f>'Данные для ввода на bus.gov.ru'!AL316*0.4</f>
        <v>40</v>
      </c>
      <c r="D317" s="26">
        <f>IFERROR((('Данные для ввода на bus.gov.ru'!AN316/'Данные для ввода на bus.gov.ru'!AO316)*100)*0.3,0)</f>
        <v>30</v>
      </c>
      <c r="E317" s="26">
        <f t="shared" si="0"/>
        <v>88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2"/>
    </row>
    <row r="318" spans="1:26" ht="15.75" hidden="1" customHeight="1" x14ac:dyDescent="0.2">
      <c r="A318" s="3" t="str">
        <f>'Данные для ввода на bus.gov.ru'!D317</f>
        <v>МКОУ "Второкаменская средняя общеобразовательная школа"</v>
      </c>
      <c r="B318" s="13">
        <f>'Данные для ввода на bus.gov.ru'!AH317*0.3</f>
        <v>18</v>
      </c>
      <c r="C318" s="13">
        <f>'Данные для ввода на bus.gov.ru'!AL317*0.4</f>
        <v>40</v>
      </c>
      <c r="D318" s="26">
        <f>IFERROR((('Данные для ввода на bus.gov.ru'!AN317/'Данные для ввода на bus.gov.ru'!AO317)*100)*0.3,0)</f>
        <v>30</v>
      </c>
      <c r="E318" s="26">
        <f t="shared" si="0"/>
        <v>88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2"/>
    </row>
    <row r="319" spans="1:26" ht="15.75" hidden="1" customHeight="1" x14ac:dyDescent="0.2">
      <c r="A319" s="3" t="str">
        <f>'Данные для ввода на bus.gov.ru'!D318</f>
        <v>МКОУ "Вяткинская средняя общеобразовательная школа"</v>
      </c>
      <c r="B319" s="13">
        <f>'Данные для ввода на bus.gov.ru'!AH318*0.3</f>
        <v>18</v>
      </c>
      <c r="C319" s="13">
        <f>'Данные для ввода на bus.gov.ru'!AL318*0.4</f>
        <v>40</v>
      </c>
      <c r="D319" s="26">
        <f>IFERROR((('Данные для ввода на bus.gov.ru'!AN318/'Данные для ввода на bus.gov.ru'!AO318)*100)*0.3,0)</f>
        <v>30</v>
      </c>
      <c r="E319" s="26">
        <f t="shared" si="0"/>
        <v>88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2"/>
    </row>
    <row r="320" spans="1:26" ht="15.75" hidden="1" customHeight="1" x14ac:dyDescent="0.2">
      <c r="A320" s="3" t="str">
        <f>'Данные для ввода на bus.gov.ru'!D319</f>
        <v>МКОУ "Георгиевская средняя общеобразовательная школа"</v>
      </c>
      <c r="B320" s="13">
        <f>'Данные для ввода на bus.gov.ru'!AH319*0.3</f>
        <v>24</v>
      </c>
      <c r="C320" s="13">
        <f>'Данные для ввода на bus.gov.ru'!AL319*0.4</f>
        <v>40</v>
      </c>
      <c r="D320" s="26">
        <f>IFERROR((('Данные для ввода на bus.gov.ru'!AN319/'Данные для ввода на bus.gov.ru'!AO319)*100)*0.3,0)</f>
        <v>30</v>
      </c>
      <c r="E320" s="26">
        <f t="shared" si="0"/>
        <v>94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2"/>
    </row>
    <row r="321" spans="1:26" ht="15.75" hidden="1" customHeight="1" x14ac:dyDescent="0.2">
      <c r="A321" s="3" t="str">
        <f>'Данные для ввода на bus.gov.ru'!D320</f>
        <v>МКОУ "Гилевская средняя общеобразовательная школа"</v>
      </c>
      <c r="B321" s="13">
        <f>'Данные для ввода на bus.gov.ru'!AH320*0.3</f>
        <v>18</v>
      </c>
      <c r="C321" s="13">
        <f>'Данные для ввода на bus.gov.ru'!AL320*0.4</f>
        <v>40</v>
      </c>
      <c r="D321" s="26">
        <f>IFERROR((('Данные для ввода на bus.gov.ru'!AN320/'Данные для ввода на bus.gov.ru'!AO320)*100)*0.3,0)</f>
        <v>30</v>
      </c>
      <c r="E321" s="26">
        <f t="shared" si="0"/>
        <v>88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2"/>
    </row>
    <row r="322" spans="1:26" ht="15.75" hidden="1" customHeight="1" x14ac:dyDescent="0.2">
      <c r="A322" s="3" t="str">
        <f>'Данные для ввода на bus.gov.ru'!D321</f>
        <v>МКОУ "Грязновская средняя общеобразовательная школа"</v>
      </c>
      <c r="B322" s="13">
        <f>'Данные для ввода на bus.gov.ru'!AH321*0.3</f>
        <v>24</v>
      </c>
      <c r="C322" s="13">
        <f>'Данные для ввода на bus.gov.ru'!AL321*0.4</f>
        <v>40</v>
      </c>
      <c r="D322" s="26">
        <f>IFERROR((('Данные для ввода на bus.gov.ru'!AN321/'Данные для ввода на bus.gov.ru'!AO321)*100)*0.3,0)</f>
        <v>30</v>
      </c>
      <c r="E322" s="26">
        <f t="shared" si="0"/>
        <v>94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2"/>
    </row>
    <row r="323" spans="1:26" ht="15.75" hidden="1" customHeight="1" x14ac:dyDescent="0.2">
      <c r="A323" s="3" t="str">
        <f>'Данные для ввода на bus.gov.ru'!D322</f>
        <v>МКОУ "Екатерининская средняя общеобразовательная школа"</v>
      </c>
      <c r="B323" s="13">
        <f>'Данные для ввода на bus.gov.ru'!AH322*0.3</f>
        <v>18</v>
      </c>
      <c r="C323" s="13">
        <f>'Данные для ввода на bus.gov.ru'!AL322*0.4</f>
        <v>40</v>
      </c>
      <c r="D323" s="26">
        <f>IFERROR((('Данные для ввода на bus.gov.ru'!AN322/'Данные для ввода на bus.gov.ru'!AO322)*100)*0.3,0)</f>
        <v>24</v>
      </c>
      <c r="E323" s="26">
        <f t="shared" si="0"/>
        <v>82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2"/>
    </row>
    <row r="324" spans="1:26" ht="15.75" hidden="1" customHeight="1" x14ac:dyDescent="0.2">
      <c r="A324" s="3" t="str">
        <f>'Данные для ввода на bus.gov.ru'!D323</f>
        <v>МКОУ "Елбанская средняя общеобразовательная школа"</v>
      </c>
      <c r="B324" s="13">
        <f>'Данные для ввода на bus.gov.ru'!AH323*0.3</f>
        <v>18</v>
      </c>
      <c r="C324" s="13">
        <f>'Данные для ввода на bus.gov.ru'!AL323*0.4</f>
        <v>40</v>
      </c>
      <c r="D324" s="26">
        <f>IFERROR((('Данные для ввода на bus.gov.ru'!AN323/'Данные для ввода на bus.gov.ru'!AO323)*100)*0.3,0)</f>
        <v>30</v>
      </c>
      <c r="E324" s="26">
        <f t="shared" si="0"/>
        <v>88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2"/>
    </row>
    <row r="325" spans="1:26" ht="15.75" hidden="1" customHeight="1" x14ac:dyDescent="0.2">
      <c r="A325" s="3" t="str">
        <f>'Данные для ввода на bus.gov.ru'!D324</f>
        <v>МКОУ "Зеленорощинская средняя общеобразовательная школа"</v>
      </c>
      <c r="B325" s="13">
        <f>'Данные для ввода на bus.gov.ru'!AH324*0.3</f>
        <v>24</v>
      </c>
      <c r="C325" s="13">
        <f>'Данные для ввода на bus.gov.ru'!AL324*0.4</f>
        <v>40</v>
      </c>
      <c r="D325" s="26">
        <f>IFERROR((('Данные для ввода на bus.gov.ru'!AN324/'Данные для ввода на bus.gov.ru'!AO324)*100)*0.3,0)</f>
        <v>25.714285714285712</v>
      </c>
      <c r="E325" s="26">
        <f t="shared" si="0"/>
        <v>89.714285714285708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2"/>
    </row>
    <row r="326" spans="1:26" ht="15.75" hidden="1" customHeight="1" x14ac:dyDescent="0.2">
      <c r="A326" s="3" t="str">
        <f>'Данные для ввода на bus.gov.ru'!D325</f>
        <v>МКОУ "Карповская средняя общеобразовательная школа"</v>
      </c>
      <c r="B326" s="13">
        <f>'Данные для ввода на bus.gov.ru'!AH325*0.3</f>
        <v>24</v>
      </c>
      <c r="C326" s="13">
        <f>'Данные для ввода на bus.gov.ru'!AL325*0.4</f>
        <v>40</v>
      </c>
      <c r="D326" s="26">
        <f>IFERROR((('Данные для ввода на bus.gov.ru'!AN325/'Данные для ввода на bus.gov.ru'!AO325)*100)*0.3,0)</f>
        <v>30</v>
      </c>
      <c r="E326" s="26">
        <f t="shared" si="0"/>
        <v>94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2"/>
    </row>
    <row r="327" spans="1:26" ht="15.75" hidden="1" customHeight="1" x14ac:dyDescent="0.2">
      <c r="A327" s="3" t="str">
        <f>'Данные для ввода на bus.gov.ru'!D326</f>
        <v>МКОУ "Кашкарагаихинская средняя общеобразовательная школа"</v>
      </c>
      <c r="B327" s="13">
        <f>'Данные для ввода на bus.gov.ru'!AH326*0.3</f>
        <v>24</v>
      </c>
      <c r="C327" s="13">
        <f>'Данные для ввода на bus.gov.ru'!AL326*0.4</f>
        <v>40</v>
      </c>
      <c r="D327" s="26">
        <f>IFERROR((('Данные для ввода на bus.gov.ru'!AN326/'Данные для ввода на bus.gov.ru'!AO326)*100)*0.3,0)</f>
        <v>19.999999999999996</v>
      </c>
      <c r="E327" s="26">
        <f t="shared" si="0"/>
        <v>84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2"/>
    </row>
    <row r="328" spans="1:26" ht="15.75" hidden="1" customHeight="1" x14ac:dyDescent="0.2">
      <c r="A328" s="3" t="str">
        <f>'Данные для ввода на bus.gov.ru'!D327</f>
        <v>МКОУ "Кировская средняя общеобразовательная школа"</v>
      </c>
      <c r="B328" s="13">
        <f>'Данные для ввода на bus.gov.ru'!AH327*0.3</f>
        <v>24</v>
      </c>
      <c r="C328" s="13">
        <f>'Данные для ввода на bus.gov.ru'!AL327*0.4</f>
        <v>40</v>
      </c>
      <c r="D328" s="26">
        <f>IFERROR((('Данные для ввода на bus.gov.ru'!AN327/'Данные для ввода на bus.gov.ru'!AO327)*100)*0.3,0)</f>
        <v>30</v>
      </c>
      <c r="E328" s="26">
        <f t="shared" si="0"/>
        <v>94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2"/>
    </row>
    <row r="329" spans="1:26" ht="15.75" hidden="1" customHeight="1" x14ac:dyDescent="0.2">
      <c r="A329" s="3" t="str">
        <f>'Данные для ввода на bus.gov.ru'!D328</f>
        <v>МКОУ "Кировская средняя общеобразовательная школа"</v>
      </c>
      <c r="B329" s="13">
        <f>'Данные для ввода на bus.gov.ru'!AH328*0.3</f>
        <v>24</v>
      </c>
      <c r="C329" s="13">
        <f>'Данные для ввода на bus.gov.ru'!AL328*0.4</f>
        <v>40</v>
      </c>
      <c r="D329" s="26">
        <f>IFERROR((('Данные для ввода на bus.gov.ru'!AN328/'Данные для ввода на bus.gov.ru'!AO328)*100)*0.3,0)</f>
        <v>30</v>
      </c>
      <c r="E329" s="26">
        <f t="shared" si="0"/>
        <v>94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2"/>
    </row>
    <row r="330" spans="1:26" ht="15.75" hidden="1" customHeight="1" x14ac:dyDescent="0.2">
      <c r="A330" s="3" t="str">
        <f>'Данные для ввода на bus.gov.ru'!D329</f>
        <v>МКОУ "Ключевская основная общеобразовательная школа"</v>
      </c>
      <c r="B330" s="13">
        <f>'Данные для ввода на bus.gov.ru'!AH329*0.3</f>
        <v>24</v>
      </c>
      <c r="C330" s="13">
        <f>'Данные для ввода на bus.gov.ru'!AL329*0.4</f>
        <v>40</v>
      </c>
      <c r="D330" s="26">
        <f>IFERROR((('Данные для ввода на bus.gov.ru'!AN329/'Данные для ввода на bus.gov.ru'!AO329)*100)*0.3,0)</f>
        <v>30</v>
      </c>
      <c r="E330" s="26">
        <f t="shared" si="0"/>
        <v>94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2"/>
    </row>
    <row r="331" spans="1:26" ht="15.75" hidden="1" customHeight="1" x14ac:dyDescent="0.2">
      <c r="A331" s="3" t="str">
        <f>'Данные для ввода на bus.gov.ru'!D330</f>
        <v>МКОУ "Корболихинская средняя общеобразовательная школа"</v>
      </c>
      <c r="B331" s="13">
        <f>'Данные для ввода на bus.gov.ru'!AH330*0.3</f>
        <v>24</v>
      </c>
      <c r="C331" s="13">
        <f>'Данные для ввода на bus.gov.ru'!AL330*0.4</f>
        <v>40</v>
      </c>
      <c r="D331" s="26">
        <f>IFERROR((('Данные для ввода на bus.gov.ru'!AN330/'Данные для ввода на bus.gov.ru'!AO330)*100)*0.3,0)</f>
        <v>30</v>
      </c>
      <c r="E331" s="26">
        <f t="shared" si="0"/>
        <v>94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2"/>
    </row>
    <row r="332" spans="1:26" ht="15.75" hidden="1" customHeight="1" x14ac:dyDescent="0.2">
      <c r="A332" s="3" t="str">
        <f>'Данные для ввода на bus.gov.ru'!D331</f>
        <v>МКОУ "Коробейниковская средняя общеобразовательная школа"</v>
      </c>
      <c r="B332" s="13">
        <f>'Данные для ввода на bus.gov.ru'!AH331*0.3</f>
        <v>18</v>
      </c>
      <c r="C332" s="13">
        <f>'Данные для ввода на bus.gov.ru'!AL331*0.4</f>
        <v>40</v>
      </c>
      <c r="D332" s="26">
        <f>IFERROR((('Данные для ввода на bus.gov.ru'!AN331/'Данные для ввода на bus.gov.ru'!AO331)*100)*0.3,0)</f>
        <v>30</v>
      </c>
      <c r="E332" s="26">
        <f t="shared" si="0"/>
        <v>88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2"/>
    </row>
    <row r="333" spans="1:26" ht="15.75" hidden="1" customHeight="1" x14ac:dyDescent="0.2">
      <c r="A333" s="3" t="str">
        <f>'Данные для ввода на bus.gov.ru'!D332</f>
        <v>МКОУ "Красноярская средняя общеобразовательная школа"</v>
      </c>
      <c r="B333" s="13">
        <f>'Данные для ввода на bus.gov.ru'!AH332*0.3</f>
        <v>24</v>
      </c>
      <c r="C333" s="13">
        <f>'Данные для ввода на bus.gov.ru'!AL332*0.4</f>
        <v>40</v>
      </c>
      <c r="D333" s="26">
        <f>IFERROR((('Данные для ввода на bus.gov.ru'!AN332/'Данные для ввода на bus.gov.ru'!AO332)*100)*0.3,0)</f>
        <v>15</v>
      </c>
      <c r="E333" s="26">
        <f t="shared" si="0"/>
        <v>79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2"/>
    </row>
    <row r="334" spans="1:26" ht="15.75" hidden="1" customHeight="1" x14ac:dyDescent="0.2">
      <c r="A334" s="3" t="str">
        <f>'Данные для ввода на bus.gov.ru'!D333</f>
        <v>МКОУ "Круглянская средняя общеобразовательная школа"</v>
      </c>
      <c r="B334" s="13">
        <f>'Данные для ввода на bus.gov.ru'!AH333*0.3</f>
        <v>24</v>
      </c>
      <c r="C334" s="13">
        <f>'Данные для ввода на bus.gov.ru'!AL333*0.4</f>
        <v>40</v>
      </c>
      <c r="D334" s="26">
        <f>IFERROR((('Данные для ввода на bus.gov.ru'!AN333/'Данные для ввода на bus.gov.ru'!AO333)*100)*0.3,0)</f>
        <v>30</v>
      </c>
      <c r="E334" s="26">
        <f t="shared" si="0"/>
        <v>94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2"/>
    </row>
    <row r="335" spans="1:26" ht="15.75" hidden="1" customHeight="1" x14ac:dyDescent="0.2">
      <c r="A335" s="3" t="str">
        <f>'Данные для ввода на bus.gov.ru'!D334</f>
        <v>МКОУ "Лаптево-Логовская средняя общеобразовательная школа имени Героя Российской Федерации П. Захарова"</v>
      </c>
      <c r="B335" s="13">
        <f>'Данные для ввода на bus.gov.ru'!AH334*0.3</f>
        <v>24</v>
      </c>
      <c r="C335" s="13">
        <f>'Данные для ввода на bus.gov.ru'!AL334*0.4</f>
        <v>40</v>
      </c>
      <c r="D335" s="26">
        <f>IFERROR((('Данные для ввода на bus.gov.ru'!AN334/'Данные для ввода на bus.gov.ru'!AO334)*100)*0.3,0)</f>
        <v>30</v>
      </c>
      <c r="E335" s="26">
        <f t="shared" si="0"/>
        <v>94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2"/>
    </row>
    <row r="336" spans="1:26" ht="15.75" hidden="1" customHeight="1" x14ac:dyDescent="0.2">
      <c r="A336" s="3" t="str">
        <f>'Данные для ввода на bus.gov.ru'!D335</f>
        <v>МКОУ "Ларичихинская средняя общеобразовательная школа"</v>
      </c>
      <c r="B336" s="13">
        <f>'Данные для ввода на bus.gov.ru'!AH335*0.3</f>
        <v>0</v>
      </c>
      <c r="C336" s="13">
        <f>'Данные для ввода на bus.gov.ru'!AL335*0.4</f>
        <v>40</v>
      </c>
      <c r="D336" s="26">
        <f>IFERROR((('Данные для ввода на bus.gov.ru'!AN335/'Данные для ввода на bus.gov.ru'!AO335)*100)*0.3,0)</f>
        <v>30</v>
      </c>
      <c r="E336" s="26">
        <f t="shared" si="0"/>
        <v>70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2"/>
    </row>
    <row r="337" spans="1:26" ht="15.75" hidden="1" customHeight="1" x14ac:dyDescent="0.2">
      <c r="A337" s="3" t="str">
        <f>'Данные для ввода на bus.gov.ru'!D336</f>
        <v>МКОУ "Локтевская средняя общеобразовательная школа""</v>
      </c>
      <c r="B337" s="13">
        <f>'Данные для ввода на bus.gov.ru'!AH336*0.3</f>
        <v>18</v>
      </c>
      <c r="C337" s="13">
        <f>'Данные для ввода на bus.gov.ru'!AL336*0.4</f>
        <v>40</v>
      </c>
      <c r="D337" s="26">
        <f>IFERROR((('Данные для ввода на bus.gov.ru'!AN336/'Данные для ввода на bus.gov.ru'!AO336)*100)*0.3,0)</f>
        <v>26.25</v>
      </c>
      <c r="E337" s="26">
        <f t="shared" si="0"/>
        <v>84.25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2"/>
    </row>
    <row r="338" spans="1:26" ht="15.75" hidden="1" customHeight="1" x14ac:dyDescent="0.2">
      <c r="A338" s="3" t="str">
        <f>'Данные для ввода на bus.gov.ru'!D337</f>
        <v>МКОУ "Луговская средняя общеобразовательная школа"</v>
      </c>
      <c r="B338" s="13">
        <f>'Данные для ввода на bus.gov.ru'!AH337*0.3</f>
        <v>24</v>
      </c>
      <c r="C338" s="13">
        <f>'Данные для ввода на bus.gov.ru'!AL337*0.4</f>
        <v>32</v>
      </c>
      <c r="D338" s="26">
        <f>IFERROR((('Данные для ввода на bus.gov.ru'!AN337/'Данные для ввода на bus.gov.ru'!AO337)*100)*0.3,0)</f>
        <v>26.666666666666664</v>
      </c>
      <c r="E338" s="26">
        <f t="shared" si="0"/>
        <v>82.666666666666657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2"/>
    </row>
    <row r="339" spans="1:26" ht="15.75" hidden="1" customHeight="1" x14ac:dyDescent="0.2">
      <c r="A339" s="3" t="str">
        <f>'Данные для ввода на bus.gov.ru'!D338</f>
        <v>МКОУ "Луковская средняя общеобразовательная школа"</v>
      </c>
      <c r="B339" s="13">
        <f>'Данные для ввода на bus.gov.ru'!AH338*0.3</f>
        <v>30</v>
      </c>
      <c r="C339" s="13">
        <f>'Данные для ввода на bus.gov.ru'!AL338*0.4</f>
        <v>40</v>
      </c>
      <c r="D339" s="26">
        <f>IFERROR((('Данные для ввода на bus.gov.ru'!AN338/'Данные для ввода на bus.gov.ru'!AO338)*100)*0.3,0)</f>
        <v>30</v>
      </c>
      <c r="E339" s="26">
        <f t="shared" si="0"/>
        <v>100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2"/>
    </row>
    <row r="340" spans="1:26" ht="15.75" hidden="1" customHeight="1" x14ac:dyDescent="0.2">
      <c r="A340" s="3" t="str">
        <f>'Данные для ввода на bus.gov.ru'!D339</f>
        <v>МКОУ "Маякская средняя общеобразовательная школа"</v>
      </c>
      <c r="B340" s="13">
        <f>'Данные для ввода на bus.gov.ru'!AH339*0.3</f>
        <v>18</v>
      </c>
      <c r="C340" s="13">
        <f>'Данные для ввода на bus.gov.ru'!AL339*0.4</f>
        <v>40</v>
      </c>
      <c r="D340" s="26">
        <f>IFERROR((('Данные для ввода на bus.gov.ru'!AN339/'Данные для ввода на bus.gov.ru'!AO339)*100)*0.3,0)</f>
        <v>30</v>
      </c>
      <c r="E340" s="26">
        <f t="shared" si="0"/>
        <v>88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2"/>
    </row>
    <row r="341" spans="1:26" ht="15.75" hidden="1" customHeight="1" x14ac:dyDescent="0.2">
      <c r="A341" s="3" t="str">
        <f>'Данные для ввода на bus.gov.ru'!D340</f>
        <v>МКОУ "Ниж-Суетская средняя общеобразовательная школа имени Анатолия Карпенко"</v>
      </c>
      <c r="B341" s="13">
        <f>'Данные для ввода на bus.gov.ru'!AH340*0.3</f>
        <v>18</v>
      </c>
      <c r="C341" s="13">
        <f>'Данные для ввода на bus.gov.ru'!AL340*0.4</f>
        <v>40</v>
      </c>
      <c r="D341" s="26">
        <f>IFERROR((('Данные для ввода на bus.gov.ru'!AN340/'Данные для ввода на bus.gov.ru'!AO340)*100)*0.3,0)</f>
        <v>30</v>
      </c>
      <c r="E341" s="26">
        <f t="shared" si="0"/>
        <v>88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2"/>
    </row>
    <row r="342" spans="1:26" ht="15.75" hidden="1" customHeight="1" x14ac:dyDescent="0.2">
      <c r="A342" s="3" t="str">
        <f>'Данные для ввода на bus.gov.ru'!D341</f>
        <v>МКОУ "Нижнегусихинская средняя общеобразовательная школа"</v>
      </c>
      <c r="B342" s="13">
        <f>'Данные для ввода на bus.gov.ru'!AH341*0.3</f>
        <v>24</v>
      </c>
      <c r="C342" s="13">
        <f>'Данные для ввода на bus.gov.ru'!AL341*0.4</f>
        <v>40</v>
      </c>
      <c r="D342" s="26">
        <f>IFERROR((('Данные для ввода на bus.gov.ru'!AN341/'Данные для ввода на bus.gov.ru'!AO341)*100)*0.3,0)</f>
        <v>30</v>
      </c>
      <c r="E342" s="26">
        <f t="shared" si="0"/>
        <v>94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2"/>
    </row>
    <row r="343" spans="1:26" ht="15.75" hidden="1" customHeight="1" x14ac:dyDescent="0.2">
      <c r="A343" s="3" t="str">
        <f>'Данные для ввода на bus.gov.ru'!D342</f>
        <v>МКОУ "Нижнеозернинская средняя общеобразовательная школа"</v>
      </c>
      <c r="B343" s="13">
        <f>'Данные для ввода на bus.gov.ru'!AH342*0.3</f>
        <v>18</v>
      </c>
      <c r="C343" s="13">
        <f>'Данные для ввода на bus.gov.ru'!AL342*0.4</f>
        <v>40</v>
      </c>
      <c r="D343" s="26">
        <f>IFERROR((('Данные для ввода на bus.gov.ru'!AN342/'Данные для ввода на bus.gov.ru'!AO342)*100)*0.3,0)</f>
        <v>30</v>
      </c>
      <c r="E343" s="26">
        <f t="shared" si="0"/>
        <v>88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2"/>
    </row>
    <row r="344" spans="1:26" ht="15.75" hidden="1" customHeight="1" x14ac:dyDescent="0.2">
      <c r="A344" s="3" t="str">
        <f>'Данные для ввода на bus.gov.ru'!D343</f>
        <v>МКОУ "Новоалейская средняя общеобразовательная школа"</v>
      </c>
      <c r="B344" s="13">
        <f>'Данные для ввода на bus.gov.ru'!AH343*0.3</f>
        <v>24</v>
      </c>
      <c r="C344" s="13">
        <f>'Данные для ввода на bus.gov.ru'!AL343*0.4</f>
        <v>40</v>
      </c>
      <c r="D344" s="26">
        <f>IFERROR((('Данные для ввода на bus.gov.ru'!AN343/'Данные для ввода на bus.gov.ru'!AO343)*100)*0.3,0)</f>
        <v>30</v>
      </c>
      <c r="E344" s="26">
        <f t="shared" si="0"/>
        <v>94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2"/>
    </row>
    <row r="345" spans="1:26" ht="15.75" hidden="1" customHeight="1" x14ac:dyDescent="0.2">
      <c r="A345" s="3" t="str">
        <f>'Данные для ввода на bus.gov.ru'!D344</f>
        <v>МКОУ "Новоозерская средняя общеобразовательная школа"</v>
      </c>
      <c r="B345" s="13">
        <f>'Данные для ввода на bus.gov.ru'!AH344*0.3</f>
        <v>18</v>
      </c>
      <c r="C345" s="13">
        <f>'Данные для ввода на bus.gov.ru'!AL344*0.4</f>
        <v>40</v>
      </c>
      <c r="D345" s="26">
        <f>IFERROR((('Данные для ввода на bus.gov.ru'!AN344/'Данные для ввода на bus.gov.ru'!AO344)*100)*0.3,0)</f>
        <v>13.636363636363635</v>
      </c>
      <c r="E345" s="26">
        <f t="shared" si="0"/>
        <v>71.63636363636364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2"/>
    </row>
    <row r="346" spans="1:26" ht="15.75" hidden="1" customHeight="1" x14ac:dyDescent="0.2">
      <c r="A346" s="3" t="str">
        <f>'Данные для ввода на bus.gov.ru'!D345</f>
        <v>МКОУ "Новоперуновская средняя общеобразовательная школа"</v>
      </c>
      <c r="B346" s="13">
        <f>'Данные для ввода на bus.gov.ru'!AH345*0.3</f>
        <v>12</v>
      </c>
      <c r="C346" s="13">
        <f>'Данные для ввода на bus.gov.ru'!AL345*0.4</f>
        <v>40</v>
      </c>
      <c r="D346" s="26">
        <f>IFERROR((('Данные для ввода на bus.gov.ru'!AN345/'Данные для ввода на bus.gov.ru'!AO345)*100)*0.3,0)</f>
        <v>27.69230769230769</v>
      </c>
      <c r="E346" s="26">
        <f t="shared" si="0"/>
        <v>79.692307692307693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2"/>
    </row>
    <row r="347" spans="1:26" ht="15.75" hidden="1" customHeight="1" x14ac:dyDescent="0.2">
      <c r="A347" s="3" t="str">
        <f>'Данные для ввода на bus.gov.ru'!D346</f>
        <v>МКОУ "Озерно-Кузнецовская средняя общеобразовательная школа"</v>
      </c>
      <c r="B347" s="13">
        <f>'Данные для ввода на bus.gov.ru'!AH346*0.3</f>
        <v>24</v>
      </c>
      <c r="C347" s="13">
        <f>'Данные для ввода на bus.gov.ru'!AL346*0.4</f>
        <v>40</v>
      </c>
      <c r="D347" s="26">
        <f>IFERROR((('Данные для ввода на bus.gov.ru'!AN346/'Данные для ввода на bus.gov.ru'!AO346)*100)*0.3,0)</f>
        <v>30</v>
      </c>
      <c r="E347" s="26">
        <f t="shared" si="0"/>
        <v>94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2"/>
    </row>
    <row r="348" spans="1:26" ht="15.75" hidden="1" customHeight="1" x14ac:dyDescent="0.2">
      <c r="A348" s="3" t="str">
        <f>'Данные для ввода на bus.gov.ru'!D347</f>
        <v>МКОУ "Павловская средняя общеобразовательная школа"</v>
      </c>
      <c r="B348" s="13">
        <f>'Данные для ввода на bus.gov.ru'!AH347*0.3</f>
        <v>30</v>
      </c>
      <c r="C348" s="13">
        <f>'Данные для ввода на bus.gov.ru'!AL347*0.4</f>
        <v>40</v>
      </c>
      <c r="D348" s="26">
        <f>IFERROR((('Данные для ввода на bus.gov.ru'!AN347/'Данные для ввода на bus.gov.ru'!AO347)*100)*0.3,0)</f>
        <v>30</v>
      </c>
      <c r="E348" s="26">
        <f t="shared" si="0"/>
        <v>100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2"/>
    </row>
    <row r="349" spans="1:26" ht="15.75" hidden="1" customHeight="1" x14ac:dyDescent="0.2">
      <c r="A349" s="3" t="str">
        <f>'Данные для ввода на bus.gov.ru'!D348</f>
        <v>МКОУ "Панкрушихинская средняя общеобразовательная школа"</v>
      </c>
      <c r="B349" s="13">
        <f>'Данные для ввода на bus.gov.ru'!AH348*0.3</f>
        <v>12</v>
      </c>
      <c r="C349" s="13">
        <f>'Данные для ввода на bus.gov.ru'!AL348*0.4</f>
        <v>40</v>
      </c>
      <c r="D349" s="26">
        <f>IFERROR((('Данные для ввода на bus.gov.ru'!AN348/'Данные для ввода на bus.gov.ru'!AO348)*100)*0.3,0)</f>
        <v>28.125</v>
      </c>
      <c r="E349" s="26">
        <f t="shared" si="0"/>
        <v>80.125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2"/>
    </row>
    <row r="350" spans="1:26" ht="15.75" hidden="1" customHeight="1" x14ac:dyDescent="0.2">
      <c r="A350" s="3" t="str">
        <f>'Данные для ввода на bus.gov.ru'!D349</f>
        <v>МКОУ "Пановская средняя общеобразовательная школа"</v>
      </c>
      <c r="B350" s="13">
        <f>'Данные для ввода на bus.gov.ru'!AH349*0.3</f>
        <v>18</v>
      </c>
      <c r="C350" s="13">
        <f>'Данные для ввода на bus.gov.ru'!AL349*0.4</f>
        <v>40</v>
      </c>
      <c r="D350" s="26">
        <f>IFERROR((('Данные для ввода на bus.gov.ru'!AN349/'Данные для ввода на bus.gov.ru'!AO349)*100)*0.3,0)</f>
        <v>30</v>
      </c>
      <c r="E350" s="26">
        <f t="shared" si="0"/>
        <v>88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2"/>
    </row>
    <row r="351" spans="1:26" ht="15.75" hidden="1" customHeight="1" x14ac:dyDescent="0.2">
      <c r="A351" s="3" t="str">
        <f>'Данные для ввода на bus.gov.ru'!D350</f>
        <v>МКОУ "Парфеновская средняя общеобразовательная школа"</v>
      </c>
      <c r="B351" s="13">
        <f>'Данные для ввода на bus.gov.ru'!AH350*0.3</f>
        <v>18</v>
      </c>
      <c r="C351" s="13">
        <f>'Данные для ввода на bus.gov.ru'!AL350*0.4</f>
        <v>40</v>
      </c>
      <c r="D351" s="26">
        <f>IFERROR((('Данные для ввода на bus.gov.ru'!AN350/'Данные для ввода на bus.gov.ru'!AO350)*100)*0.3,0)</f>
        <v>30</v>
      </c>
      <c r="E351" s="26">
        <f t="shared" si="0"/>
        <v>88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2"/>
    </row>
    <row r="352" spans="1:26" ht="15.75" hidden="1" customHeight="1" x14ac:dyDescent="0.2">
      <c r="A352" s="3" t="str">
        <f>'Данные для ввода на bus.gov.ru'!D351</f>
        <v>МКОУ "Первокаменская средняя общеобразовательная школа"</v>
      </c>
      <c r="B352" s="13">
        <f>'Данные для ввода на bus.gov.ru'!AH351*0.3</f>
        <v>24</v>
      </c>
      <c r="C352" s="13">
        <f>'Данные для ввода на bus.gov.ru'!AL351*0.4</f>
        <v>40</v>
      </c>
      <c r="D352" s="26">
        <f>IFERROR((('Данные для ввода на bus.gov.ru'!AN351/'Данные для ввода на bus.gov.ru'!AO351)*100)*0.3,0)</f>
        <v>30</v>
      </c>
      <c r="E352" s="26">
        <f t="shared" si="0"/>
        <v>94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2"/>
    </row>
    <row r="353" spans="1:26" ht="15.75" hidden="1" customHeight="1" x14ac:dyDescent="0.2">
      <c r="A353" s="3" t="str">
        <f>'Данные для ввода на bus.gov.ru'!D352</f>
        <v>МКОУ "Плосковская средняя общеобразовательная школа"</v>
      </c>
      <c r="B353" s="13">
        <f>'Данные для ввода на bus.gov.ru'!AH352*0.3</f>
        <v>24</v>
      </c>
      <c r="C353" s="13">
        <f>'Данные для ввода на bus.gov.ru'!AL352*0.4</f>
        <v>40</v>
      </c>
      <c r="D353" s="26">
        <f>IFERROR((('Данные для ввода на bus.gov.ru'!AN352/'Данные для ввода на bus.gov.ru'!AO352)*100)*0.3,0)</f>
        <v>30</v>
      </c>
      <c r="E353" s="26">
        <f t="shared" si="0"/>
        <v>94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2"/>
    </row>
    <row r="354" spans="1:26" ht="15.75" hidden="1" customHeight="1" x14ac:dyDescent="0.2">
      <c r="A354" s="3" t="str">
        <f>'Данные для ввода на bus.gov.ru'!D353</f>
        <v>МКОУ "Победимская средняя общеобразовательная школа"</v>
      </c>
      <c r="B354" s="13">
        <f>'Данные для ввода на bus.gov.ru'!AH353*0.3</f>
        <v>12</v>
      </c>
      <c r="C354" s="13">
        <f>'Данные для ввода на bus.gov.ru'!AL353*0.4</f>
        <v>40</v>
      </c>
      <c r="D354" s="26">
        <f>IFERROR((('Данные для ввода на bus.gov.ru'!AN353/'Данные для ввода на bus.gov.ru'!AO353)*100)*0.3,0)</f>
        <v>30</v>
      </c>
      <c r="E354" s="26">
        <f t="shared" si="0"/>
        <v>82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2"/>
    </row>
    <row r="355" spans="1:26" ht="15.75" hidden="1" customHeight="1" x14ac:dyDescent="0.2">
      <c r="A355" s="3" t="str">
        <f>'Данные для ввода на bus.gov.ru'!D354</f>
        <v>МКОУ "Подойниковская средняя общеобразовательная школа им. Героя Советского Союза М. И. Рогачева"</v>
      </c>
      <c r="B355" s="13">
        <f>'Данные для ввода на bus.gov.ru'!AH354*0.3</f>
        <v>18</v>
      </c>
      <c r="C355" s="13">
        <f>'Данные для ввода на bus.gov.ru'!AL354*0.4</f>
        <v>40</v>
      </c>
      <c r="D355" s="26">
        <f>IFERROR((('Данные для ввода на bus.gov.ru'!AN354/'Данные для ввода на bus.gov.ru'!AO354)*100)*0.3,0)</f>
        <v>30</v>
      </c>
      <c r="E355" s="26">
        <f t="shared" si="0"/>
        <v>88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2"/>
    </row>
    <row r="356" spans="1:26" ht="15.75" hidden="1" customHeight="1" x14ac:dyDescent="0.2">
      <c r="A356" s="3" t="str">
        <f>'Данные для ввода на bus.gov.ru'!D355</f>
        <v>МКОУ "Покровская средняя общеобразовательная школа"</v>
      </c>
      <c r="B356" s="13">
        <f>'Данные для ввода на bus.gov.ru'!AH355*0.3</f>
        <v>24</v>
      </c>
      <c r="C356" s="13">
        <f>'Данные для ввода на bus.gov.ru'!AL355*0.4</f>
        <v>40</v>
      </c>
      <c r="D356" s="26">
        <f>IFERROR((('Данные для ввода на bus.gov.ru'!AN355/'Данные для ввода на bus.gov.ru'!AO355)*100)*0.3,0)</f>
        <v>30</v>
      </c>
      <c r="E356" s="26">
        <f t="shared" si="0"/>
        <v>94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2"/>
    </row>
    <row r="357" spans="1:26" ht="15.75" hidden="1" customHeight="1" x14ac:dyDescent="0.2">
      <c r="A357" s="3" t="str">
        <f>'Данные для ввода на bus.gov.ru'!D356</f>
        <v>МКОУ "Поспелихинская средняя общеобразовательная школа №2"</v>
      </c>
      <c r="B357" s="13">
        <f>'Данные для ввода на bus.gov.ru'!AH356*0.3</f>
        <v>12</v>
      </c>
      <c r="C357" s="13">
        <f>'Данные для ввода на bus.gov.ru'!AL356*0.4</f>
        <v>40</v>
      </c>
      <c r="D357" s="26">
        <f>IFERROR((('Данные для ввода на bus.gov.ru'!AN356/'Данные для ввода на bus.gov.ru'!AO356)*100)*0.3,0)</f>
        <v>24.285714285714285</v>
      </c>
      <c r="E357" s="26">
        <f t="shared" si="0"/>
        <v>76.285714285714278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2"/>
    </row>
    <row r="358" spans="1:26" ht="15.75" hidden="1" customHeight="1" x14ac:dyDescent="0.2">
      <c r="A358" s="3" t="str">
        <f>'Данные для ввода на bus.gov.ru'!D357</f>
        <v>МКОУ "Поспелихинская средняя общеобразовательная школа №3"</v>
      </c>
      <c r="B358" s="13">
        <f>'Данные для ввода на bus.gov.ru'!AH357*0.3</f>
        <v>18</v>
      </c>
      <c r="C358" s="13">
        <f>'Данные для ввода на bus.gov.ru'!AL357*0.4</f>
        <v>40</v>
      </c>
      <c r="D358" s="26">
        <f>IFERROR((('Данные для ввода на bus.gov.ru'!AN357/'Данные для ввода на bus.gov.ru'!AO357)*100)*0.3,0)</f>
        <v>30</v>
      </c>
      <c r="E358" s="26">
        <f t="shared" si="0"/>
        <v>88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2"/>
    </row>
    <row r="359" spans="1:26" ht="15.75" hidden="1" customHeight="1" x14ac:dyDescent="0.2">
      <c r="A359" s="3" t="str">
        <f>'Данные для ввода на bus.gov.ru'!D358</f>
        <v>МКОУ "Поспелихинская средняя общеобразовательная школа №4"</v>
      </c>
      <c r="B359" s="13">
        <f>'Данные для ввода на bus.gov.ru'!AH358*0.3</f>
        <v>12</v>
      </c>
      <c r="C359" s="13">
        <f>'Данные для ввода на bus.gov.ru'!AL358*0.4</f>
        <v>40</v>
      </c>
      <c r="D359" s="26">
        <f>IFERROR((('Данные для ввода на bus.gov.ru'!AN358/'Данные для ввода на bus.gov.ru'!AO358)*100)*0.3,0)</f>
        <v>28.96551724137931</v>
      </c>
      <c r="E359" s="26">
        <f t="shared" si="0"/>
        <v>80.965517241379303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2"/>
    </row>
    <row r="360" spans="1:26" ht="15.75" hidden="1" customHeight="1" x14ac:dyDescent="0.2">
      <c r="A360" s="3" t="str">
        <f>'Данные для ввода на bus.gov.ru'!D359</f>
        <v>МКОУ "Ребрихинская средняя общеобразовательная школа"</v>
      </c>
      <c r="B360" s="13">
        <f>'Данные для ввода на bus.gov.ru'!AH359*0.3</f>
        <v>24</v>
      </c>
      <c r="C360" s="13">
        <f>'Данные для ввода на bus.gov.ru'!AL359*0.4</f>
        <v>40</v>
      </c>
      <c r="D360" s="26">
        <f>IFERROR((('Данные для ввода на bus.gov.ru'!AN359/'Данные для ввода на bus.gov.ru'!AO359)*100)*0.3,0)</f>
        <v>24.705882352941174</v>
      </c>
      <c r="E360" s="26">
        <f t="shared" si="0"/>
        <v>88.705882352941174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2"/>
    </row>
    <row r="361" spans="1:26" ht="15.75" hidden="1" customHeight="1" x14ac:dyDescent="0.2">
      <c r="A361" s="3" t="str">
        <f>'Данные для ввода на bus.gov.ru'!D360</f>
        <v>МКОУ "Ремовская средняя образовательная школа"</v>
      </c>
      <c r="B361" s="13">
        <f>'Данные для ввода на bus.gov.ru'!AH360*0.3</f>
        <v>18</v>
      </c>
      <c r="C361" s="13">
        <f>'Данные для ввода на bus.gov.ru'!AL360*0.4</f>
        <v>40</v>
      </c>
      <c r="D361" s="26">
        <f>IFERROR((('Данные для ввода на bus.gov.ru'!AN360/'Данные для ввода на bus.gov.ru'!AO360)*100)*0.3,0)</f>
        <v>30</v>
      </c>
      <c r="E361" s="26">
        <f t="shared" si="0"/>
        <v>88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2"/>
    </row>
    <row r="362" spans="1:26" ht="15.75" hidden="1" customHeight="1" x14ac:dyDescent="0.2">
      <c r="A362" s="3" t="str">
        <f>'Данные для ввода на bus.gov.ru'!D361</f>
        <v>МКОУ "Садовая средняя общеобразовательная школа"</v>
      </c>
      <c r="B362" s="13">
        <f>'Данные для ввода на bus.gov.ru'!AH361*0.3</f>
        <v>24</v>
      </c>
      <c r="C362" s="13">
        <f>'Данные для ввода на bus.gov.ru'!AL361*0.4</f>
        <v>40</v>
      </c>
      <c r="D362" s="26">
        <f>IFERROR((('Данные для ввода на bus.gov.ru'!AN361/'Данные для ввода на bus.gov.ru'!AO361)*100)*0.3,0)</f>
        <v>30</v>
      </c>
      <c r="E362" s="26">
        <f t="shared" si="0"/>
        <v>94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2"/>
    </row>
    <row r="363" spans="1:26" ht="15.75" hidden="1" customHeight="1" x14ac:dyDescent="0.2">
      <c r="A363" s="3" t="str">
        <f>'Данные для ввода на bus.gov.ru'!D362</f>
        <v>МКОУ "Самарская средняя общеобразовательная школа"</v>
      </c>
      <c r="B363" s="13">
        <f>'Данные для ввода на bus.gov.ru'!AH362*0.3</f>
        <v>24</v>
      </c>
      <c r="C363" s="13">
        <f>'Данные для ввода на bus.gov.ru'!AL362*0.4</f>
        <v>40</v>
      </c>
      <c r="D363" s="26">
        <f>IFERROR((('Данные для ввода на bus.gov.ru'!AN362/'Данные для ввода на bus.gov.ru'!AO362)*100)*0.3,0)</f>
        <v>15</v>
      </c>
      <c r="E363" s="26">
        <f t="shared" si="0"/>
        <v>79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2"/>
    </row>
    <row r="364" spans="1:26" ht="15.75" hidden="1" customHeight="1" x14ac:dyDescent="0.2">
      <c r="A364" s="3" t="str">
        <f>'Данные для ввода на bus.gov.ru'!D363</f>
        <v>МКОУ "Среднесибирская средняя общеобразовательная школа"</v>
      </c>
      <c r="B364" s="13">
        <f>'Данные для ввода на bus.gov.ru'!AH363*0.3</f>
        <v>18</v>
      </c>
      <c r="C364" s="13">
        <f>'Данные для ввода на bus.gov.ru'!AL363*0.4</f>
        <v>40</v>
      </c>
      <c r="D364" s="26">
        <f>IFERROR((('Данные для ввода на bus.gov.ru'!AN363/'Данные для ввода на bus.gov.ru'!AO363)*100)*0.3,0)</f>
        <v>25.714285714285712</v>
      </c>
      <c r="E364" s="26">
        <f t="shared" si="0"/>
        <v>83.714285714285708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2"/>
    </row>
    <row r="365" spans="1:26" ht="15.75" hidden="1" customHeight="1" x14ac:dyDescent="0.2">
      <c r="A365" s="3" t="str">
        <f>'Данные для ввода на bus.gov.ru'!D364</f>
        <v>МКОУ "Староалейская средняя общеобразовательная школа №1"</v>
      </c>
      <c r="B365" s="13">
        <f>'Данные для ввода на bus.gov.ru'!AH364*0.3</f>
        <v>6</v>
      </c>
      <c r="C365" s="13">
        <f>'Данные для ввода на bus.gov.ru'!AL364*0.4</f>
        <v>40</v>
      </c>
      <c r="D365" s="26">
        <f>IFERROR((('Данные для ввода на bus.gov.ru'!AN364/'Данные для ввода на bus.gov.ru'!AO364)*100)*0.3,0)</f>
        <v>15</v>
      </c>
      <c r="E365" s="26">
        <f t="shared" si="0"/>
        <v>61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2"/>
    </row>
    <row r="366" spans="1:26" ht="15.75" hidden="1" customHeight="1" x14ac:dyDescent="0.2">
      <c r="A366" s="3" t="str">
        <f>'Данные для ввода на bus.gov.ru'!D365</f>
        <v>МКОУ "Старотогульская основная общеобразовательная школа имени Александра Аксёнова"</v>
      </c>
      <c r="B366" s="13">
        <f>'Данные для ввода на bus.gov.ru'!AH365*0.3</f>
        <v>18</v>
      </c>
      <c r="C366" s="13">
        <f>'Данные для ввода на bus.gov.ru'!AL365*0.4</f>
        <v>40</v>
      </c>
      <c r="D366" s="26">
        <f>IFERROR((('Данные для ввода на bus.gov.ru'!AN365/'Данные для ввода на bus.gov.ru'!AO365)*100)*0.3,0)</f>
        <v>15</v>
      </c>
      <c r="E366" s="26">
        <f t="shared" si="0"/>
        <v>73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2"/>
    </row>
    <row r="367" spans="1:26" ht="15.75" hidden="1" customHeight="1" x14ac:dyDescent="0.2">
      <c r="A367" s="3" t="str">
        <f>'Данные для ввода на bus.gov.ru'!D366</f>
        <v>МКОУ "Тальменская средняя общеобразовательная школа №2"</v>
      </c>
      <c r="B367" s="13">
        <f>'Данные для ввода на bus.gov.ru'!AH366*0.3</f>
        <v>0</v>
      </c>
      <c r="C367" s="13">
        <f>'Данные для ввода на bus.gov.ru'!AL366*0.4</f>
        <v>40</v>
      </c>
      <c r="D367" s="26">
        <f>IFERROR((('Данные для ввода на bus.gov.ru'!AN366/'Данные для ввода на bus.gov.ru'!AO366)*100)*0.3,0)</f>
        <v>26.25</v>
      </c>
      <c r="E367" s="26">
        <f t="shared" si="0"/>
        <v>66.25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2"/>
    </row>
    <row r="368" spans="1:26" ht="15.75" hidden="1" customHeight="1" x14ac:dyDescent="0.2">
      <c r="A368" s="3" t="str">
        <f>'Данные для ввода на bus.gov.ru'!D367</f>
        <v>МКОУ "Тальменская средняя общеобразовательная школа №3"</v>
      </c>
      <c r="B368" s="13">
        <f>'Данные для ввода на bus.gov.ru'!AH367*0.3</f>
        <v>12</v>
      </c>
      <c r="C368" s="13">
        <f>'Данные для ввода на bus.gov.ru'!AL367*0.4</f>
        <v>40</v>
      </c>
      <c r="D368" s="26">
        <f>IFERROR((('Данные для ввода на bus.gov.ru'!AN367/'Данные для ввода на bus.gov.ru'!AO367)*100)*0.3,0)</f>
        <v>18</v>
      </c>
      <c r="E368" s="26">
        <f t="shared" si="0"/>
        <v>70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2"/>
    </row>
    <row r="369" spans="1:26" ht="15.75" hidden="1" customHeight="1" x14ac:dyDescent="0.2">
      <c r="A369" s="3" t="str">
        <f>'Данные для ввода на bus.gov.ru'!D368</f>
        <v>МКОУ "Тальменская средняя общеобразовательная школа №5"</v>
      </c>
      <c r="B369" s="13">
        <f>'Данные для ввода на bus.gov.ru'!AH368*0.3</f>
        <v>18</v>
      </c>
      <c r="C369" s="13">
        <f>'Данные для ввода на bus.gov.ru'!AL368*0.4</f>
        <v>40</v>
      </c>
      <c r="D369" s="26">
        <f>IFERROR((('Данные для ввода на bus.gov.ru'!AN368/'Данные для ввода на bus.gov.ru'!AO368)*100)*0.3,0)</f>
        <v>22.941176470588236</v>
      </c>
      <c r="E369" s="26">
        <f t="shared" si="0"/>
        <v>80.941176470588232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2"/>
    </row>
    <row r="370" spans="1:26" ht="15.75" hidden="1" customHeight="1" x14ac:dyDescent="0.2">
      <c r="A370" s="3" t="str">
        <f>'Данные для ввода на bus.gov.ru'!D369</f>
        <v>МКОУ "Тальменская средняя общеобразовательная школа №6"</v>
      </c>
      <c r="B370" s="13">
        <f>'Данные для ввода на bus.gov.ru'!AH369*0.3</f>
        <v>24</v>
      </c>
      <c r="C370" s="13">
        <f>'Данные для ввода на bus.gov.ru'!AL369*0.4</f>
        <v>40</v>
      </c>
      <c r="D370" s="26">
        <f>IFERROR((('Данные для ввода на bus.gov.ru'!AN369/'Данные для ввода на bus.gov.ru'!AO369)*100)*0.3,0)</f>
        <v>28.125</v>
      </c>
      <c r="E370" s="26">
        <f t="shared" si="0"/>
        <v>92.125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2"/>
    </row>
    <row r="371" spans="1:26" ht="15.75" hidden="1" customHeight="1" x14ac:dyDescent="0.2">
      <c r="A371" s="3" t="str">
        <f>'Данные для ввода на bus.gov.ru'!D370</f>
        <v>МКОУ "Тогульская основная общеобразовательная школа"</v>
      </c>
      <c r="B371" s="13">
        <f>'Данные для ввода на bus.gov.ru'!AH370*0.3</f>
        <v>0</v>
      </c>
      <c r="C371" s="13">
        <f>'Данные для ввода на bus.gov.ru'!AL370*0.4</f>
        <v>40</v>
      </c>
      <c r="D371" s="26">
        <f>IFERROR((('Данные для ввода на bus.gov.ru'!AN370/'Данные для ввода на bus.gov.ru'!AO370)*100)*0.3,0)</f>
        <v>26</v>
      </c>
      <c r="E371" s="26">
        <f t="shared" si="0"/>
        <v>66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2"/>
    </row>
    <row r="372" spans="1:26" ht="15.75" hidden="1" customHeight="1" x14ac:dyDescent="0.2">
      <c r="A372" s="3" t="str">
        <f>'Данные для ввода на bus.gov.ru'!D371</f>
        <v>МКОУ "Тогульская средняя общеобразовательная школа"</v>
      </c>
      <c r="B372" s="13">
        <f>'Данные для ввода на bus.gov.ru'!AH371*0.3</f>
        <v>18</v>
      </c>
      <c r="C372" s="13">
        <f>'Данные для ввода на bus.gov.ru'!AL371*0.4</f>
        <v>40</v>
      </c>
      <c r="D372" s="26">
        <f>IFERROR((('Данные для ввода на bus.gov.ru'!AN371/'Данные для ввода на bus.gov.ru'!AO371)*100)*0.3,0)</f>
        <v>28.333333333333332</v>
      </c>
      <c r="E372" s="26">
        <f t="shared" si="0"/>
        <v>86.333333333333329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2"/>
    </row>
    <row r="373" spans="1:26" ht="15.75" hidden="1" customHeight="1" x14ac:dyDescent="0.2">
      <c r="A373" s="3" t="str">
        <f>'Данные для ввода на bus.gov.ru'!D372</f>
        <v>МКОУ "Тополинская средняя общеобразовательная школа"</v>
      </c>
      <c r="B373" s="13">
        <f>'Данные для ввода на bus.gov.ru'!AH372*0.3</f>
        <v>24</v>
      </c>
      <c r="C373" s="13">
        <f>'Данные для ввода на bus.gov.ru'!AL372*0.4</f>
        <v>40</v>
      </c>
      <c r="D373" s="26">
        <f>IFERROR((('Данные для ввода на bus.gov.ru'!AN372/'Данные для ввода на bus.gov.ru'!AO372)*100)*0.3,0)</f>
        <v>30</v>
      </c>
      <c r="E373" s="26">
        <f t="shared" si="0"/>
        <v>94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2"/>
    </row>
    <row r="374" spans="1:26" ht="15.75" hidden="1" customHeight="1" x14ac:dyDescent="0.2">
      <c r="A374" s="3" t="str">
        <f>'Данные для ввода на bus.gov.ru'!D373</f>
        <v>МКОУ "Третьяковская средняя общеобразовательная школа"</v>
      </c>
      <c r="B374" s="13">
        <f>'Данные для ввода на bus.gov.ru'!AH373*0.3</f>
        <v>24</v>
      </c>
      <c r="C374" s="13">
        <f>'Данные для ввода на bus.gov.ru'!AL373*0.4</f>
        <v>40</v>
      </c>
      <c r="D374" s="26">
        <f>IFERROR((('Данные для ввода на bus.gov.ru'!AN373/'Данные для ввода на bus.gov.ru'!AO373)*100)*0.3,0)</f>
        <v>22.5</v>
      </c>
      <c r="E374" s="26">
        <f t="shared" si="0"/>
        <v>86.5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2"/>
    </row>
    <row r="375" spans="1:26" ht="15.75" hidden="1" customHeight="1" x14ac:dyDescent="0.2">
      <c r="A375" s="3" t="str">
        <f>'Данные для ввода на bus.gov.ru'!D374</f>
        <v>МКОУ "Угловская средняя общеобразовательная школа имени Героя Советского Союза Антона Трофимовича Масликова"</v>
      </c>
      <c r="B375" s="13">
        <f>'Данные для ввода на bus.gov.ru'!AH374*0.3</f>
        <v>30</v>
      </c>
      <c r="C375" s="13">
        <f>'Данные для ввода на bus.gov.ru'!AL374*0.4</f>
        <v>40</v>
      </c>
      <c r="D375" s="26">
        <f>IFERROR((('Данные для ввода на bus.gov.ru'!AN374/'Данные для ввода на bus.gov.ru'!AO374)*100)*0.3,0)</f>
        <v>28.30188679245283</v>
      </c>
      <c r="E375" s="26">
        <f t="shared" si="0"/>
        <v>98.301886792452834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2"/>
    </row>
    <row r="376" spans="1:26" ht="15.75" hidden="1" customHeight="1" x14ac:dyDescent="0.2">
      <c r="A376" s="3" t="str">
        <f>'Данные для ввода на bus.gov.ru'!D375</f>
        <v>МКОУ "Усть-Мосихинская средняя общеобразовательная школа"</v>
      </c>
      <c r="B376" s="13">
        <f>'Данные для ввода на bus.gov.ru'!AH375*0.3</f>
        <v>24</v>
      </c>
      <c r="C376" s="13">
        <f>'Данные для ввода на bus.gov.ru'!AL375*0.4</f>
        <v>40</v>
      </c>
      <c r="D376" s="26">
        <f>IFERROR((('Данные для ввода на bus.gov.ru'!AN375/'Данные для ввода на bus.gov.ru'!AO375)*100)*0.3,0)</f>
        <v>30</v>
      </c>
      <c r="E376" s="26">
        <f t="shared" si="0"/>
        <v>94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2"/>
    </row>
    <row r="377" spans="1:26" ht="15.75" hidden="1" customHeight="1" x14ac:dyDescent="0.2">
      <c r="A377" s="3" t="str">
        <f>'Данные для ввода на bus.gov.ru'!D376</f>
        <v>МКОУ "Устьянская средняя общеобразовательная школа"</v>
      </c>
      <c r="B377" s="13">
        <f>'Данные для ввода на bus.gov.ru'!AH376*0.3</f>
        <v>18</v>
      </c>
      <c r="C377" s="13">
        <f>'Данные для ввода на bus.gov.ru'!AL376*0.4</f>
        <v>40</v>
      </c>
      <c r="D377" s="26">
        <f>IFERROR((('Данные для ввода на bus.gov.ru'!AN376/'Данные для ввода на bus.gov.ru'!AO376)*100)*0.3,0)</f>
        <v>30</v>
      </c>
      <c r="E377" s="26">
        <f t="shared" si="0"/>
        <v>88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2"/>
    </row>
    <row r="378" spans="1:26" ht="15.75" hidden="1" customHeight="1" x14ac:dyDescent="0.2">
      <c r="A378" s="3" t="str">
        <f>'Данные для ввода на bus.gov.ru'!D377</f>
        <v>МКОУ "Фунтиковская средняя общеобразовательная школа"</v>
      </c>
      <c r="B378" s="13">
        <f>'Данные для ввода на bus.gov.ru'!AH377*0.3</f>
        <v>0</v>
      </c>
      <c r="C378" s="13">
        <f>'Данные для ввода на bus.gov.ru'!AL377*0.4</f>
        <v>40</v>
      </c>
      <c r="D378" s="26">
        <f>IFERROR((('Данные для ввода на bus.gov.ru'!AN377/'Данные для ввода на bus.gov.ru'!AO377)*100)*0.3,0)</f>
        <v>30</v>
      </c>
      <c r="E378" s="26">
        <f t="shared" si="0"/>
        <v>70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2"/>
    </row>
    <row r="379" spans="1:26" ht="15.75" hidden="1" customHeight="1" x14ac:dyDescent="0.2">
      <c r="A379" s="3" t="str">
        <f>'Данные для ввода на bus.gov.ru'!D378</f>
        <v>МКОУ "Чаузовская основная общеобразовательная школа"</v>
      </c>
      <c r="B379" s="13">
        <f>'Данные для ввода на bus.gov.ru'!AH378*0.3</f>
        <v>18</v>
      </c>
      <c r="C379" s="13">
        <f>'Данные для ввода на bus.gov.ru'!AL378*0.4</f>
        <v>16</v>
      </c>
      <c r="D379" s="26">
        <f>IFERROR((('Данные для ввода на bus.gov.ru'!AN378/'Данные для ввода на bus.gov.ru'!AO378)*100)*0.3,0)</f>
        <v>30</v>
      </c>
      <c r="E379" s="26">
        <f t="shared" si="0"/>
        <v>64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2"/>
    </row>
    <row r="380" spans="1:26" ht="15.75" hidden="1" customHeight="1" x14ac:dyDescent="0.2">
      <c r="A380" s="3" t="str">
        <f>'Данные для ввода на bus.gov.ru'!D379</f>
        <v>МКОУ "Чистюньская средняя общеобразовательная школа"</v>
      </c>
      <c r="B380" s="13">
        <f>'Данные для ввода на bus.gov.ru'!AH379*0.3</f>
        <v>18</v>
      </c>
      <c r="C380" s="13">
        <f>'Данные для ввода на bus.gov.ru'!AL379*0.4</f>
        <v>40</v>
      </c>
      <c r="D380" s="26">
        <f>IFERROR((('Данные для ввода на bus.gov.ru'!AN379/'Данные для ввода на bus.gov.ru'!AO379)*100)*0.3,0)</f>
        <v>23.333333333333336</v>
      </c>
      <c r="E380" s="26">
        <f t="shared" si="0"/>
        <v>81.333333333333343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2"/>
    </row>
    <row r="381" spans="1:26" ht="15.75" hidden="1" customHeight="1" x14ac:dyDescent="0.2">
      <c r="A381" s="3" t="str">
        <f>'Данные для ввода на bus.gov.ru'!D380</f>
        <v>МКОУ "Юдихинская средняя общеобразовательная школа"</v>
      </c>
      <c r="B381" s="13">
        <f>'Данные для ввода на bus.gov.ru'!AH380*0.3</f>
        <v>24</v>
      </c>
      <c r="C381" s="13">
        <f>'Данные для ввода на bus.gov.ru'!AL380*0.4</f>
        <v>32</v>
      </c>
      <c r="D381" s="26">
        <f>IFERROR((('Данные для ввода на bus.gov.ru'!AN380/'Данные для ввода на bus.gov.ru'!AO380)*100)*0.3,0)</f>
        <v>30</v>
      </c>
      <c r="E381" s="26">
        <f t="shared" si="0"/>
        <v>86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2"/>
    </row>
    <row r="382" spans="1:26" ht="15.75" hidden="1" customHeight="1" x14ac:dyDescent="0.2">
      <c r="A382" s="3" t="str">
        <f>'Данные для ввода на bus.gov.ru'!D381</f>
        <v>МКОУ «Озерская средняя общеобразовательная школа»</v>
      </c>
      <c r="B382" s="13">
        <f>'Данные для ввода на bus.gov.ru'!AH381*0.3</f>
        <v>18</v>
      </c>
      <c r="C382" s="13">
        <f>'Данные для ввода на bus.gov.ru'!AL381*0.4</f>
        <v>40</v>
      </c>
      <c r="D382" s="26">
        <f>IFERROR((('Данные для ввода на bus.gov.ru'!AN381/'Данные для ввода на bus.gov.ru'!AO381)*100)*0.3,0)</f>
        <v>24.705882352941174</v>
      </c>
      <c r="E382" s="26">
        <f t="shared" si="0"/>
        <v>82.705882352941174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2"/>
    </row>
    <row r="383" spans="1:26" ht="15.75" hidden="1" customHeight="1" x14ac:dyDescent="0.2">
      <c r="A383" s="3" t="str">
        <f>'Данные для ввода на bus.gov.ru'!D382</f>
        <v>МКОУ «Тальменская средняя общеобразовательная школа №1»</v>
      </c>
      <c r="B383" s="13">
        <f>'Данные для ввода на bus.gov.ru'!AH382*0.3</f>
        <v>30</v>
      </c>
      <c r="C383" s="13">
        <f>'Данные для ввода на bus.gov.ru'!AL382*0.4</f>
        <v>40</v>
      </c>
      <c r="D383" s="26">
        <f>IFERROR((('Данные для ввода на bus.gov.ru'!AN382/'Данные для ввода на bus.gov.ru'!AO382)*100)*0.3,0)</f>
        <v>27</v>
      </c>
      <c r="E383" s="26">
        <f t="shared" si="0"/>
        <v>97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2"/>
    </row>
    <row r="384" spans="1:26" ht="15.75" hidden="1" customHeight="1" x14ac:dyDescent="0.2">
      <c r="A384" s="3" t="str">
        <f>'Данные для ввода на bus.gov.ru'!D383</f>
        <v>МКОУ Сосново-Логовская ООШ</v>
      </c>
      <c r="B384" s="13">
        <f>'Данные для ввода на bus.gov.ru'!AH383*0.3</f>
        <v>18</v>
      </c>
      <c r="C384" s="13">
        <f>'Данные для ввода на bus.gov.ru'!AL383*0.4</f>
        <v>32</v>
      </c>
      <c r="D384" s="26">
        <f>IFERROR((('Данные для ввода на bus.gov.ru'!AN383/'Данные для ввода на bus.gov.ru'!AO383)*100)*0.3,0)</f>
        <v>30</v>
      </c>
      <c r="E384" s="26">
        <f t="shared" si="0"/>
        <v>80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2"/>
    </row>
    <row r="385" spans="1:26" ht="15.75" hidden="1" customHeight="1" x14ac:dyDescent="0.2">
      <c r="A385" s="3" t="str">
        <f>'Данные для ввода на bus.gov.ru'!D384</f>
        <v>МКОУ Старо-Тарабинская ООШ имени Героев Советского Союза А.С. Красилова и Л.А. Черемнова</v>
      </c>
      <c r="B385" s="13">
        <f>'Данные для ввода на bus.gov.ru'!AH384*0.3</f>
        <v>18</v>
      </c>
      <c r="C385" s="13">
        <f>'Данные для ввода на bus.gov.ru'!AL384*0.4</f>
        <v>32</v>
      </c>
      <c r="D385" s="26">
        <f>IFERROR((('Данные для ввода на bus.gov.ru'!AN384/'Данные для ввода на bus.gov.ru'!AO384)*100)*0.3,0)</f>
        <v>30</v>
      </c>
      <c r="E385" s="26">
        <f t="shared" si="0"/>
        <v>80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2"/>
    </row>
    <row r="386" spans="1:26" ht="15.75" hidden="1" customHeight="1" x14ac:dyDescent="0.2">
      <c r="A386" s="3" t="str">
        <f>'Данные для ввода на bus.gov.ru'!D385</f>
        <v>МКОУ Топчихинская средняя общеобразовательная школа №1 имени Героя России Дмитрия Ерофеева</v>
      </c>
      <c r="B386" s="13">
        <f>'Данные для ввода на bus.gov.ru'!AH385*0.3</f>
        <v>18</v>
      </c>
      <c r="C386" s="13">
        <f>'Данные для ввода на bus.gov.ru'!AL385*0.4</f>
        <v>40</v>
      </c>
      <c r="D386" s="26">
        <f>IFERROR((('Данные для ввода на bus.gov.ru'!AN385/'Данные для ввода на bus.gov.ru'!AO385)*100)*0.3,0)</f>
        <v>25.000000000000004</v>
      </c>
      <c r="E386" s="26">
        <f t="shared" si="0"/>
        <v>83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2"/>
    </row>
    <row r="387" spans="1:26" ht="15.75" hidden="1" customHeight="1" x14ac:dyDescent="0.2">
      <c r="A387" s="3" t="str">
        <f>'Данные для ввода на bus.gov.ru'!D386</f>
        <v>МКОУ Топчихинская средняя общеобразовательная школа №2</v>
      </c>
      <c r="B387" s="13">
        <f>'Данные для ввода на bus.gov.ru'!AH386*0.3</f>
        <v>0</v>
      </c>
      <c r="C387" s="13">
        <f>'Данные для ввода на bus.gov.ru'!AL386*0.4</f>
        <v>40</v>
      </c>
      <c r="D387" s="26">
        <f>IFERROR((('Данные для ввода на bus.gov.ru'!AN386/'Данные для ввода на bus.gov.ru'!AO386)*100)*0.3,0)</f>
        <v>15</v>
      </c>
      <c r="E387" s="26">
        <f t="shared" si="0"/>
        <v>55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2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2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2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2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2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2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2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2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2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2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2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2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2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2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2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2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2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2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2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2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2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2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2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2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2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2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2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2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2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2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2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2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2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2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2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2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2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2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2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2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2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2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2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2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2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2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2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2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2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2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2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2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2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2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2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2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2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2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2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2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2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2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2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2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2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2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2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2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2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2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2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2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2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2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2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2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2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2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2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2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2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2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2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2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2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2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2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2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2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2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2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2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2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2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2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2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2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2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2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2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2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2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2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2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2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2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2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2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2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2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2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2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2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2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2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2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2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2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2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2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2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2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2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2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2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2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2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2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2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2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2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2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2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2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2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2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2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2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2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2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2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2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2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2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2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2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2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2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2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2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2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2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2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2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2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2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2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2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2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2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2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2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2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2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2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2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2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2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2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2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2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2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2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2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2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2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2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2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2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2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2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2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2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2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2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2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2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2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2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2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2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2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2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2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2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2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2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2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2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2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E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workbookViewId="0">
      <selection activeCell="A68" sqref="A68:E26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3" t="s">
        <v>1369</v>
      </c>
      <c r="B1" s="24" t="s">
        <v>1380</v>
      </c>
      <c r="C1" s="24" t="s">
        <v>1381</v>
      </c>
      <c r="D1" s="24" t="s">
        <v>1382</v>
      </c>
      <c r="E1" s="24" t="s">
        <v>1373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</row>
    <row r="2" spans="1:26" ht="12.75" hidden="1" customHeight="1" x14ac:dyDescent="0.2">
      <c r="A2" s="20" t="s">
        <v>1374</v>
      </c>
      <c r="B2" s="25">
        <v>40</v>
      </c>
      <c r="C2" s="25">
        <v>40</v>
      </c>
      <c r="D2" s="25">
        <v>20</v>
      </c>
      <c r="E2" s="25">
        <v>100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1:26" ht="12.75" hidden="1" customHeight="1" x14ac:dyDescent="0.2">
      <c r="A3" s="3" t="str">
        <f>'Данные для ввода на bus.gov.ru'!D2</f>
        <v>МАДОУ "Д/с № 32 "Счастливое детство"</v>
      </c>
      <c r="B3" s="26">
        <f>(('Данные для ввода на bus.gov.ru'!AQ2/'Данные для ввода на bus.gov.ru'!AR2)*100)*0.4</f>
        <v>39.831932773109251</v>
      </c>
      <c r="C3" s="22">
        <f>(('Данные для ввода на bus.gov.ru'!AT2/'Данные для ввода на bus.gov.ru'!AU2)*100)*0.4</f>
        <v>39.831932773109251</v>
      </c>
      <c r="D3" s="26">
        <f>(('Данные для ввода на bus.gov.ru'!AW2/'Данные для ввода на bus.gov.ru'!AX2)*100)*0.2</f>
        <v>20</v>
      </c>
      <c r="E3" s="26">
        <f t="shared" ref="E3:E387" si="0">B3+C3+D3</f>
        <v>99.663865546218503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ht="12.75" hidden="1" customHeight="1" x14ac:dyDescent="0.2">
      <c r="A4" s="3" t="str">
        <f>'Данные для ввода на bus.gov.ru'!D3</f>
        <v>МАДОУ "ЦРР д/с № 1 "Жар-птица"</v>
      </c>
      <c r="B4" s="26">
        <f>(('Данные для ввода на bus.gov.ru'!AQ3/'Данные для ввода на bus.gov.ru'!AR3)*100)*0.4</f>
        <v>40</v>
      </c>
      <c r="C4" s="22">
        <f>(('Данные для ввода на bus.gov.ru'!AT3/'Данные для ввода на bus.gov.ru'!AU3)*100)*0.4</f>
        <v>40</v>
      </c>
      <c r="D4" s="26">
        <f>(('Данные для ввода на bus.gov.ru'!AW3/'Данные для ввода на bus.gov.ru'!AX3)*100)*0.2</f>
        <v>20</v>
      </c>
      <c r="E4" s="26">
        <f t="shared" si="0"/>
        <v>100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ht="12.75" hidden="1" customHeight="1" x14ac:dyDescent="0.2">
      <c r="A5" s="3" t="str">
        <f>'Данные для ввода на bus.gov.ru'!D4</f>
        <v>МАДОУ "ЦРР-детский сад №7 "Ярославна"</v>
      </c>
      <c r="B5" s="26">
        <f>(('Данные для ввода на bus.gov.ru'!AQ4/'Данные для ввода на bus.gov.ru'!AR4)*100)*0.4</f>
        <v>39.5</v>
      </c>
      <c r="C5" s="22">
        <f>(('Данные для ввода на bus.gov.ru'!AT4/'Данные для ввода на bus.gov.ru'!AU4)*100)*0.4</f>
        <v>39.833333333333336</v>
      </c>
      <c r="D5" s="26">
        <f>(('Данные для ввода на bus.gov.ru'!AW4/'Данные для ввода на bus.gov.ru'!AX4)*100)*0.2</f>
        <v>19.893617021276597</v>
      </c>
      <c r="E5" s="26">
        <f t="shared" si="0"/>
        <v>99.22695035460994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6" ht="12.75" customHeight="1" x14ac:dyDescent="0.2">
      <c r="A6" s="3" t="str">
        <f>'Данные для ввода на bus.gov.ru'!D5</f>
        <v>МБДОУ - д/с № 29 Яровое</v>
      </c>
      <c r="B6" s="26">
        <f>(('Данные для ввода на bus.gov.ru'!AQ5/'Данные для ввода на bus.gov.ru'!AR5)*100)*0.4</f>
        <v>37.391304347826086</v>
      </c>
      <c r="C6" s="22">
        <f>(('Данные для ввода на bus.gov.ru'!AT5/'Данные для ввода на bus.gov.ru'!AU5)*100)*0.4</f>
        <v>39.130434782608695</v>
      </c>
      <c r="D6" s="26">
        <f>(('Данные для ввода на bus.gov.ru'!AW5/'Данные для ввода на bus.gov.ru'!AX5)*100)*0.2</f>
        <v>20</v>
      </c>
      <c r="E6" s="26">
        <f t="shared" si="0"/>
        <v>96.521739130434781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12.75" hidden="1" customHeight="1" x14ac:dyDescent="0.2">
      <c r="A7" s="3" t="str">
        <f>'Данные для ввода на bus.gov.ru'!D6</f>
        <v>МБДОУ "Веселоярский детский сад "Сказка"</v>
      </c>
      <c r="B7" s="26">
        <f>(('Данные для ввода на bus.gov.ru'!AQ6/'Данные для ввода на bus.gov.ru'!AR6)*100)*0.4</f>
        <v>40</v>
      </c>
      <c r="C7" s="22">
        <f>(('Данные для ввода на bus.gov.ru'!AT6/'Данные для ввода на bus.gov.ru'!AU6)*100)*0.4</f>
        <v>40</v>
      </c>
      <c r="D7" s="26">
        <f>(('Данные для ввода на bus.gov.ru'!AW6/'Данные для ввода на bus.gov.ru'!AX6)*100)*0.2</f>
        <v>20</v>
      </c>
      <c r="E7" s="26">
        <f t="shared" si="0"/>
        <v>100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</row>
    <row r="8" spans="1:26" ht="12.75" hidden="1" customHeight="1" x14ac:dyDescent="0.2">
      <c r="A8" s="3" t="str">
        <f>'Данные для ввода на bus.gov.ru'!D7</f>
        <v>МБДОУ "Детский сад "Алёнушка"</v>
      </c>
      <c r="B8" s="26">
        <f>(('Данные для ввода на bus.gov.ru'!AQ7/'Данные для ввода на bus.gov.ru'!AR7)*100)*0.4</f>
        <v>40</v>
      </c>
      <c r="C8" s="22">
        <f>(('Данные для ввода на bus.gov.ru'!AT7/'Данные для ввода на bus.gov.ru'!AU7)*100)*0.4</f>
        <v>40</v>
      </c>
      <c r="D8" s="26">
        <f>(('Данные для ввода на bus.gov.ru'!AW7/'Данные для ввода на bus.gov.ru'!AX7)*100)*0.2</f>
        <v>20</v>
      </c>
      <c r="E8" s="26">
        <f t="shared" si="0"/>
        <v>100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 ht="12.75" hidden="1" customHeight="1" x14ac:dyDescent="0.2">
      <c r="A9" s="3" t="str">
        <f>'Данные для ввода на bus.gov.ru'!D8</f>
        <v>МБДОУ "Детский сад "Незабудка"</v>
      </c>
      <c r="B9" s="26">
        <f>(('Данные для ввода на bus.gov.ru'!AQ8/'Данные для ввода на bus.gov.ru'!AR8)*100)*0.4</f>
        <v>39.354838709677423</v>
      </c>
      <c r="C9" s="22">
        <f>(('Данные для ввода на bus.gov.ru'!AT8/'Данные для ввода на bus.gov.ru'!AU8)*100)*0.4</f>
        <v>39.354838709677423</v>
      </c>
      <c r="D9" s="26">
        <f>(('Данные для ввода на bus.gov.ru'!AW8/'Данные для ввода на bus.gov.ru'!AX8)*100)*0.2</f>
        <v>20</v>
      </c>
      <c r="E9" s="26">
        <f t="shared" si="0"/>
        <v>98.709677419354847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ht="12.75" hidden="1" customHeight="1" x14ac:dyDescent="0.2">
      <c r="A10" s="3" t="str">
        <f>'Данные для ввода на bus.gov.ru'!D9</f>
        <v>МБДОУ "Детский сад "Петушок"</v>
      </c>
      <c r="B10" s="26">
        <f>(('Данные для ввода на bus.gov.ru'!AQ9/'Данные для ввода на bus.gov.ru'!AR9)*100)*0.4</f>
        <v>39.787234042553195</v>
      </c>
      <c r="C10" s="22">
        <f>(('Данные для ввода на bus.gov.ru'!AT9/'Данные для ввода на bus.gov.ru'!AU9)*100)*0.4</f>
        <v>39.361702127659576</v>
      </c>
      <c r="D10" s="26">
        <f>(('Данные для ввода на bus.gov.ru'!AW9/'Данные для ввода на bus.gov.ru'!AX9)*100)*0.2</f>
        <v>19.874213836477988</v>
      </c>
      <c r="E10" s="26">
        <f t="shared" si="0"/>
        <v>99.02315000669077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</row>
    <row r="11" spans="1:26" ht="12.75" hidden="1" customHeight="1" x14ac:dyDescent="0.2">
      <c r="A11" s="3" t="str">
        <f>'Данные для ввода на bus.gov.ru'!D10</f>
        <v>МБДОУ "Детский сад "Сказка"</v>
      </c>
      <c r="B11" s="26">
        <f>(('Данные для ввода на bus.gov.ru'!AQ10/'Данные для ввода на bus.gov.ru'!AR10)*100)*0.4</f>
        <v>40</v>
      </c>
      <c r="C11" s="22">
        <f>(('Данные для ввода на bus.gov.ru'!AT10/'Данные для ввода на bus.gov.ru'!AU10)*100)*0.4</f>
        <v>39.642857142857146</v>
      </c>
      <c r="D11" s="26">
        <f>(('Данные для ввода на bus.gov.ru'!AW10/'Данные для ввода на bus.gov.ru'!AX10)*100)*0.2</f>
        <v>20</v>
      </c>
      <c r="E11" s="26">
        <f t="shared" si="0"/>
        <v>99.642857142857139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6" ht="12.75" hidden="1" customHeight="1" x14ac:dyDescent="0.2">
      <c r="A12" s="3" t="str">
        <f>'Данные для ввода на bus.gov.ru'!D11</f>
        <v>МБДОУ "Детский сад "Солнышко"</v>
      </c>
      <c r="B12" s="26">
        <f>(('Данные для ввода на bus.gov.ru'!AQ11/'Данные для ввода на bus.gov.ru'!AR11)*100)*0.4</f>
        <v>38.857142857142861</v>
      </c>
      <c r="C12" s="22">
        <f>(('Данные для ввода на bus.gov.ru'!AT11/'Данные для ввода на bus.gov.ru'!AU11)*100)*0.4</f>
        <v>38.476190476190482</v>
      </c>
      <c r="D12" s="26">
        <f>(('Данные для ввода на bus.gov.ru'!AW11/'Данные для ввода на bus.gov.ru'!AX11)*100)*0.2</f>
        <v>20</v>
      </c>
      <c r="E12" s="26">
        <f t="shared" si="0"/>
        <v>97.333333333333343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12.75" hidden="1" customHeight="1" x14ac:dyDescent="0.2">
      <c r="A13" s="3" t="str">
        <f>'Данные для ввода на bus.gov.ru'!D12</f>
        <v>МБДОУ "Детский сад "Чайка"</v>
      </c>
      <c r="B13" s="26">
        <f>(('Данные для ввода на bus.gov.ru'!AQ12/'Данные для ввода на bus.gov.ru'!AR12)*100)*0.4</f>
        <v>40</v>
      </c>
      <c r="C13" s="22">
        <f>(('Данные для ввода на bus.gov.ru'!AT12/'Данные для ввода на bus.gov.ru'!AU12)*100)*0.4</f>
        <v>40</v>
      </c>
      <c r="D13" s="26">
        <f>(('Данные для ввода на bus.gov.ru'!AW12/'Данные для ввода на bus.gov.ru'!AX12)*100)*0.2</f>
        <v>20</v>
      </c>
      <c r="E13" s="26">
        <f t="shared" si="0"/>
        <v>100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</row>
    <row r="14" spans="1:26" ht="12.75" hidden="1" customHeight="1" x14ac:dyDescent="0.2">
      <c r="A14" s="3" t="str">
        <f>'Данные для ввода на bus.gov.ru'!D13</f>
        <v>МБДОУ "Детский сад комбинированного вида №41 "Золотая рыбка"</v>
      </c>
      <c r="B14" s="26">
        <f>(('Данные для ввода на bus.gov.ru'!AQ13/'Данные для ввода на bus.gov.ru'!AR13)*100)*0.4</f>
        <v>39.365079365079367</v>
      </c>
      <c r="C14" s="22">
        <f>(('Данные для ввода на bus.gov.ru'!AT13/'Данные для ввода на bus.gov.ru'!AU13)*100)*0.4</f>
        <v>39.365079365079367</v>
      </c>
      <c r="D14" s="26">
        <f>(('Данные для ввода на bus.gov.ru'!AW13/'Данные для ввода на bus.gov.ru'!AX13)*100)*0.2</f>
        <v>19.816513761467892</v>
      </c>
      <c r="E14" s="26">
        <f t="shared" si="0"/>
        <v>98.546672491626623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</row>
    <row r="15" spans="1:26" ht="12.75" hidden="1" customHeight="1" x14ac:dyDescent="0.2">
      <c r="A15" s="3" t="str">
        <f>'Данные для ввода на bus.gov.ru'!D14</f>
        <v>МБДОУ "Детский сад присмотра и оздоровления № 46 "Светлячок" г.Рубцовска</v>
      </c>
      <c r="B15" s="26">
        <f>(('Данные для ввода на bus.gov.ru'!AQ14/'Данные для ввода на bus.gov.ru'!AR14)*100)*0.4</f>
        <v>38.048780487804883</v>
      </c>
      <c r="C15" s="22">
        <f>(('Данные для ввода на bus.gov.ru'!AT14/'Данные для ввода на bus.gov.ru'!AU14)*100)*0.4</f>
        <v>39.024390243902445</v>
      </c>
      <c r="D15" s="26">
        <f>(('Данные для ввода на bus.gov.ru'!AW14/'Данные для ввода на bus.gov.ru'!AX14)*100)*0.2</f>
        <v>20</v>
      </c>
      <c r="E15" s="26">
        <f t="shared" si="0"/>
        <v>97.073170731707336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</row>
    <row r="16" spans="1:26" ht="12.75" hidden="1" customHeight="1" x14ac:dyDescent="0.2">
      <c r="A16" s="3" t="str">
        <f>'Данные для ввода на bus.gov.ru'!D15</f>
        <v>МБДОУ "Детский сад № 12 "Журавлик"</v>
      </c>
      <c r="B16" s="26">
        <f>(('Данные для ввода на bus.gov.ru'!AQ15/'Данные для ввода на bus.gov.ru'!AR15)*100)*0.4</f>
        <v>36.756756756756765</v>
      </c>
      <c r="C16" s="22">
        <f>(('Данные для ввода на bus.gov.ru'!AT15/'Данные для ввода на bus.gov.ru'!AU15)*100)*0.4</f>
        <v>36.216216216216218</v>
      </c>
      <c r="D16" s="26">
        <f>(('Данные для ввода на bus.gov.ru'!AW15/'Данные для ввода на bus.gov.ru'!AX15)*100)*0.2</f>
        <v>19.5</v>
      </c>
      <c r="E16" s="26">
        <f t="shared" si="0"/>
        <v>92.472972972972983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</row>
    <row r="17" spans="1:26" ht="12.75" hidden="1" customHeight="1" x14ac:dyDescent="0.2">
      <c r="A17" s="3" t="str">
        <f>'Данные для ввода на bus.gov.ru'!D16</f>
        <v>МБДОУ "Детский сад № 14 "Василёк"</v>
      </c>
      <c r="B17" s="26">
        <f>(('Данные для ввода на bus.gov.ru'!AQ16/'Данные для ввода на bus.gov.ru'!AR16)*100)*0.4</f>
        <v>39.024390243902445</v>
      </c>
      <c r="C17" s="22">
        <f>(('Данные для ввода на bus.gov.ru'!AT16/'Данные для ввода на bus.gov.ru'!AU16)*100)*0.4</f>
        <v>40</v>
      </c>
      <c r="D17" s="26">
        <f>(('Данные для ввода на bus.gov.ru'!AW16/'Данные для ввода на bus.gov.ru'!AX16)*100)*0.2</f>
        <v>20</v>
      </c>
      <c r="E17" s="26">
        <f t="shared" si="0"/>
        <v>99.024390243902445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</row>
    <row r="18" spans="1:26" ht="12.75" hidden="1" customHeight="1" x14ac:dyDescent="0.2">
      <c r="A18" s="3" t="str">
        <f>'Данные для ввода на bus.gov.ru'!D17</f>
        <v>МБДОУ "Детский сад № 19 "Рябинка"</v>
      </c>
      <c r="B18" s="26">
        <f>(('Данные для ввода на bus.gov.ru'!AQ17/'Данные для ввода на bus.gov.ru'!AR17)*100)*0.4</f>
        <v>40</v>
      </c>
      <c r="C18" s="22">
        <f>(('Данные для ввода на bus.gov.ru'!AT17/'Данные для ввода на bus.gov.ru'!AU17)*100)*0.4</f>
        <v>40</v>
      </c>
      <c r="D18" s="26">
        <f>(('Данные для ввода на bus.gov.ru'!AW17/'Данные для ввода на bus.gov.ru'!AX17)*100)*0.2</f>
        <v>20</v>
      </c>
      <c r="E18" s="26">
        <f t="shared" si="0"/>
        <v>100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</row>
    <row r="19" spans="1:26" ht="12.75" hidden="1" customHeight="1" x14ac:dyDescent="0.2">
      <c r="A19" s="3" t="str">
        <f>'Данные для ввода на bus.gov.ru'!D18</f>
        <v>МБДОУ "Детский сад № 23 "Малышок"</v>
      </c>
      <c r="B19" s="26">
        <f>(('Данные для ввода на bus.gov.ru'!AQ18/'Данные для ввода на bus.gov.ru'!AR18)*100)*0.4</f>
        <v>39.316239316239319</v>
      </c>
      <c r="C19" s="22">
        <f>(('Данные для ввода на bus.gov.ru'!AT18/'Данные для ввода на bus.gov.ru'!AU18)*100)*0.4</f>
        <v>39.316239316239319</v>
      </c>
      <c r="D19" s="26">
        <f>(('Данные для ввода на bus.gov.ru'!AW18/'Данные для ввода на bus.gov.ru'!AX18)*100)*0.2</f>
        <v>20</v>
      </c>
      <c r="E19" s="26">
        <f t="shared" si="0"/>
        <v>98.632478632478637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ht="12.75" hidden="1" customHeight="1" x14ac:dyDescent="0.2">
      <c r="A20" s="3" t="str">
        <f>'Данные для ввода на bus.gov.ru'!D19</f>
        <v>МБДОУ "Детский сад № 36 "Колокольчик"</v>
      </c>
      <c r="B20" s="26">
        <f>(('Данные для ввода на bus.gov.ru'!AQ19/'Данные для ввода на bus.gov.ru'!AR19)*100)*0.4</f>
        <v>39.166666666666664</v>
      </c>
      <c r="C20" s="22">
        <f>(('Данные для ввода на bus.gov.ru'!AT19/'Данные для ввода на bus.gov.ru'!AU19)*100)*0.4</f>
        <v>39.44444444444445</v>
      </c>
      <c r="D20" s="26">
        <f>(('Данные для ввода на bus.gov.ru'!AW19/'Данные для ввода на bus.gov.ru'!AX19)*100)*0.2</f>
        <v>20</v>
      </c>
      <c r="E20" s="26">
        <f t="shared" si="0"/>
        <v>98.611111111111114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</row>
    <row r="21" spans="1:26" ht="12.75" hidden="1" customHeight="1" x14ac:dyDescent="0.2">
      <c r="A21" s="3" t="str">
        <f>'Данные для ввода на bus.gov.ru'!D20</f>
        <v>МБДОУ "Детский сад № 37 "Веснянка"</v>
      </c>
      <c r="B21" s="26">
        <f>(('Данные для ввода на bus.gov.ru'!AQ20/'Данные для ввода на bus.gov.ru'!AR20)*100)*0.4</f>
        <v>39.338842975206617</v>
      </c>
      <c r="C21" s="22">
        <f>(('Данные для ввода на bus.gov.ru'!AT20/'Данные для ввода на bus.gov.ru'!AU20)*100)*0.4</f>
        <v>38.677685950413228</v>
      </c>
      <c r="D21" s="26">
        <f>(('Данные для ввода на bus.gov.ru'!AW20/'Данные для ввода на bus.gov.ru'!AX20)*100)*0.2</f>
        <v>19.49367088607595</v>
      </c>
      <c r="E21" s="26">
        <f t="shared" si="0"/>
        <v>97.510199811695784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26" ht="12.75" hidden="1" customHeight="1" x14ac:dyDescent="0.2">
      <c r="A22" s="3" t="str">
        <f>'Данные для ввода на bus.gov.ru'!D21</f>
        <v>МБДОУ "Детский сад № 43"</v>
      </c>
      <c r="B22" s="26">
        <f>(('Данные для ввода на bus.gov.ru'!AQ21/'Данные для ввода на bus.gov.ru'!AR21)*100)*0.4</f>
        <v>39.10233393177738</v>
      </c>
      <c r="C22" s="22">
        <f>(('Данные для ввода на bus.gov.ru'!AT21/'Данные для ввода на bus.gov.ru'!AU21)*100)*0.4</f>
        <v>39.138240574506284</v>
      </c>
      <c r="D22" s="26">
        <f>(('Данные для ввода на bus.gov.ru'!AW21/'Данные для ввода на bus.gov.ru'!AX21)*100)*0.2</f>
        <v>19.840510366826159</v>
      </c>
      <c r="E22" s="26">
        <f t="shared" si="0"/>
        <v>98.08108487310983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</row>
    <row r="23" spans="1:26" ht="12.75" hidden="1" customHeight="1" x14ac:dyDescent="0.2">
      <c r="A23" s="3" t="str">
        <f>'Данные для ввода на bus.gov.ru'!D22</f>
        <v>МБДОУ "Детский сад № 45 "Солнышко"</v>
      </c>
      <c r="B23" s="26">
        <f>(('Данные для ввода на bus.gov.ru'!AQ22/'Данные для ввода на bus.gov.ru'!AR22)*100)*0.4</f>
        <v>40</v>
      </c>
      <c r="C23" s="22">
        <f>(('Данные для ввода на bus.gov.ru'!AT22/'Данные для ввода на bus.gov.ru'!AU22)*100)*0.4</f>
        <v>39.436619718309863</v>
      </c>
      <c r="D23" s="26">
        <f>(('Данные для ввода на bus.gov.ru'!AW22/'Данные для ввода на bus.gov.ru'!AX22)*100)*0.2</f>
        <v>20</v>
      </c>
      <c r="E23" s="26">
        <f t="shared" si="0"/>
        <v>99.436619718309856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  <row r="24" spans="1:26" ht="12.75" hidden="1" customHeight="1" x14ac:dyDescent="0.2">
      <c r="A24" s="3" t="str">
        <f>'Данные для ввода на bus.gov.ru'!D23</f>
        <v>МБДОУ "Детский сад № 47 "Ёлочка"</v>
      </c>
      <c r="B24" s="26">
        <f>(('Данные для ввода на bus.gov.ru'!AQ23/'Данные для ввода на bus.gov.ru'!AR23)*100)*0.4</f>
        <v>40</v>
      </c>
      <c r="C24" s="22">
        <f>(('Данные для ввода на bus.gov.ru'!AT23/'Данные для ввода на bus.gov.ru'!AU23)*100)*0.4</f>
        <v>40</v>
      </c>
      <c r="D24" s="26">
        <f>(('Данные для ввода на bus.gov.ru'!AW23/'Данные для ввода на bus.gov.ru'!AX23)*100)*0.2</f>
        <v>20</v>
      </c>
      <c r="E24" s="26">
        <f t="shared" si="0"/>
        <v>100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1:26" ht="12.75" hidden="1" customHeight="1" x14ac:dyDescent="0.2">
      <c r="A25" s="3" t="str">
        <f>'Данные для ввода на bus.gov.ru'!D24</f>
        <v>МБДОУ "Детский сад № 48 "Ручеек"</v>
      </c>
      <c r="B25" s="26">
        <f>(('Данные для ввода на bus.gov.ru'!AQ24/'Данные для ввода на bus.gov.ru'!AR24)*100)*0.4</f>
        <v>38.857142857142861</v>
      </c>
      <c r="C25" s="22">
        <f>(('Данные для ввода на bus.gov.ru'!AT24/'Данные для ввода на bus.gov.ru'!AU24)*100)*0.4</f>
        <v>38.857142857142861</v>
      </c>
      <c r="D25" s="26">
        <f>(('Данные для ввода на bus.gov.ru'!AW24/'Данные для ввода на bus.gov.ru'!AX24)*100)*0.2</f>
        <v>20</v>
      </c>
      <c r="E25" s="26">
        <f t="shared" si="0"/>
        <v>97.714285714285722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</row>
    <row r="26" spans="1:26" ht="12.75" hidden="1" customHeight="1" x14ac:dyDescent="0.2">
      <c r="A26" s="3" t="str">
        <f>'Данные для ввода на bus.gov.ru'!D25</f>
        <v>МБДОУ "Детский сад № 50 "Росточек"</v>
      </c>
      <c r="B26" s="26">
        <f>(('Данные для ввода на bus.gov.ru'!AQ25/'Данные для ввода на bus.gov.ru'!AR25)*100)*0.4</f>
        <v>38.367346938775505</v>
      </c>
      <c r="C26" s="22">
        <f>(('Данные для ввода на bus.gov.ru'!AT25/'Данные для ввода на bus.gov.ru'!AU25)*100)*0.4</f>
        <v>37.551020408163268</v>
      </c>
      <c r="D26" s="26">
        <f>(('Данные для ввода на bus.gov.ru'!AW25/'Данные для ввода на bus.gov.ru'!AX25)*100)*0.2</f>
        <v>19.411764705882355</v>
      </c>
      <c r="E26" s="26">
        <f t="shared" si="0"/>
        <v>95.330132052821114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/>
    </row>
    <row r="27" spans="1:26" ht="12.75" hidden="1" customHeight="1" x14ac:dyDescent="0.2">
      <c r="A27" s="3" t="str">
        <f>'Данные для ввода на bus.gov.ru'!D26</f>
        <v>МБДОУ "Детский сад № 53 "Топтыжка"</v>
      </c>
      <c r="B27" s="26">
        <f>(('Данные для ввода на bus.gov.ru'!AQ26/'Данные для ввода на bus.gov.ru'!AR26)*100)*0.4</f>
        <v>39.699248120300751</v>
      </c>
      <c r="C27" s="22">
        <f>(('Данные для ввода на bus.gov.ru'!AT26/'Данные для ввода на bus.gov.ru'!AU26)*100)*0.4</f>
        <v>39.699248120300751</v>
      </c>
      <c r="D27" s="26">
        <f>(('Данные для ввода на bus.gov.ru'!AW26/'Данные для ввода на bus.gov.ru'!AX26)*100)*0.2</f>
        <v>20</v>
      </c>
      <c r="E27" s="26">
        <f t="shared" si="0"/>
        <v>99.398496240601503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</row>
    <row r="28" spans="1:26" ht="12.75" hidden="1" customHeight="1" x14ac:dyDescent="0.2">
      <c r="A28" s="3" t="str">
        <f>'Данные для ввода на bus.gov.ru'!D27</f>
        <v>МБДОУ "Детский сад № 55 "Истоки"</v>
      </c>
      <c r="B28" s="26">
        <f>(('Данные для ввода на bus.gov.ru'!AQ27/'Данные для ввода на bus.gov.ru'!AR27)*100)*0.4</f>
        <v>38.769230769230774</v>
      </c>
      <c r="C28" s="22">
        <f>(('Данные для ввода на bus.gov.ru'!AT27/'Данные для ввода на bus.gov.ru'!AU27)*100)*0.4</f>
        <v>39.384615384615387</v>
      </c>
      <c r="D28" s="26">
        <f>(('Данные для ввода на bus.gov.ru'!AW27/'Данные для ввода на bus.gov.ru'!AX27)*100)*0.2</f>
        <v>20</v>
      </c>
      <c r="E28" s="26">
        <f t="shared" si="0"/>
        <v>98.15384615384616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</row>
    <row r="29" spans="1:26" ht="12.75" hidden="1" customHeight="1" x14ac:dyDescent="0.2">
      <c r="A29" s="3" t="str">
        <f>'Данные для ввода на bus.gov.ru'!D28</f>
        <v>МБДОУ "Детский сад № 57 "Аленушка"</v>
      </c>
      <c r="B29" s="26">
        <f>(('Данные для ввода на bus.gov.ru'!AQ28/'Данные для ввода на bus.gov.ru'!AR28)*100)*0.4</f>
        <v>39.04</v>
      </c>
      <c r="C29" s="22">
        <f>(('Данные для ввода на bus.gov.ru'!AT28/'Данные для ввода на bus.gov.ru'!AU28)*100)*0.4</f>
        <v>38.400000000000006</v>
      </c>
      <c r="D29" s="26">
        <f>(('Данные для ввода на bus.gov.ru'!AW28/'Данные для ввода на bus.gov.ru'!AX28)*100)*0.2</f>
        <v>19.795918367346943</v>
      </c>
      <c r="E29" s="26">
        <f t="shared" si="0"/>
        <v>97.23591836734694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</row>
    <row r="30" spans="1:26" ht="12.75" hidden="1" customHeight="1" x14ac:dyDescent="0.2">
      <c r="A30" s="3" t="str">
        <f>'Данные для ввода на bus.gov.ru'!D29</f>
        <v>МБДОУ "Детский сад № 74 "Пчёлка"</v>
      </c>
      <c r="B30" s="26">
        <f>(('Данные для ввода на bus.gov.ru'!AQ29/'Данные для ввода на bus.gov.ru'!AR29)*100)*0.4</f>
        <v>40</v>
      </c>
      <c r="C30" s="22">
        <f>(('Данные для ввода на bus.gov.ru'!AT29/'Данные для ввода на bus.gov.ru'!AU29)*100)*0.4</f>
        <v>40</v>
      </c>
      <c r="D30" s="26">
        <f>(('Данные для ввода на bus.gov.ru'!AW29/'Данные для ввода на bus.gov.ru'!AX29)*100)*0.2</f>
        <v>20</v>
      </c>
      <c r="E30" s="26">
        <f t="shared" si="0"/>
        <v>100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</row>
    <row r="31" spans="1:26" ht="12.75" hidden="1" customHeight="1" x14ac:dyDescent="0.2">
      <c r="A31" s="3" t="str">
        <f>'Данные для ввода на bus.gov.ru'!D30</f>
        <v>МБДОУ "Детский сад №10 "Гнездышко"</v>
      </c>
      <c r="B31" s="26">
        <f>(('Данные для ввода на bus.gov.ru'!AQ30/'Данные для ввода на bus.gov.ru'!AR30)*100)*0.4</f>
        <v>39.428571428571438</v>
      </c>
      <c r="C31" s="22">
        <f>(('Данные для ввода на bus.gov.ru'!AT30/'Данные для ввода на bus.gov.ru'!AU30)*100)*0.4</f>
        <v>39.428571428571438</v>
      </c>
      <c r="D31" s="26">
        <f>(('Данные для ввода на bus.gov.ru'!AW30/'Данные для ввода на bus.gov.ru'!AX30)*100)*0.2</f>
        <v>20</v>
      </c>
      <c r="E31" s="26">
        <f t="shared" si="0"/>
        <v>98.857142857142875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  <row r="32" spans="1:26" ht="12.75" hidden="1" customHeight="1" x14ac:dyDescent="0.2">
      <c r="A32" s="3" t="str">
        <f>'Данные для ввода на bus.gov.ru'!D31</f>
        <v>МБДОУ "Детский сад №16 "Родничок"</v>
      </c>
      <c r="B32" s="26">
        <f>(('Данные для ввода на bus.gov.ru'!AQ31/'Данные для ввода на bus.gov.ru'!AR31)*100)*0.4</f>
        <v>40</v>
      </c>
      <c r="C32" s="22">
        <f>(('Данные для ввода на bus.gov.ru'!AT31/'Данные для ввода на bus.gov.ru'!AU31)*100)*0.4</f>
        <v>40</v>
      </c>
      <c r="D32" s="26">
        <f>(('Данные для ввода на bus.gov.ru'!AW31/'Данные для ввода на bus.gov.ru'!AX31)*100)*0.2</f>
        <v>20</v>
      </c>
      <c r="E32" s="26">
        <f t="shared" si="0"/>
        <v>100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8"/>
    </row>
    <row r="33" spans="1:26" ht="12.75" hidden="1" customHeight="1" x14ac:dyDescent="0.2">
      <c r="A33" s="3" t="str">
        <f>'Данные для ввода на bus.gov.ru'!D32</f>
        <v>МБДОУ "Детский сад №2 "Лучик"</v>
      </c>
      <c r="B33" s="26">
        <f>(('Данные для ввода на bus.gov.ru'!AQ32/'Данные для ввода на bus.gov.ru'!AR32)*100)*0.4</f>
        <v>40</v>
      </c>
      <c r="C33" s="22">
        <f>(('Данные для ввода на bus.gov.ru'!AT32/'Данные для ввода на bus.gov.ru'!AU32)*100)*0.4</f>
        <v>40</v>
      </c>
      <c r="D33" s="26">
        <f>(('Данные для ввода на bus.gov.ru'!AW32/'Данные для ввода на bus.gov.ru'!AX32)*100)*0.2</f>
        <v>20</v>
      </c>
      <c r="E33" s="26">
        <f t="shared" si="0"/>
        <v>100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</row>
    <row r="34" spans="1:26" ht="12.75" hidden="1" customHeight="1" x14ac:dyDescent="0.2">
      <c r="A34" s="3" t="str">
        <f>'Данные для ввода на bus.gov.ru'!D33</f>
        <v>МБДОУ "Детский сад №24 "Солнышко"</v>
      </c>
      <c r="B34" s="26">
        <f>(('Данные для ввода на bus.gov.ru'!AQ33/'Данные для ввода на bus.gov.ru'!AR33)*100)*0.4</f>
        <v>38.571428571428577</v>
      </c>
      <c r="C34" s="22">
        <f>(('Данные для ввода на bus.gov.ru'!AT33/'Данные для ввода на bus.gov.ru'!AU33)*100)*0.4</f>
        <v>38.571428571428577</v>
      </c>
      <c r="D34" s="26">
        <f>(('Данные для ввода на bus.gov.ru'!AW33/'Данные для ввода на bus.gov.ru'!AX33)*100)*0.2</f>
        <v>19.534883720930232</v>
      </c>
      <c r="E34" s="26">
        <f t="shared" si="0"/>
        <v>96.677740863787392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</row>
    <row r="35" spans="1:26" ht="12.75" hidden="1" customHeight="1" x14ac:dyDescent="0.2">
      <c r="A35" s="3" t="str">
        <f>'Данные для ввода на bus.gov.ru'!D34</f>
        <v>МБДОУ "Детский сад №30 "Незабудка"</v>
      </c>
      <c r="B35" s="26">
        <f>(('Данные для ввода на bus.gov.ru'!AQ34/'Данные для ввода на bus.gov.ru'!AR34)*100)*0.4</f>
        <v>35.471698113207552</v>
      </c>
      <c r="C35" s="22">
        <f>(('Данные для ввода на bus.gov.ru'!AT34/'Данные для ввода на bus.gov.ru'!AU34)*100)*0.4</f>
        <v>36.981132075471699</v>
      </c>
      <c r="D35" s="26">
        <f>(('Данные для ввода на bus.gov.ru'!AW34/'Данные для ввода на bus.gov.ru'!AX34)*100)*0.2</f>
        <v>20</v>
      </c>
      <c r="E35" s="26">
        <f t="shared" si="0"/>
        <v>92.452830188679258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/>
    </row>
    <row r="36" spans="1:26" ht="12.75" hidden="1" customHeight="1" x14ac:dyDescent="0.2">
      <c r="A36" s="3" t="str">
        <f>'Данные для ввода на bus.gov.ru'!D35</f>
        <v>МБДОУ "Детский сад №38 "Росинка"</v>
      </c>
      <c r="B36" s="26">
        <f>(('Данные для ввода на bus.gov.ru'!AQ35/'Данные для ввода на bus.gov.ru'!AR35)*100)*0.4</f>
        <v>38.918918918918926</v>
      </c>
      <c r="C36" s="22">
        <f>(('Данные для ввода на bus.gov.ru'!AT35/'Данные для ввода на bus.gov.ru'!AU35)*100)*0.4</f>
        <v>39.45945945945946</v>
      </c>
      <c r="D36" s="26">
        <f>(('Данные для ввода на bus.gov.ru'!AW35/'Данные для ввода на bus.gov.ru'!AX35)*100)*0.2</f>
        <v>19.069767441860467</v>
      </c>
      <c r="E36" s="26">
        <f t="shared" si="0"/>
        <v>97.44814582023885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1:26" ht="12.75" hidden="1" customHeight="1" x14ac:dyDescent="0.2">
      <c r="A37" s="3" t="str">
        <f>'Данные для ввода на bus.gov.ru'!D36</f>
        <v>МБДОУ "Детский сад №4 "Радуга"</v>
      </c>
      <c r="B37" s="26">
        <f>(('Данные для ввода на bus.gov.ru'!AQ36/'Данные для ввода на bus.gov.ru'!AR36)*100)*0.4</f>
        <v>39.822222222222223</v>
      </c>
      <c r="C37" s="22">
        <f>(('Данные для ввода на bus.gov.ru'!AT36/'Данные для ввода на bus.gov.ru'!AU36)*100)*0.4</f>
        <v>39.822222222222223</v>
      </c>
      <c r="D37" s="26">
        <f>(('Данные для ввода на bus.gov.ru'!AW36/'Данные для ввода на bus.gov.ru'!AX36)*100)*0.2</f>
        <v>19.882352941176471</v>
      </c>
      <c r="E37" s="26">
        <f t="shared" si="0"/>
        <v>99.52679738562091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1:26" ht="12.75" hidden="1" customHeight="1" x14ac:dyDescent="0.2">
      <c r="A38" s="3" t="str">
        <f>'Данные для ввода на bus.gov.ru'!D37</f>
        <v>МБДОУ "Детский сад №49 "Улыбка"</v>
      </c>
      <c r="B38" s="26">
        <f>(('Данные для ввода на bus.gov.ru'!AQ37/'Данные для ввода на bus.gov.ru'!AR37)*100)*0.4</f>
        <v>38.811881188118811</v>
      </c>
      <c r="C38" s="22">
        <f>(('Данные для ввода на bus.gov.ru'!AT37/'Данные для ввода на bus.gov.ru'!AU37)*100)*0.4</f>
        <v>39.207920792079214</v>
      </c>
      <c r="D38" s="26">
        <f>(('Данные для ввода на bus.gov.ru'!AW37/'Данные для ввода на bus.gov.ru'!AX37)*100)*0.2</f>
        <v>20</v>
      </c>
      <c r="E38" s="26">
        <f t="shared" si="0"/>
        <v>98.019801980198025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1:26" ht="12.75" hidden="1" customHeight="1" x14ac:dyDescent="0.2">
      <c r="A39" s="3" t="str">
        <f>'Данные для ввода на bus.gov.ru'!D38</f>
        <v>МБДОУ "Романовский детский сад №1"</v>
      </c>
      <c r="B39" s="26">
        <f>(('Данные для ввода на bus.gov.ru'!AQ38/'Данные для ввода на bus.gov.ru'!AR38)*100)*0.4</f>
        <v>39.44444444444445</v>
      </c>
      <c r="C39" s="22">
        <f>(('Данные для ввода на bus.gov.ru'!AT38/'Данные для ввода на bus.gov.ru'!AU38)*100)*0.4</f>
        <v>39.166666666666664</v>
      </c>
      <c r="D39" s="26">
        <f>(('Данные для ввода на bus.gov.ru'!AW38/'Данные для ввода на bus.gov.ru'!AX38)*100)*0.2</f>
        <v>20</v>
      </c>
      <c r="E39" s="26">
        <f t="shared" si="0"/>
        <v>98.611111111111114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</row>
    <row r="40" spans="1:26" ht="12.75" hidden="1" customHeight="1" x14ac:dyDescent="0.2">
      <c r="A40" s="3" t="str">
        <f>'Данные для ввода на bus.gov.ru'!D39</f>
        <v>МБДОУ "Сидоровский детский сад"</v>
      </c>
      <c r="B40" s="26">
        <f>(('Данные для ввода на bus.gov.ru'!AQ39/'Данные для ввода на bus.gov.ru'!AR39)*100)*0.4</f>
        <v>40</v>
      </c>
      <c r="C40" s="22">
        <f>(('Данные для ввода на bus.gov.ru'!AT39/'Данные для ввода на bus.gov.ru'!AU39)*100)*0.4</f>
        <v>40</v>
      </c>
      <c r="D40" s="26">
        <f>(('Данные для ввода на bus.gov.ru'!AW39/'Данные для ввода на bus.gov.ru'!AX39)*100)*0.2</f>
        <v>20</v>
      </c>
      <c r="E40" s="26">
        <f t="shared" si="0"/>
        <v>100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8"/>
    </row>
    <row r="41" spans="1:26" ht="12.75" hidden="1" customHeight="1" x14ac:dyDescent="0.2">
      <c r="A41" s="3" t="str">
        <f>'Данные для ввода на bus.gov.ru'!D40</f>
        <v>МБДОУ "Табунский детский сад "Огонек"</v>
      </c>
      <c r="B41" s="26">
        <f>(('Данные для ввода на bus.gov.ru'!AQ40/'Данные для ввода на bus.gov.ru'!AR40)*100)*0.4</f>
        <v>40</v>
      </c>
      <c r="C41" s="22">
        <f>(('Данные для ввода на bus.gov.ru'!AT40/'Данные для ввода на bus.gov.ru'!AU40)*100)*0.4</f>
        <v>38.775510204081634</v>
      </c>
      <c r="D41" s="26">
        <f>(('Данные для ввода на bus.gov.ru'!AW40/'Данные для ввода на bus.gov.ru'!AX40)*100)*0.2</f>
        <v>18.5</v>
      </c>
      <c r="E41" s="26">
        <f t="shared" si="0"/>
        <v>97.275510204081627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8"/>
    </row>
    <row r="42" spans="1:26" ht="12.75" hidden="1" customHeight="1" x14ac:dyDescent="0.2">
      <c r="A42" s="3" t="str">
        <f>'Данные для ввода на bus.gov.ru'!D41</f>
        <v>МБДОУ "Тамбовский детский сад"</v>
      </c>
      <c r="B42" s="26">
        <f>(('Данные для ввода на bus.gov.ru'!AQ41/'Данные для ввода на bus.gov.ru'!AR41)*100)*0.4</f>
        <v>40</v>
      </c>
      <c r="C42" s="22">
        <f>(('Данные для ввода на bus.gov.ru'!AT41/'Данные для ввода на bus.gov.ru'!AU41)*100)*0.4</f>
        <v>40</v>
      </c>
      <c r="D42" s="26">
        <f>(('Данные для ввода на bus.gov.ru'!AW41/'Данные для ввода на bus.gov.ru'!AX41)*100)*0.2</f>
        <v>20</v>
      </c>
      <c r="E42" s="26">
        <f t="shared" si="0"/>
        <v>100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</row>
    <row r="43" spans="1:26" ht="12.75" hidden="1" customHeight="1" x14ac:dyDescent="0.2">
      <c r="A43" s="3" t="str">
        <f>'Данные для ввода на bus.gov.ru'!D42</f>
        <v>МБДОУ "Троицкий детский сад № 1 "Родничок"</v>
      </c>
      <c r="B43" s="26">
        <f>(('Данные для ввода на bus.gov.ru'!AQ42/'Данные для ввода на bus.gov.ru'!AR42)*100)*0.4</f>
        <v>39.44055944055944</v>
      </c>
      <c r="C43" s="22">
        <f>(('Данные для ввода на bus.gov.ru'!AT42/'Данные для ввода на bus.gov.ru'!AU42)*100)*0.4</f>
        <v>39.44055944055944</v>
      </c>
      <c r="D43" s="26">
        <f>(('Данные для ввода на bus.gov.ru'!AW42/'Данные для ввода на bus.gov.ru'!AX42)*100)*0.2</f>
        <v>19.65217391304348</v>
      </c>
      <c r="E43" s="26">
        <f t="shared" si="0"/>
        <v>98.533292794162364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8"/>
    </row>
    <row r="44" spans="1:26" ht="12.75" hidden="1" customHeight="1" x14ac:dyDescent="0.2">
      <c r="A44" s="3" t="str">
        <f>'Данные для ввода на bus.gov.ru'!D43</f>
        <v>МБДОУ "Целинный детский сад "Светлячок"</v>
      </c>
      <c r="B44" s="26">
        <f>(('Данные для ввода на bus.gov.ru'!AQ43/'Данные для ввода на bus.gov.ru'!AR43)*100)*0.4</f>
        <v>40</v>
      </c>
      <c r="C44" s="22">
        <f>(('Данные для ввода на bus.gov.ru'!AT43/'Данные для ввода на bus.gov.ru'!AU43)*100)*0.4</f>
        <v>39.344262295081968</v>
      </c>
      <c r="D44" s="26">
        <f>(('Данные для ввода на bus.gov.ru'!AW43/'Данные для ввода на bus.gov.ru'!AX43)*100)*0.2</f>
        <v>20</v>
      </c>
      <c r="E44" s="26">
        <f t="shared" si="0"/>
        <v>99.344262295081961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</row>
    <row r="45" spans="1:26" ht="12.75" hidden="1" customHeight="1" x14ac:dyDescent="0.2">
      <c r="A45" s="3" t="str">
        <f>'Данные для ввода на bus.gov.ru'!D44</f>
        <v>МБДОУ "Целинный детский сад "Теремок"</v>
      </c>
      <c r="B45" s="26">
        <f>(('Данные для ввода на bus.gov.ru'!AQ44/'Данные для ввода на bus.gov.ru'!AR44)*100)*0.4</f>
        <v>40</v>
      </c>
      <c r="C45" s="22">
        <f>(('Данные для ввода на bus.gov.ru'!AT44/'Данные для ввода на bus.gov.ru'!AU44)*100)*0.4</f>
        <v>40</v>
      </c>
      <c r="D45" s="26">
        <f>(('Данные для ввода на bus.gov.ru'!AW44/'Данные для ввода на bus.gov.ru'!AX44)*100)*0.2</f>
        <v>20</v>
      </c>
      <c r="E45" s="26">
        <f t="shared" si="0"/>
        <v>100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</row>
    <row r="46" spans="1:26" ht="12.75" hidden="1" customHeight="1" x14ac:dyDescent="0.2">
      <c r="A46" s="3" t="str">
        <f>'Данные для ввода на bus.gov.ru'!D45</f>
        <v>МБДОУ "ЦРР - детский сад № 54"</v>
      </c>
      <c r="B46" s="26">
        <f>(('Данные для ввода на bus.gov.ru'!AQ45/'Данные для ввода на bus.gov.ru'!AR45)*100)*0.4</f>
        <v>39.26605504587156</v>
      </c>
      <c r="C46" s="22">
        <f>(('Данные для ввода на bus.gov.ru'!AT45/'Данные для ввода на bus.gov.ru'!AU45)*100)*0.4</f>
        <v>39.633027522935784</v>
      </c>
      <c r="D46" s="26">
        <f>(('Данные для ввода на bus.gov.ru'!AW45/'Данные для ввода на bus.gov.ru'!AX45)*100)*0.2</f>
        <v>18.918918918918919</v>
      </c>
      <c r="E46" s="26">
        <f t="shared" si="0"/>
        <v>97.818001487726264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</row>
    <row r="47" spans="1:26" ht="12.75" hidden="1" customHeight="1" x14ac:dyDescent="0.2">
      <c r="A47" s="3" t="str">
        <f>'Данные для ввода на bus.gov.ru'!D46</f>
        <v>МБДОУ "ЦРР - детский сад № 56 "Ромашка" города Рубцовска</v>
      </c>
      <c r="B47" s="26">
        <f>(('Данные для ввода на bus.gov.ru'!AQ46/'Данные для ввода на bus.gov.ru'!AR46)*100)*0.4</f>
        <v>40</v>
      </c>
      <c r="C47" s="22">
        <f>(('Данные для ввода на bus.gov.ru'!AT46/'Данные для ввода на bus.gov.ru'!AU46)*100)*0.4</f>
        <v>40</v>
      </c>
      <c r="D47" s="26">
        <f>(('Данные для ввода на bus.gov.ru'!AW46/'Данные для ввода на bus.gov.ru'!AX46)*100)*0.2</f>
        <v>19.838709677419356</v>
      </c>
      <c r="E47" s="26">
        <f t="shared" si="0"/>
        <v>99.838709677419359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</row>
    <row r="48" spans="1:26" ht="12.75" hidden="1" customHeight="1" x14ac:dyDescent="0.2">
      <c r="A48" s="3" t="str">
        <f>'Данные для ввода на bus.gov.ru'!D47</f>
        <v>МБДОУ "Шелаболихинский детский сад "Золотая рыбка"</v>
      </c>
      <c r="B48" s="26">
        <f>(('Данные для ввода на bus.gov.ru'!AQ47/'Данные для ввода на bus.gov.ru'!AR47)*100)*0.4</f>
        <v>40</v>
      </c>
      <c r="C48" s="22">
        <f>(('Данные для ввода на bus.gov.ru'!AT47/'Данные для ввода на bus.gov.ru'!AU47)*100)*0.4</f>
        <v>39.677419354838712</v>
      </c>
      <c r="D48" s="26">
        <f>(('Данные для ввода на bus.gov.ru'!AW47/'Данные для ввода на bus.gov.ru'!AX47)*100)*0.2</f>
        <v>20</v>
      </c>
      <c r="E48" s="26">
        <f t="shared" si="0"/>
        <v>99.677419354838719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</row>
    <row r="49" spans="1:26" ht="12.75" hidden="1" customHeight="1" x14ac:dyDescent="0.2">
      <c r="A49" s="3" t="str">
        <f>'Данные для ввода на bus.gov.ru'!D48</f>
        <v>МБДОУ Д/с "Солнышко"</v>
      </c>
      <c r="B49" s="26">
        <f>(('Данные для ввода на bus.gov.ru'!AQ48/'Данные для ввода на bus.gov.ru'!AR48)*100)*0.4</f>
        <v>40</v>
      </c>
      <c r="C49" s="22">
        <f>(('Данные для ввода на bus.gov.ru'!AT48/'Данные для ввода на bus.gov.ru'!AU48)*100)*0.4</f>
        <v>40</v>
      </c>
      <c r="D49" s="26">
        <f>(('Данные для ввода на bus.gov.ru'!AW48/'Данные для ввода на bus.gov.ru'!AX48)*100)*0.2</f>
        <v>20</v>
      </c>
      <c r="E49" s="26">
        <f t="shared" si="0"/>
        <v>100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8"/>
    </row>
    <row r="50" spans="1:26" ht="12.75" hidden="1" customHeight="1" x14ac:dyDescent="0.2">
      <c r="A50" s="3" t="str">
        <f>'Данные для ввода на bus.gov.ru'!D49</f>
        <v>МБДОУ детский сад "Березка"</v>
      </c>
      <c r="B50" s="26">
        <f>(('Данные для ввода на bus.gov.ru'!AQ49/'Данные для ввода на bus.gov.ru'!AR49)*100)*0.4</f>
        <v>39.304347826086961</v>
      </c>
      <c r="C50" s="22">
        <f>(('Данные для ввода на bus.gov.ru'!AT49/'Данные для ввода на bus.gov.ru'!AU49)*100)*0.4</f>
        <v>38.260869565217398</v>
      </c>
      <c r="D50" s="26">
        <f>(('Данные для ввода на bus.gov.ru'!AW49/'Данные для ввода на bus.gov.ru'!AX49)*100)*0.2</f>
        <v>19.740259740259742</v>
      </c>
      <c r="E50" s="26">
        <f t="shared" si="0"/>
        <v>97.305477131564103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</row>
    <row r="51" spans="1:26" ht="12.75" hidden="1" customHeight="1" x14ac:dyDescent="0.2">
      <c r="A51" s="3" t="str">
        <f>'Данные для ввода на bus.gov.ru'!D50</f>
        <v>МБДОУ детский сад "Елочка"</v>
      </c>
      <c r="B51" s="26">
        <f>(('Данные для ввода на bus.gov.ru'!AQ50/'Данные для ввода на bus.gov.ru'!AR50)*100)*0.4</f>
        <v>39.130434782608695</v>
      </c>
      <c r="C51" s="22">
        <f>(('Данные для ввода на bus.gov.ru'!AT50/'Данные для ввода на bus.gov.ru'!AU50)*100)*0.4</f>
        <v>39.130434782608695</v>
      </c>
      <c r="D51" s="26">
        <f>(('Данные для ввода на bus.gov.ru'!AW50/'Данные для ввода на bus.gov.ru'!AX50)*100)*0.2</f>
        <v>20</v>
      </c>
      <c r="E51" s="26">
        <f t="shared" si="0"/>
        <v>98.260869565217391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8"/>
    </row>
    <row r="52" spans="1:26" ht="12.75" hidden="1" customHeight="1" x14ac:dyDescent="0.2">
      <c r="A52" s="3" t="str">
        <f>'Данные для ввода на bus.gov.ru'!D51</f>
        <v>МБДОУ детский сад "Ладушки"</v>
      </c>
      <c r="B52" s="26">
        <f>(('Данные для ввода на bus.gov.ru'!AQ51/'Данные для ввода на bus.gov.ru'!AR51)*100)*0.4</f>
        <v>38.787878787878789</v>
      </c>
      <c r="C52" s="22">
        <f>(('Данные для ввода на bus.gov.ru'!AT51/'Данные для ввода на bus.gov.ru'!AU51)*100)*0.4</f>
        <v>38.787878787878789</v>
      </c>
      <c r="D52" s="26">
        <f>(('Данные для ввода на bus.gov.ru'!AW51/'Данные для ввода на bus.gov.ru'!AX51)*100)*0.2</f>
        <v>19.600000000000001</v>
      </c>
      <c r="E52" s="26">
        <f t="shared" si="0"/>
        <v>97.175757575757586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8"/>
    </row>
    <row r="53" spans="1:26" ht="12.75" hidden="1" customHeight="1" x14ac:dyDescent="0.2">
      <c r="A53" s="3" t="str">
        <f>'Данные для ввода на bus.gov.ru'!D52</f>
        <v>МБДОУ детский сад "Малинка" с. Кытманово</v>
      </c>
      <c r="B53" s="26">
        <f>(('Данные для ввода на bus.gov.ru'!AQ52/'Данные для ввода на bus.gov.ru'!AR52)*100)*0.4</f>
        <v>38.723404255319153</v>
      </c>
      <c r="C53" s="22">
        <f>(('Данные для ввода на bus.gov.ru'!AT52/'Данные для ввода на bus.gov.ru'!AU52)*100)*0.4</f>
        <v>38.297872340425535</v>
      </c>
      <c r="D53" s="26">
        <f>(('Данные для ввода на bus.gov.ru'!AW52/'Данные для ввода на bus.gov.ru'!AX52)*100)*0.2</f>
        <v>19.393939393939394</v>
      </c>
      <c r="E53" s="26">
        <f t="shared" si="0"/>
        <v>96.415215989684086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</row>
    <row r="54" spans="1:26" ht="12.75" hidden="1" customHeight="1" x14ac:dyDescent="0.2">
      <c r="A54" s="3" t="str">
        <f>'Данные для ввода на bus.gov.ru'!D53</f>
        <v>МБДОУ детский сад "Орленок"</v>
      </c>
      <c r="B54" s="26">
        <f>(('Данные для ввода на bus.gov.ru'!AQ53/'Данные для ввода на bus.gov.ru'!AR53)*100)*0.4</f>
        <v>38.82352941176471</v>
      </c>
      <c r="C54" s="22">
        <f>(('Данные для ввода на bus.gov.ru'!AT53/'Данные для ввода на bus.gov.ru'!AU53)*100)*0.4</f>
        <v>38.117647058823529</v>
      </c>
      <c r="D54" s="26">
        <f>(('Данные для ввода на bus.gov.ru'!AW53/'Данные для ввода на bus.gov.ru'!AX53)*100)*0.2</f>
        <v>19.830508474576273</v>
      </c>
      <c r="E54" s="26">
        <f t="shared" si="0"/>
        <v>96.771684945164509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8"/>
    </row>
    <row r="55" spans="1:26" ht="12.75" hidden="1" customHeight="1" x14ac:dyDescent="0.2">
      <c r="A55" s="3" t="str">
        <f>'Данные для ввода на bus.gov.ru'!D54</f>
        <v>МБДОУ детский сад "Ракета"</v>
      </c>
      <c r="B55" s="26">
        <f>(('Данные для ввода на bus.gov.ru'!AQ54/'Данные для ввода на bus.gov.ru'!AR54)*100)*0.4</f>
        <v>37.037037037037038</v>
      </c>
      <c r="C55" s="22">
        <f>(('Данные для ввода на bus.gov.ru'!AT54/'Данные для ввода на bus.gov.ru'!AU54)*100)*0.4</f>
        <v>37.53086419753086</v>
      </c>
      <c r="D55" s="26">
        <f>(('Данные для ввода на bus.gov.ru'!AW54/'Данные для ввода на bus.gov.ru'!AX54)*100)*0.2</f>
        <v>20</v>
      </c>
      <c r="E55" s="26">
        <f t="shared" si="0"/>
        <v>94.567901234567898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</row>
    <row r="56" spans="1:26" ht="12.75" hidden="1" customHeight="1" x14ac:dyDescent="0.2">
      <c r="A56" s="3" t="str">
        <f>'Данные для ввода на bus.gov.ru'!D55</f>
        <v>МБДОУ детский сад "Родничок" с. Хабары</v>
      </c>
      <c r="B56" s="26">
        <f>(('Данные для ввода на bus.gov.ru'!AQ55/'Данные для ввода на bus.gov.ru'!AR55)*100)*0.4</f>
        <v>39.036144578313255</v>
      </c>
      <c r="C56" s="22">
        <f>(('Данные для ввода на bus.gov.ru'!AT55/'Данные для ввода на bus.gov.ru'!AU55)*100)*0.4</f>
        <v>39.277108433734945</v>
      </c>
      <c r="D56" s="26">
        <f>(('Данные для ввода на bus.gov.ru'!AW55/'Данные для ввода на bus.gov.ru'!AX55)*100)*0.2</f>
        <v>19.814814814814817</v>
      </c>
      <c r="E56" s="26">
        <f t="shared" si="0"/>
        <v>98.128067826863003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8"/>
    </row>
    <row r="57" spans="1:26" ht="12.75" hidden="1" customHeight="1" x14ac:dyDescent="0.2">
      <c r="A57" s="3" t="str">
        <f>'Данные для ввода на bus.gov.ru'!D56</f>
        <v>МБДОУ детский сад "Ручеек"</v>
      </c>
      <c r="B57" s="26">
        <f>(('Данные для ввода на bus.gov.ru'!AQ56/'Данные для ввода на bus.gov.ru'!AR56)*100)*0.4</f>
        <v>40</v>
      </c>
      <c r="C57" s="22">
        <f>(('Данные для ввода на bus.gov.ru'!AT56/'Данные для ввода на bus.gov.ru'!AU56)*100)*0.4</f>
        <v>40</v>
      </c>
      <c r="D57" s="26">
        <f>(('Данные для ввода на bus.gov.ru'!AW56/'Данные для ввода на bus.gov.ru'!AX56)*100)*0.2</f>
        <v>20</v>
      </c>
      <c r="E57" s="26">
        <f t="shared" si="0"/>
        <v>100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8"/>
    </row>
    <row r="58" spans="1:26" ht="12.75" hidden="1" customHeight="1" x14ac:dyDescent="0.2">
      <c r="A58" s="3" t="str">
        <f>'Данные для ввода на bus.gov.ru'!D57</f>
        <v>МБДОУ детский сад "Теремок"</v>
      </c>
      <c r="B58" s="26">
        <f>(('Данные для ввода на bus.gov.ru'!AQ57/'Данные для ввода на bus.gov.ru'!AR57)*100)*0.4</f>
        <v>40</v>
      </c>
      <c r="C58" s="22">
        <f>(('Данные для ввода на bus.gov.ru'!AT57/'Данные для ввода на bus.gov.ru'!AU57)*100)*0.4</f>
        <v>40</v>
      </c>
      <c r="D58" s="26">
        <f>(('Данные для ввода на bus.gov.ru'!AW57/'Данные для ввода на bus.gov.ru'!AX57)*100)*0.2</f>
        <v>20</v>
      </c>
      <c r="E58" s="26">
        <f t="shared" si="0"/>
        <v>100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8"/>
    </row>
    <row r="59" spans="1:26" ht="12.75" hidden="1" customHeight="1" x14ac:dyDescent="0.2">
      <c r="A59" s="3" t="str">
        <f>'Данные для ввода на bus.gov.ru'!D58</f>
        <v>МБДОУ детский сад № 11 "Рябинка" города Новоалтайска Алтайского края</v>
      </c>
      <c r="B59" s="26">
        <f>(('Данные для ввода на bus.gov.ru'!AQ58/'Данные для ввода на bus.gov.ru'!AR58)*100)*0.4</f>
        <v>38.383838383838388</v>
      </c>
      <c r="C59" s="22">
        <f>(('Данные для ввода на bus.gov.ru'!AT58/'Данные для ввода на bus.gov.ru'!AU58)*100)*0.4</f>
        <v>38.787878787878789</v>
      </c>
      <c r="D59" s="26">
        <f>(('Данные для ввода на bus.gov.ru'!AW58/'Данные для ввода на bus.gov.ru'!AX58)*100)*0.2</f>
        <v>19.420289855072465</v>
      </c>
      <c r="E59" s="26">
        <f t="shared" si="0"/>
        <v>96.592007026789645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8"/>
    </row>
    <row r="60" spans="1:26" ht="12.75" hidden="1" customHeight="1" x14ac:dyDescent="0.2">
      <c r="A60" s="3" t="str">
        <f>'Данные для ввода на bus.gov.ru'!D59</f>
        <v>МБДОУ детский сад № 13 "Дюймовочка" города Новоалтайска Алтайского края</v>
      </c>
      <c r="B60" s="26">
        <f>(('Данные для ввода на bus.gov.ru'!AQ59/'Данные для ввода на bus.gov.ru'!AR59)*100)*0.4</f>
        <v>40</v>
      </c>
      <c r="C60" s="22">
        <f>(('Данные для ввода на bus.gov.ru'!AT59/'Данные для ввода на bus.gov.ru'!AU59)*100)*0.4</f>
        <v>40</v>
      </c>
      <c r="D60" s="26">
        <f>(('Данные для ввода на bus.gov.ru'!AW59/'Данные для ввода на bus.gov.ru'!AX59)*100)*0.2</f>
        <v>20</v>
      </c>
      <c r="E60" s="26">
        <f t="shared" si="0"/>
        <v>100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8"/>
    </row>
    <row r="61" spans="1:26" ht="12.75" hidden="1" customHeight="1" x14ac:dyDescent="0.2">
      <c r="A61" s="3" t="str">
        <f>'Данные для ввода на bus.gov.ru'!D60</f>
        <v>МБДОУ детский сад № 17 "Ладушки" города Новоалтайска Алтайского края</v>
      </c>
      <c r="B61" s="26">
        <f>(('Данные для ввода на bus.gov.ru'!AQ60/'Данные для ввода на bus.gov.ru'!AR60)*100)*0.4</f>
        <v>39.245283018867923</v>
      </c>
      <c r="C61" s="22">
        <f>(('Данные для ввода на bus.gov.ru'!AT60/'Данные для ввода на bus.gov.ru'!AU60)*100)*0.4</f>
        <v>39.245283018867923</v>
      </c>
      <c r="D61" s="26">
        <f>(('Данные для ввода на bus.gov.ru'!AW60/'Данные для ввода на bus.gov.ru'!AX60)*100)*0.2</f>
        <v>20</v>
      </c>
      <c r="E61" s="26">
        <f t="shared" si="0"/>
        <v>98.490566037735846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8"/>
    </row>
    <row r="62" spans="1:26" ht="12.75" hidden="1" customHeight="1" x14ac:dyDescent="0.2">
      <c r="A62" s="3" t="str">
        <f>'Данные для ввода на bus.gov.ru'!D61</f>
        <v>МБДОУ Детский сад № 2 "Ландыш"</v>
      </c>
      <c r="B62" s="26">
        <f>(('Данные для ввода на bus.gov.ru'!AQ61/'Данные для ввода на bus.gov.ru'!AR61)*100)*0.4</f>
        <v>39.15789473684211</v>
      </c>
      <c r="C62" s="22">
        <f>(('Данные для ввода на bus.gov.ru'!AT61/'Данные для ввода на bus.gov.ru'!AU61)*100)*0.4</f>
        <v>38.736842105263158</v>
      </c>
      <c r="D62" s="26">
        <f>(('Данные для ввода на bus.gov.ru'!AW61/'Данные для ввода на bus.gov.ru'!AX61)*100)*0.2</f>
        <v>19.761904761904763</v>
      </c>
      <c r="E62" s="26">
        <f t="shared" si="0"/>
        <v>97.656641604010019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8"/>
    </row>
    <row r="63" spans="1:26" ht="12.75" hidden="1" customHeight="1" x14ac:dyDescent="0.2">
      <c r="A63" s="3" t="str">
        <f>'Данные для ввода на bus.gov.ru'!D62</f>
        <v>МБДОУ детский сад № 6 "Колобок" города Новоалтайска Алтайского края</v>
      </c>
      <c r="B63" s="26">
        <f>(('Данные для ввода на bus.gov.ru'!AQ62/'Данные для ввода на bus.gov.ru'!AR62)*100)*0.4</f>
        <v>40</v>
      </c>
      <c r="C63" s="22">
        <f>(('Данные для ввода на bus.gov.ru'!AT62/'Данные для ввода на bus.gov.ru'!AU62)*100)*0.4</f>
        <v>40</v>
      </c>
      <c r="D63" s="26">
        <f>(('Данные для ввода на bus.gov.ru'!AW62/'Данные для ввода на bus.gov.ru'!AX62)*100)*0.2</f>
        <v>20</v>
      </c>
      <c r="E63" s="26">
        <f t="shared" si="0"/>
        <v>100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8"/>
    </row>
    <row r="64" spans="1:26" ht="12.75" hidden="1" customHeight="1" x14ac:dyDescent="0.2">
      <c r="A64" s="3" t="str">
        <f>'Данные для ввода на bus.gov.ru'!D63</f>
        <v>МБДОУ детский сад № 8 "Солнышко" города Новоалтайска Алтайского края</v>
      </c>
      <c r="B64" s="26">
        <f>(('Данные для ввода на bus.gov.ru'!AQ63/'Данные для ввода на bus.gov.ru'!AR63)*100)*0.4</f>
        <v>39.560439560439562</v>
      </c>
      <c r="C64" s="22">
        <f>(('Данные для ввода на bus.gov.ru'!AT63/'Данные для ввода на bus.gov.ru'!AU63)*100)*0.4</f>
        <v>40</v>
      </c>
      <c r="D64" s="26">
        <f>(('Данные для ввода на bus.gov.ru'!AW63/'Данные для ввода на bus.gov.ru'!AX63)*100)*0.2</f>
        <v>19.743589743589748</v>
      </c>
      <c r="E64" s="26">
        <f t="shared" si="0"/>
        <v>99.304029304029314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8"/>
    </row>
    <row r="65" spans="1:26" ht="12.75" hidden="1" customHeight="1" x14ac:dyDescent="0.2">
      <c r="A65" s="3" t="str">
        <f>'Данные для ввода на bus.gov.ru'!D64</f>
        <v>МБДОУ детский сад № 9 "Полянка" города Новоалтайска Алтайского края</v>
      </c>
      <c r="B65" s="26">
        <f>(('Данные для ввода на bus.gov.ru'!AQ64/'Данные для ввода на bus.gov.ru'!AR64)*100)*0.4</f>
        <v>39.452054794520549</v>
      </c>
      <c r="C65" s="22">
        <f>(('Данные для ввода на bus.gov.ru'!AT64/'Данные для ввода на bus.gov.ru'!AU64)*100)*0.4</f>
        <v>39.452054794520549</v>
      </c>
      <c r="D65" s="26">
        <f>(('Данные для ввода на bus.gov.ru'!AW64/'Данные для ввода на bus.gov.ru'!AX64)*100)*0.2</f>
        <v>20</v>
      </c>
      <c r="E65" s="26">
        <f t="shared" si="0"/>
        <v>98.904109589041099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8"/>
    </row>
    <row r="66" spans="1:26" ht="12.75" hidden="1" customHeight="1" x14ac:dyDescent="0.2">
      <c r="A66" s="3" t="str">
        <f>'Данные для ввода на bus.gov.ru'!D65</f>
        <v>МБДОУ Тюменцевский детский сад "Родничок"</v>
      </c>
      <c r="B66" s="26">
        <f>(('Данные для ввода на bus.gov.ru'!AQ65/'Данные для ввода на bus.gov.ru'!AR65)*100)*0.4</f>
        <v>38</v>
      </c>
      <c r="C66" s="22">
        <f>(('Данные для ввода на bus.gov.ru'!AT65/'Данные для ввода на bus.gov.ru'!AU65)*100)*0.4</f>
        <v>39.200000000000003</v>
      </c>
      <c r="D66" s="26">
        <f>(('Данные для ввода на bus.gov.ru'!AW65/'Данные для ввода на bus.gov.ru'!AX65)*100)*0.2</f>
        <v>19.166666666666668</v>
      </c>
      <c r="E66" s="26">
        <f t="shared" si="0"/>
        <v>96.366666666666674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</row>
    <row r="67" spans="1:26" ht="12.75" hidden="1" customHeight="1" x14ac:dyDescent="0.2">
      <c r="A67" s="3" t="str">
        <f>'Данные для ввода на bus.gov.ru'!D66</f>
        <v>МБДОУ ЦРР - "Детский сад ЗАТО Сибирский"</v>
      </c>
      <c r="B67" s="26">
        <f>(('Данные для ввода на bus.gov.ru'!AQ66/'Данные для ввода на bus.gov.ru'!AR66)*100)*0.4</f>
        <v>39.056603773584904</v>
      </c>
      <c r="C67" s="22">
        <f>(('Данные для ввода на bus.gov.ru'!AT66/'Данные для ввода на bus.gov.ru'!AU66)*100)*0.4</f>
        <v>39.056603773584904</v>
      </c>
      <c r="D67" s="26">
        <f>(('Данные для ввода на bus.gov.ru'!AW66/'Данные для ввода на bus.gov.ru'!AX66)*100)*0.2</f>
        <v>19.88826815642458</v>
      </c>
      <c r="E67" s="26">
        <f t="shared" si="0"/>
        <v>98.001475703594394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8"/>
    </row>
    <row r="68" spans="1:26" ht="12.75" customHeight="1" x14ac:dyDescent="0.2">
      <c r="A68" s="3"/>
      <c r="B68" s="26"/>
      <c r="C68" s="22"/>
      <c r="D68" s="26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8"/>
    </row>
    <row r="69" spans="1:26" ht="12.75" customHeight="1" x14ac:dyDescent="0.2">
      <c r="A69" s="3"/>
      <c r="B69" s="26"/>
      <c r="C69" s="22"/>
      <c r="D69" s="26"/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8"/>
    </row>
    <row r="70" spans="1:26" ht="12.75" hidden="1" customHeight="1" x14ac:dyDescent="0.2">
      <c r="A70" s="3" t="str">
        <f>'Данные для ввода на bus.gov.ru'!D69</f>
        <v>МБДОУ ЦРР - детский сад № 1 "Колокольчик" города Новоалтайска Алтайского края</v>
      </c>
      <c r="B70" s="26">
        <f>(('Данные для ввода на bus.gov.ru'!AQ69/'Данные для ввода на bus.gov.ru'!AR69)*100)*0.4</f>
        <v>37.704918032786892</v>
      </c>
      <c r="C70" s="22">
        <f>(('Данные для ввода на bus.gov.ru'!AT69/'Данные для ввода на bus.gov.ru'!AU69)*100)*0.4</f>
        <v>38.360655737704917</v>
      </c>
      <c r="D70" s="26">
        <f>(('Данные для ввода на bus.gov.ru'!AW69/'Данные для ввода на bus.gov.ru'!AX69)*100)*0.2</f>
        <v>19.740259740259742</v>
      </c>
      <c r="E70" s="26">
        <f t="shared" si="0"/>
        <v>95.805833510751555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8"/>
    </row>
    <row r="71" spans="1:26" ht="12.75" hidden="1" customHeight="1" x14ac:dyDescent="0.2">
      <c r="A71" s="3" t="str">
        <f>'Данные для ввода на bus.gov.ru'!D70</f>
        <v>МБДОУ ЦРР - детский сад № 10 "Радуга" города Новоалтайска Алтайского края</v>
      </c>
      <c r="B71" s="26">
        <f>(('Данные для ввода на bus.gov.ru'!AQ70/'Данные для ввода на bus.gov.ru'!AR70)*100)*0.4</f>
        <v>37.866666666666667</v>
      </c>
      <c r="C71" s="22">
        <f>(('Данные для ввода на bus.gov.ru'!AT70/'Данные для ввода на bus.gov.ru'!AU70)*100)*0.4</f>
        <v>37.68888888888889</v>
      </c>
      <c r="D71" s="26">
        <f>(('Данные для ввода на bus.gov.ru'!AW70/'Данные для ввода на bus.gov.ru'!AX70)*100)*0.2</f>
        <v>19.378881987577643</v>
      </c>
      <c r="E71" s="26">
        <f t="shared" si="0"/>
        <v>94.9344375431332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8"/>
    </row>
    <row r="72" spans="1:26" ht="12.75" hidden="1" customHeight="1" x14ac:dyDescent="0.2">
      <c r="A72" s="3" t="str">
        <f>'Данные для ввода на bus.gov.ru'!D71</f>
        <v>МБДОУ ЦРР - детский сад № 12 "Звездочка" города Новоалтайска Алтайского края</v>
      </c>
      <c r="B72" s="26">
        <f>(('Данные для ввода на bus.gov.ru'!AQ71/'Данные для ввода на bus.gov.ru'!AR71)*100)*0.4</f>
        <v>39</v>
      </c>
      <c r="C72" s="22">
        <f>(('Данные для ввода на bus.gov.ru'!AT71/'Данные для ввода на bus.gov.ru'!AU71)*100)*0.4</f>
        <v>39</v>
      </c>
      <c r="D72" s="26">
        <f>(('Данные для ввода на bus.gov.ru'!AW71/'Данные для ввода на bus.gov.ru'!AX71)*100)*0.2</f>
        <v>20</v>
      </c>
      <c r="E72" s="26">
        <f t="shared" si="0"/>
        <v>98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8"/>
    </row>
    <row r="73" spans="1:26" ht="12.75" hidden="1" customHeight="1" x14ac:dyDescent="0.2">
      <c r="A73" s="3" t="str">
        <f>'Данные для ввода на bus.gov.ru'!D72</f>
        <v>МБДОУ ЦРР - детский сад № 15 "Парус" города Новоалтайска Алтайского края</v>
      </c>
      <c r="B73" s="26">
        <f>(('Данные для ввода на bus.gov.ru'!AQ72/'Данные для ввода на bus.gov.ru'!AR72)*100)*0.4</f>
        <v>38.9261744966443</v>
      </c>
      <c r="C73" s="22">
        <f>(('Данные для ввода на bus.gov.ru'!AT72/'Данные для ввода на bus.gov.ru'!AU72)*100)*0.4</f>
        <v>39.463087248322154</v>
      </c>
      <c r="D73" s="26">
        <f>(('Данные для ввода на bus.gov.ru'!AW72/'Данные для ввода на bus.gov.ru'!AX72)*100)*0.2</f>
        <v>19.789473684210527</v>
      </c>
      <c r="E73" s="26">
        <f t="shared" si="0"/>
        <v>98.178735429176982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8"/>
    </row>
    <row r="74" spans="1:26" ht="12.75" hidden="1" customHeight="1" x14ac:dyDescent="0.2">
      <c r="A74" s="3" t="str">
        <f>'Данные для ввода на bus.gov.ru'!D73</f>
        <v>МБДОУ ЦРР - детский сад № 20 "Золотой ключик" города Новоалтайска Алтайского края</v>
      </c>
      <c r="B74" s="26">
        <f>(('Данные для ввода на bus.gov.ru'!AQ73/'Данные для ввода на bus.gov.ru'!AR73)*100)*0.4</f>
        <v>39.532163742690059</v>
      </c>
      <c r="C74" s="22">
        <f>(('Данные для ввода на bus.gov.ru'!AT73/'Данные для ввода на bus.gov.ru'!AU73)*100)*0.4</f>
        <v>39.76608187134503</v>
      </c>
      <c r="D74" s="26">
        <f>(('Данные для ввода на bus.gov.ru'!AW73/'Данные для ввода на bus.gov.ru'!AX73)*100)*0.2</f>
        <v>20</v>
      </c>
      <c r="E74" s="26">
        <f t="shared" si="0"/>
        <v>99.298245614035096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8"/>
    </row>
    <row r="75" spans="1:26" ht="12.75" hidden="1" customHeight="1" x14ac:dyDescent="0.2">
      <c r="A75" s="3" t="str">
        <f>'Данные для ввода на bus.gov.ru'!D74</f>
        <v>МБДОУ ЦРР - детский сад № 21 "Малышок" города Новоалтайска Алтайского края</v>
      </c>
      <c r="B75" s="26">
        <f>(('Данные для ввода на bus.gov.ru'!AQ74/'Данные для ввода на bus.gov.ru'!AR74)*100)*0.4</f>
        <v>39.191919191919197</v>
      </c>
      <c r="C75" s="22">
        <f>(('Данные для ввода на bus.gov.ru'!AT74/'Данные для ввода на bus.gov.ru'!AU74)*100)*0.4</f>
        <v>39.595959595959599</v>
      </c>
      <c r="D75" s="26">
        <f>(('Данные для ввода на bus.gov.ru'!AW74/'Данные для ввода на bus.gov.ru'!AX74)*100)*0.2</f>
        <v>20</v>
      </c>
      <c r="E75" s="26">
        <f t="shared" si="0"/>
        <v>98.787878787878796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8"/>
    </row>
    <row r="76" spans="1:26" ht="12.75" customHeight="1" x14ac:dyDescent="0.2">
      <c r="A76" s="3"/>
      <c r="B76" s="26"/>
      <c r="C76" s="22"/>
      <c r="D76" s="26"/>
      <c r="E76" s="26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</row>
    <row r="77" spans="1:26" ht="12.75" hidden="1" customHeight="1" x14ac:dyDescent="0.2">
      <c r="A77" s="3" t="str">
        <f>'Данные для ввода на bus.gov.ru'!D76</f>
        <v>МБДОУ ЦРР - детский сад № 5 "Теремок" города Новоалтайска Алтайского края</v>
      </c>
      <c r="B77" s="26">
        <f>(('Данные для ввода на bus.gov.ru'!AQ76/'Данные для ввода на bus.gov.ru'!AR76)*100)*0.4</f>
        <v>38.297872340425535</v>
      </c>
      <c r="C77" s="22">
        <f>(('Данные для ввода на bus.gov.ru'!AT76/'Данные для ввода на bus.gov.ru'!AU76)*100)*0.4</f>
        <v>39.574468085106389</v>
      </c>
      <c r="D77" s="26">
        <f>(('Данные для ввода на bus.gov.ru'!AW76/'Данные для ввода на bus.gov.ru'!AX76)*100)*0.2</f>
        <v>19.661016949152543</v>
      </c>
      <c r="E77" s="26">
        <f t="shared" si="0"/>
        <v>97.533357374684456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8"/>
    </row>
    <row r="78" spans="1:26" ht="12.75" hidden="1" customHeight="1" x14ac:dyDescent="0.2">
      <c r="A78" s="3" t="str">
        <f>'Данные для ввода на bus.gov.ru'!D77</f>
        <v>МБДОУ ЦРР - детский сад № 7 "Ромашка" города Новоалтайска Алтайского края</v>
      </c>
      <c r="B78" s="26">
        <f>(('Данные для ввода на bus.gov.ru'!AQ77/'Данные для ввода на bus.gov.ru'!AR77)*100)*0.4</f>
        <v>39.322033898305087</v>
      </c>
      <c r="C78" s="22">
        <f>(('Данные для ввода на bus.gov.ru'!AT77/'Данные для ввода на bus.gov.ru'!AU77)*100)*0.4</f>
        <v>39.661016949152547</v>
      </c>
      <c r="D78" s="26">
        <f>(('Данные для ввода на bus.gov.ru'!AW77/'Данные для ввода на bus.gov.ru'!AX77)*100)*0.2</f>
        <v>20</v>
      </c>
      <c r="E78" s="26">
        <f t="shared" si="0"/>
        <v>98.983050847457633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8"/>
    </row>
    <row r="79" spans="1:26" ht="12.75" hidden="1" customHeight="1" x14ac:dyDescent="0.2">
      <c r="A79" s="3" t="str">
        <f>'Данные для ввода на bus.gov.ru'!D78</f>
        <v>МБДОУ ЦРР детский сад № 4 "Одуванчик" города Новоалтайска Алтайского края</v>
      </c>
      <c r="B79" s="26">
        <f>(('Данные для ввода на bus.gov.ru'!AQ78/'Данные для ввода на bus.gov.ru'!AR78)*100)*0.4</f>
        <v>39.179487179487182</v>
      </c>
      <c r="C79" s="22">
        <f>(('Данные для ввода на bus.gov.ru'!AT78/'Данные для ввода на bus.gov.ru'!AU78)*100)*0.4</f>
        <v>39.384615384615387</v>
      </c>
      <c r="D79" s="26">
        <f>(('Данные для ввода на bus.gov.ru'!AW78/'Данные для ввода на bus.gov.ru'!AX78)*100)*0.2</f>
        <v>19.842519685039374</v>
      </c>
      <c r="E79" s="26">
        <f t="shared" si="0"/>
        <v>98.406622249141947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8"/>
    </row>
    <row r="80" spans="1:26" ht="12.75" hidden="1" customHeight="1" x14ac:dyDescent="0.2">
      <c r="A80" s="3" t="str">
        <f>'Данные для ввода на bus.gov.ru'!D79</f>
        <v>МБДОУ ЦРР детский сад №2 "Карусель" города Новоалтайска Алтайского края</v>
      </c>
      <c r="B80" s="26">
        <f>(('Данные для ввода на bus.gov.ru'!AQ79/'Данные для ввода на bus.gov.ru'!AR79)*100)*0.4</f>
        <v>39.338842975206617</v>
      </c>
      <c r="C80" s="22">
        <f>(('Данные для ввода на bus.gov.ru'!AT79/'Данные для ввода на bus.gov.ru'!AU79)*100)*0.4</f>
        <v>39.173553719008268</v>
      </c>
      <c r="D80" s="26">
        <f>(('Данные для ввода на bus.gov.ru'!AW79/'Данные для ввода на bus.gov.ru'!AX79)*100)*0.2</f>
        <v>20</v>
      </c>
      <c r="E80" s="26">
        <f t="shared" si="0"/>
        <v>98.512396694214885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8"/>
    </row>
    <row r="81" spans="1:26" ht="12.75" hidden="1" customHeight="1" x14ac:dyDescent="0.2">
      <c r="A81" s="3" t="str">
        <f>'Данные для ввода на bus.gov.ru'!D80</f>
        <v>МБДОУ ЦРР № 19 "Ласточка" города Новоалтайска Алтайского края</v>
      </c>
      <c r="B81" s="26">
        <f>(('Данные для ввода на bus.gov.ru'!AQ80/'Данные для ввода на bus.gov.ru'!AR80)*100)*0.4</f>
        <v>38.634812286689424</v>
      </c>
      <c r="C81" s="22">
        <f>(('Данные для ввода на bus.gov.ru'!AT80/'Данные для ввода на bus.gov.ru'!AU80)*100)*0.4</f>
        <v>38.771331058020479</v>
      </c>
      <c r="D81" s="26">
        <f>(('Данные для ввода на bus.gov.ru'!AW80/'Данные для ввода на bus.gov.ru'!AX80)*100)*0.2</f>
        <v>19.677419354838712</v>
      </c>
      <c r="E81" s="26">
        <f t="shared" si="0"/>
        <v>97.083562699548622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8"/>
    </row>
    <row r="82" spans="1:26" ht="12.75" hidden="1" customHeight="1" x14ac:dyDescent="0.2">
      <c r="A82" s="3" t="str">
        <f>'Данные для ввода на bus.gov.ru'!D81</f>
        <v>МКДОУ "Детский сад "Гнёздышко"</v>
      </c>
      <c r="B82" s="26">
        <f>(('Данные для ввода на bus.gov.ru'!AQ81/'Данные для ввода на bus.gov.ru'!AR81)*100)*0.4</f>
        <v>40</v>
      </c>
      <c r="C82" s="22">
        <f>(('Данные для ввода на bus.gov.ru'!AT81/'Данные для ввода на bus.gov.ru'!AU81)*100)*0.4</f>
        <v>40</v>
      </c>
      <c r="D82" s="26">
        <f>(('Данные для ввода на bus.gov.ru'!AW81/'Данные для ввода на bus.gov.ru'!AX81)*100)*0.2</f>
        <v>20</v>
      </c>
      <c r="E82" s="26">
        <f t="shared" si="0"/>
        <v>100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8"/>
    </row>
    <row r="83" spans="1:26" ht="12.75" hidden="1" customHeight="1" x14ac:dyDescent="0.2">
      <c r="A83" s="3" t="str">
        <f>'Данные для ввода на bus.gov.ru'!D82</f>
        <v>МКДОУ "Детский сад №3 "Рябинушка"</v>
      </c>
      <c r="B83" s="26">
        <f>(('Данные для ввода на bus.gov.ru'!AQ82/'Данные для ввода на bus.gov.ru'!AR82)*100)*0.4</f>
        <v>40</v>
      </c>
      <c r="C83" s="22">
        <f>(('Данные для ввода на bus.gov.ru'!AT82/'Данные для ввода на bus.gov.ru'!AU82)*100)*0.4</f>
        <v>40</v>
      </c>
      <c r="D83" s="26">
        <f>(('Данные для ввода на bus.gov.ru'!AW82/'Данные для ввода на bus.gov.ru'!AX82)*100)*0.2</f>
        <v>20</v>
      </c>
      <c r="E83" s="26">
        <f t="shared" si="0"/>
        <v>100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8"/>
    </row>
    <row r="84" spans="1:26" ht="12.75" hidden="1" customHeight="1" x14ac:dyDescent="0.2">
      <c r="A84" s="3" t="str">
        <f>'Данные для ввода на bus.gov.ru'!D83</f>
        <v>МКДОУ "Новоозёрский д/с"</v>
      </c>
      <c r="B84" s="26">
        <f>(('Данные для ввода на bus.gov.ru'!AQ83/'Данные для ввода на bus.gov.ru'!AR83)*100)*0.4</f>
        <v>38.688524590163937</v>
      </c>
      <c r="C84" s="22">
        <f>(('Данные для ввода на bus.gov.ru'!AT83/'Данные для ввода на bus.gov.ru'!AU83)*100)*0.4</f>
        <v>37.377049180327873</v>
      </c>
      <c r="D84" s="26">
        <f>(('Данные для ввода на bus.gov.ru'!AW83/'Данные для ввода на bus.gov.ru'!AX83)*100)*0.2</f>
        <v>19.111111111111111</v>
      </c>
      <c r="E84" s="26">
        <f t="shared" si="0"/>
        <v>95.176684881602924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8"/>
    </row>
    <row r="85" spans="1:26" ht="12.75" hidden="1" customHeight="1" x14ac:dyDescent="0.2">
      <c r="A85" s="3" t="str">
        <f>'Данные для ввода на bus.gov.ru'!D84</f>
        <v>МКДОУ "Озерский д/с"</v>
      </c>
      <c r="B85" s="26">
        <f>(('Данные для ввода на bus.gov.ru'!AQ84/'Данные для ввода на bus.gov.ru'!AR84)*100)*0.4</f>
        <v>35.942028985507243</v>
      </c>
      <c r="C85" s="22">
        <f>(('Данные для ввода на bus.gov.ru'!AT84/'Данные для ввода на bus.gov.ru'!AU84)*100)*0.4</f>
        <v>37.681159420289859</v>
      </c>
      <c r="D85" s="26">
        <f>(('Данные для ввода на bus.gov.ru'!AW84/'Данные для ввода на bus.gov.ru'!AX84)*100)*0.2</f>
        <v>19.512195121951223</v>
      </c>
      <c r="E85" s="26">
        <f t="shared" si="0"/>
        <v>93.135383527748317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8"/>
    </row>
    <row r="86" spans="1:26" ht="12.75" hidden="1" customHeight="1" x14ac:dyDescent="0.2">
      <c r="A86" s="3" t="str">
        <f>'Данные для ввода на bus.gov.ru'!D85</f>
        <v>МКДОУ "Тальменский д/с №9"</v>
      </c>
      <c r="B86" s="26">
        <f>(('Данные для ввода на bus.gov.ru'!AQ85/'Данные для ввода на bus.gov.ru'!AR85)*100)*0.4</f>
        <v>39.534883720930232</v>
      </c>
      <c r="C86" s="22">
        <f>(('Данные для ввода на bus.gov.ru'!AT85/'Данные для ввода на bus.gov.ru'!AU85)*100)*0.4</f>
        <v>39.534883720930232</v>
      </c>
      <c r="D86" s="26">
        <f>(('Данные для ввода на bus.gov.ru'!AW85/'Данные для ввода на bus.gov.ru'!AX85)*100)*0.2</f>
        <v>19.855072463768117</v>
      </c>
      <c r="E86" s="26">
        <f t="shared" si="0"/>
        <v>98.924839905628573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8"/>
    </row>
    <row r="87" spans="1:26" ht="12.75" hidden="1" customHeight="1" x14ac:dyDescent="0.2">
      <c r="A87" s="3" t="str">
        <f>'Данные для ввода на bus.gov.ru'!D86</f>
        <v>МКДОУ детский сад "Берёзка"</v>
      </c>
      <c r="B87" s="26">
        <f>(('Данные для ввода на bus.gov.ru'!AQ86/'Данные для ввода на bus.gov.ru'!AR86)*100)*0.4</f>
        <v>40</v>
      </c>
      <c r="C87" s="22">
        <f>(('Данные для ввода на bus.gov.ru'!AT86/'Данные для ввода на bus.gov.ru'!AU86)*100)*0.4</f>
        <v>39.365079365079367</v>
      </c>
      <c r="D87" s="26">
        <f>(('Данные для ввода на bus.gov.ru'!AW86/'Данные для ввода на bus.gov.ru'!AX86)*100)*0.2</f>
        <v>20</v>
      </c>
      <c r="E87" s="26">
        <f t="shared" si="0"/>
        <v>99.365079365079367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8"/>
    </row>
    <row r="88" spans="1:26" ht="15.75" hidden="1" customHeight="1" x14ac:dyDescent="0.2">
      <c r="A88" s="3" t="str">
        <f>'Данные для ввода на bus.gov.ru'!D87</f>
        <v>МКДОУ детский сад "Березка" с.Фунтики</v>
      </c>
      <c r="B88" s="26">
        <f>(('Данные для ввода на bus.gov.ru'!AQ87/'Данные для ввода на bus.gov.ru'!AR87)*100)*0.4</f>
        <v>38.644067796610173</v>
      </c>
      <c r="C88" s="22">
        <f>(('Данные для ввода на bus.gov.ru'!AT87/'Данные для ввода на bus.gov.ru'!AU87)*100)*0.4</f>
        <v>38.644067796610173</v>
      </c>
      <c r="D88" s="26">
        <f>(('Данные для ввода на bus.gov.ru'!AW87/'Данные для ввода на bus.gov.ru'!AX87)*100)*0.2</f>
        <v>20</v>
      </c>
      <c r="E88" s="26">
        <f t="shared" si="0"/>
        <v>97.288135593220346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2"/>
    </row>
    <row r="89" spans="1:26" ht="15.75" hidden="1" customHeight="1" x14ac:dyDescent="0.2">
      <c r="A89" s="3" t="str">
        <f>'Данные для ввода на bus.gov.ru'!D88</f>
        <v>МКДОУ детский сад "Колокольчик"</v>
      </c>
      <c r="B89" s="26">
        <f>(('Данные для ввода на bus.gov.ru'!AQ88/'Данные для ввода на bus.gov.ru'!AR88)*100)*0.4</f>
        <v>40</v>
      </c>
      <c r="C89" s="22">
        <f>(('Данные для ввода на bus.gov.ru'!AT88/'Данные для ввода на bus.gov.ru'!AU88)*100)*0.4</f>
        <v>40</v>
      </c>
      <c r="D89" s="26">
        <f>(('Данные для ввода на bus.gov.ru'!AW88/'Данные для ввода на bus.gov.ru'!AX88)*100)*0.2</f>
        <v>20</v>
      </c>
      <c r="E89" s="26">
        <f t="shared" si="0"/>
        <v>100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2"/>
    </row>
    <row r="90" spans="1:26" ht="15.75" hidden="1" customHeight="1" x14ac:dyDescent="0.2">
      <c r="A90" s="3" t="str">
        <f>'Данные для ввода на bus.gov.ru'!D89</f>
        <v>МКДОУ детский сад "Ласточка"</v>
      </c>
      <c r="B90" s="26">
        <f>(('Данные для ввода на bus.gov.ru'!AQ89/'Данные для ввода на bus.gov.ru'!AR89)*100)*0.4</f>
        <v>38.961038961038966</v>
      </c>
      <c r="C90" s="22">
        <f>(('Данные для ввода на bus.gov.ru'!AT89/'Данные для ввода на bus.gov.ru'!AU89)*100)*0.4</f>
        <v>40</v>
      </c>
      <c r="D90" s="26">
        <f>(('Данные для ввода на bus.gov.ru'!AW89/'Данные для ввода на bus.gov.ru'!AX89)*100)*0.2</f>
        <v>19.642857142857142</v>
      </c>
      <c r="E90" s="26">
        <f t="shared" si="0"/>
        <v>98.603896103896105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2"/>
    </row>
    <row r="91" spans="1:26" ht="15.75" hidden="1" customHeight="1" x14ac:dyDescent="0.2">
      <c r="A91" s="3" t="str">
        <f>'Данные для ввода на bus.gov.ru'!D90</f>
        <v>МКДОУ Детский сад "Снежинка"</v>
      </c>
      <c r="B91" s="26">
        <f>(('Данные для ввода на bus.gov.ru'!AQ90/'Данные для ввода на bus.gov.ru'!AR90)*100)*0.4</f>
        <v>40</v>
      </c>
      <c r="C91" s="22">
        <f>(('Данные для ввода на bus.gov.ru'!AT90/'Данные для ввода на bus.gov.ru'!AU90)*100)*0.4</f>
        <v>40</v>
      </c>
      <c r="D91" s="26">
        <f>(('Данные для ввода на bus.gov.ru'!AW90/'Данные для ввода на bus.gov.ru'!AX90)*100)*0.2</f>
        <v>20</v>
      </c>
      <c r="E91" s="26">
        <f t="shared" si="0"/>
        <v>100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2"/>
    </row>
    <row r="92" spans="1:26" ht="15.75" hidden="1" customHeight="1" x14ac:dyDescent="0.2">
      <c r="A92" s="3" t="str">
        <f>'Данные для ввода на bus.gov.ru'!D91</f>
        <v>МКДОУ Детский сад "Солнышко" с.Топчиха</v>
      </c>
      <c r="B92" s="26">
        <f>(('Данные для ввода на bus.gov.ru'!AQ91/'Данные для ввода на bus.gov.ru'!AR91)*100)*0.4</f>
        <v>38.87323943661972</v>
      </c>
      <c r="C92" s="22">
        <f>(('Данные для ввода на bus.gov.ru'!AT91/'Данные для ввода на bus.gov.ru'!AU91)*100)*0.4</f>
        <v>38.309859154929576</v>
      </c>
      <c r="D92" s="26">
        <f>(('Данные для ввода на bus.gov.ru'!AW91/'Данные для ввода на bus.gov.ru'!AX91)*100)*0.2</f>
        <v>19.780219780219781</v>
      </c>
      <c r="E92" s="26">
        <f t="shared" si="0"/>
        <v>96.963318371769077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2"/>
    </row>
    <row r="93" spans="1:26" ht="15.75" hidden="1" customHeight="1" x14ac:dyDescent="0.2">
      <c r="A93" s="3" t="str">
        <f>'Данные для ввода на bus.gov.ru'!D92</f>
        <v>МКДОУ детский сад "Теремок"</v>
      </c>
      <c r="B93" s="26">
        <f>(('Данные для ввода на bus.gov.ru'!AQ92/'Данные для ввода на bus.gov.ru'!AR92)*100)*0.4</f>
        <v>40</v>
      </c>
      <c r="C93" s="22">
        <f>(('Данные для ввода на bus.gov.ru'!AT92/'Данные для ввода на bus.gov.ru'!AU92)*100)*0.4</f>
        <v>39.047619047619051</v>
      </c>
      <c r="D93" s="26">
        <f>(('Данные для ввода на bus.gov.ru'!AW92/'Данные для ввода на bus.gov.ru'!AX92)*100)*0.2</f>
        <v>20</v>
      </c>
      <c r="E93" s="26">
        <f t="shared" si="0"/>
        <v>99.047619047619051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2"/>
    </row>
    <row r="94" spans="1:26" ht="15.75" hidden="1" customHeight="1" x14ac:dyDescent="0.2">
      <c r="A94" s="3" t="str">
        <f>'Данные для ввода на bus.gov.ru'!D93</f>
        <v>МКДОУ Панкрушихинский детский сад "Улыбка"</v>
      </c>
      <c r="B94" s="26">
        <f>(('Данные для ввода на bus.gov.ru'!AQ93/'Данные для ввода на bus.gov.ru'!AR93)*100)*0.4</f>
        <v>38.431372549019613</v>
      </c>
      <c r="C94" s="22">
        <f>(('Данные для ввода на bus.gov.ru'!AT93/'Данные для ввода на bus.gov.ru'!AU93)*100)*0.4</f>
        <v>38.431372549019613</v>
      </c>
      <c r="D94" s="26">
        <f>(('Данные для ввода на bus.gov.ru'!AW93/'Данные для ввода на bus.gov.ru'!AX93)*100)*0.2</f>
        <v>19.230769230769234</v>
      </c>
      <c r="E94" s="26">
        <f t="shared" si="0"/>
        <v>96.093514328808453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2"/>
    </row>
    <row r="95" spans="1:26" ht="15.75" hidden="1" customHeight="1" x14ac:dyDescent="0.2">
      <c r="A95" s="3" t="str">
        <f>'Данные для ввода на bus.gov.ru'!D94</f>
        <v>МКДОУ Ребрихинский детский сад "Ласточка"</v>
      </c>
      <c r="B95" s="26">
        <f>(('Данные для ввода на bus.gov.ru'!AQ94/'Данные для ввода на bus.gov.ru'!AR94)*100)*0.4</f>
        <v>40</v>
      </c>
      <c r="C95" s="22">
        <f>(('Данные для ввода на bus.gov.ru'!AT94/'Данные для ввода на bus.gov.ru'!AU94)*100)*0.4</f>
        <v>39.238095238095241</v>
      </c>
      <c r="D95" s="26">
        <f>(('Данные для ввода на bus.gov.ru'!AW94/'Данные для ввода на bus.gov.ru'!AX94)*100)*0.2</f>
        <v>19.6875</v>
      </c>
      <c r="E95" s="26">
        <f t="shared" si="0"/>
        <v>98.925595238095241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2"/>
    </row>
    <row r="96" spans="1:26" ht="15.75" hidden="1" customHeight="1" x14ac:dyDescent="0.2">
      <c r="A96" s="3" t="str">
        <f>'Данные для ввода на bus.gov.ru'!D95</f>
        <v>МКДОУ Ребрихинский детский сад "Улыбка"</v>
      </c>
      <c r="B96" s="26">
        <f>(('Данные для ввода на bus.gov.ru'!AQ95/'Данные для ввода на bus.gov.ru'!AR95)*100)*0.4</f>
        <v>40</v>
      </c>
      <c r="C96" s="22">
        <f>(('Данные для ввода на bus.gov.ru'!AT95/'Данные для ввода на bus.gov.ru'!AU95)*100)*0.4</f>
        <v>39.703703703703702</v>
      </c>
      <c r="D96" s="26">
        <f>(('Данные для ввода на bus.gov.ru'!AW95/'Данные для ввода на bus.gov.ru'!AX95)*100)*0.2</f>
        <v>20</v>
      </c>
      <c r="E96" s="26">
        <f t="shared" si="0"/>
        <v>99.703703703703695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2"/>
    </row>
    <row r="97" spans="1:26" ht="15.75" hidden="1" customHeight="1" x14ac:dyDescent="0.2">
      <c r="A97" s="3" t="str">
        <f>'Данные для ввода на bus.gov.ru'!D96</f>
        <v>Алейская общеобразовательная школа-интернат</v>
      </c>
      <c r="B97" s="26">
        <f>(('Данные для ввода на bus.gov.ru'!AQ96/'Данные для ввода на bus.gov.ru'!AR96)*100)*0.4</f>
        <v>38.762886597938149</v>
      </c>
      <c r="C97" s="22">
        <f>(('Данные для ввода на bus.gov.ru'!AT96/'Данные для ввода на bus.gov.ru'!AU96)*100)*0.4</f>
        <v>39.587628865979383</v>
      </c>
      <c r="D97" s="26">
        <f>(('Данные для ввода на bus.gov.ru'!AW96/'Данные для ввода на bus.gov.ru'!AX96)*100)*0.2</f>
        <v>19.753086419753089</v>
      </c>
      <c r="E97" s="26">
        <f t="shared" si="0"/>
        <v>98.103601883670621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2"/>
    </row>
    <row r="98" spans="1:26" ht="15.75" hidden="1" customHeight="1" x14ac:dyDescent="0.2">
      <c r="A98" s="3" t="str">
        <f>'Данные для ввода на bus.gov.ru'!D97</f>
        <v>Алтайская общеобразовательная школа № 1</v>
      </c>
      <c r="B98" s="26">
        <f>(('Данные для ввода на bus.gov.ru'!AQ97/'Данные для ввода на bus.gov.ru'!AR97)*100)*0.4</f>
        <v>37.333333333333336</v>
      </c>
      <c r="C98" s="22">
        <f>(('Данные для ввода на bus.gov.ru'!AT97/'Данные для ввода на bus.gov.ru'!AU97)*100)*0.4</f>
        <v>38.222222222222221</v>
      </c>
      <c r="D98" s="26">
        <f>(('Данные для ввода на bus.gov.ru'!AW97/'Данные для ввода на bus.gov.ru'!AX97)*100)*0.2</f>
        <v>19.444444444444443</v>
      </c>
      <c r="E98" s="26">
        <f t="shared" si="0"/>
        <v>95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2"/>
    </row>
    <row r="99" spans="1:26" ht="15.75" hidden="1" customHeight="1" x14ac:dyDescent="0.2">
      <c r="A99" s="3" t="str">
        <f>'Данные для ввода на bus.gov.ru'!D98</f>
        <v>Алтайская общеобразовательная школа № 2</v>
      </c>
      <c r="B99" s="26">
        <f>(('Данные для ввода на bus.gov.ru'!AQ98/'Данные для ввода на bus.gov.ru'!AR98)*100)*0.4</f>
        <v>38.730158730158735</v>
      </c>
      <c r="C99" s="22">
        <f>(('Данные для ввода на bus.gov.ru'!AT98/'Данные для ввода на bus.gov.ru'!AU98)*100)*0.4</f>
        <v>38.730158730158735</v>
      </c>
      <c r="D99" s="26">
        <f>(('Данные для ввода на bus.gov.ru'!AW98/'Данные для ввода на bus.gov.ru'!AX98)*100)*0.2</f>
        <v>19.591836734693878</v>
      </c>
      <c r="E99" s="26">
        <f t="shared" si="0"/>
        <v>97.052154195011354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2"/>
    </row>
    <row r="100" spans="1:26" ht="15.75" hidden="1" customHeight="1" x14ac:dyDescent="0.2">
      <c r="A100" s="3" t="str">
        <f>'Данные для ввода на bus.gov.ru'!D99</f>
        <v>Алтайская общеобразовательная школа-интернат</v>
      </c>
      <c r="B100" s="26">
        <f>(('Данные для ввода на bus.gov.ru'!AQ99/'Данные для ввода на bus.gov.ru'!AR99)*100)*0.4</f>
        <v>35.714285714285715</v>
      </c>
      <c r="C100" s="22">
        <f>(('Данные для ввода на bus.gov.ru'!AT99/'Данные для ввода на bus.gov.ru'!AU99)*100)*0.4</f>
        <v>37.857142857142854</v>
      </c>
      <c r="D100" s="26">
        <f>(('Данные для ввода на bus.gov.ru'!AW99/'Данные для ввода на bus.gov.ru'!AX99)*100)*0.2</f>
        <v>19.487179487179489</v>
      </c>
      <c r="E100" s="26">
        <f t="shared" si="0"/>
        <v>93.058608058608058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2"/>
    </row>
    <row r="101" spans="1:26" ht="15.75" hidden="1" customHeight="1" x14ac:dyDescent="0.2">
      <c r="A101" s="3" t="str">
        <f>'Данные для ввода на bus.gov.ru'!D100</f>
        <v>Барнаульская общеобразовательная школа № 2</v>
      </c>
      <c r="B101" s="26">
        <f>(('Данные для ввода на bus.gov.ru'!AQ100/'Данные для ввода на bus.gov.ru'!AR100)*100)*0.4</f>
        <v>40</v>
      </c>
      <c r="C101" s="22">
        <f>(('Данные для ввода на bus.gov.ru'!AT100/'Данные для ввода на bus.gov.ru'!AU100)*100)*0.4</f>
        <v>40</v>
      </c>
      <c r="D101" s="26">
        <f>(('Данные для ввода на bus.gov.ru'!AW100/'Данные для ввода на bus.gov.ru'!AX100)*100)*0.2</f>
        <v>20</v>
      </c>
      <c r="E101" s="26">
        <f t="shared" si="0"/>
        <v>100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2"/>
    </row>
    <row r="102" spans="1:26" ht="15.75" hidden="1" customHeight="1" x14ac:dyDescent="0.2">
      <c r="A102" s="3" t="str">
        <f>'Данные для ввода на bus.gov.ru'!D101</f>
        <v>Барнаульская общеобразовательная школа-интернат № 1</v>
      </c>
      <c r="B102" s="26">
        <f>(('Данные для ввода на bus.gov.ru'!AQ101/'Данные для ввода на bus.gov.ru'!AR101)*100)*0.4</f>
        <v>40</v>
      </c>
      <c r="C102" s="22">
        <f>(('Данные для ввода на bus.gov.ru'!AT101/'Данные для ввода на bus.gov.ru'!AU101)*100)*0.4</f>
        <v>40</v>
      </c>
      <c r="D102" s="26">
        <f>(('Данные для ввода на bus.gov.ru'!AW101/'Данные для ввода на bus.gov.ru'!AX101)*100)*0.2</f>
        <v>20</v>
      </c>
      <c r="E102" s="26">
        <f t="shared" si="0"/>
        <v>100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2"/>
    </row>
    <row r="103" spans="1:26" ht="15.75" hidden="1" customHeight="1" x14ac:dyDescent="0.2">
      <c r="A103" s="3" t="str">
        <f>'Данные для ввода на bus.gov.ru'!D102</f>
        <v>Барнаульская общеобразовательная школа-интернат № 3</v>
      </c>
      <c r="B103" s="26">
        <f>(('Данные для ввода на bus.gov.ru'!AQ102/'Данные для ввода на bus.gov.ru'!AR102)*100)*0.4</f>
        <v>40</v>
      </c>
      <c r="C103" s="22">
        <f>(('Данные для ввода на bus.gov.ru'!AT102/'Данные для ввода на bus.gov.ru'!AU102)*100)*0.4</f>
        <v>40</v>
      </c>
      <c r="D103" s="26">
        <f>(('Данные для ввода на bus.gov.ru'!AW102/'Данные для ввода на bus.gov.ru'!AX102)*100)*0.2</f>
        <v>19.487179487179489</v>
      </c>
      <c r="E103" s="26">
        <f t="shared" si="0"/>
        <v>99.487179487179489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2"/>
    </row>
    <row r="104" spans="1:26" ht="15.75" hidden="1" customHeight="1" x14ac:dyDescent="0.2">
      <c r="A104" s="3" t="str">
        <f>'Данные для ввода на bus.gov.ru'!D103</f>
        <v>Барнаульская общеобразовательная школа-интернат № 4</v>
      </c>
      <c r="B104" s="26">
        <f>(('Данные для ввода на bus.gov.ru'!AQ103/'Данные для ввода на bus.gov.ru'!AR103)*100)*0.4</f>
        <v>40</v>
      </c>
      <c r="C104" s="22">
        <f>(('Данные для ввода на bus.gov.ru'!AT103/'Данные для ввода на bus.gov.ru'!AU103)*100)*0.4</f>
        <v>40</v>
      </c>
      <c r="D104" s="26">
        <f>(('Данные для ввода на bus.gov.ru'!AW103/'Данные для ввода на bus.gov.ru'!AX103)*100)*0.2</f>
        <v>20</v>
      </c>
      <c r="E104" s="26">
        <f t="shared" si="0"/>
        <v>100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2"/>
    </row>
    <row r="105" spans="1:26" ht="15.75" hidden="1" customHeight="1" x14ac:dyDescent="0.2">
      <c r="A105" s="3" t="str">
        <f>'Данные для ввода на bus.gov.ru'!D104</f>
        <v>Барнаульская общеобразовательная школа-интернат № 5</v>
      </c>
      <c r="B105" s="26">
        <f>(('Данные для ввода на bus.gov.ru'!AQ104/'Данные для ввода на bus.gov.ru'!AR104)*100)*0.4</f>
        <v>37.798165137614681</v>
      </c>
      <c r="C105" s="22">
        <f>(('Данные для ввода на bus.gov.ru'!AT104/'Данные для ввода на bus.gov.ru'!AU104)*100)*0.4</f>
        <v>39.26605504587156</v>
      </c>
      <c r="D105" s="26">
        <f>(('Данные для ввода на bus.gov.ru'!AW104/'Данные для ввода на bus.gov.ru'!AX104)*100)*0.2</f>
        <v>19.746835443037977</v>
      </c>
      <c r="E105" s="26">
        <f t="shared" si="0"/>
        <v>96.811055626524222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2"/>
    </row>
    <row r="106" spans="1:26" ht="15.75" hidden="1" customHeight="1" x14ac:dyDescent="0.2">
      <c r="A106" s="3" t="str">
        <f>'Данные для ввода на bus.gov.ru'!D105</f>
        <v>Барнаульская общеобразовательная школа-интернат № 6</v>
      </c>
      <c r="B106" s="26">
        <f>(('Данные для ввода на bus.gov.ru'!AQ105/'Данные для ввода на bus.gov.ru'!AR105)*100)*0.4</f>
        <v>39.428571428571438</v>
      </c>
      <c r="C106" s="22">
        <f>(('Данные для ввода на bus.gov.ru'!AT105/'Данные для ввода на bus.gov.ru'!AU105)*100)*0.4</f>
        <v>38.857142857142861</v>
      </c>
      <c r="D106" s="26">
        <f>(('Данные для ввода на bus.gov.ru'!AW105/'Данные для ввода на bus.gov.ru'!AX105)*100)*0.2</f>
        <v>20</v>
      </c>
      <c r="E106" s="26">
        <f t="shared" si="0"/>
        <v>98.285714285714306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2"/>
    </row>
    <row r="107" spans="1:26" ht="15.75" hidden="1" customHeight="1" x14ac:dyDescent="0.2">
      <c r="A107" s="3" t="str">
        <f>'Данные для ввода на bus.gov.ru'!D106</f>
        <v>Бийская общеобразовательная школа-интернат № 1</v>
      </c>
      <c r="B107" s="26">
        <f>(('Данные для ввода на bus.gov.ru'!AQ106/'Данные для ввода на bus.gov.ru'!AR106)*100)*0.4</f>
        <v>39.452054794520549</v>
      </c>
      <c r="C107" s="22">
        <f>(('Данные для ввода на bus.gov.ru'!AT106/'Данные для ввода на bus.gov.ru'!AU106)*100)*0.4</f>
        <v>39.452054794520549</v>
      </c>
      <c r="D107" s="26">
        <f>(('Данные для ввода на bus.gov.ru'!AW106/'Данные для ввода на bus.gov.ru'!AX106)*100)*0.2</f>
        <v>20</v>
      </c>
      <c r="E107" s="26">
        <f t="shared" si="0"/>
        <v>98.904109589041099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2"/>
    </row>
    <row r="108" spans="1:26" ht="15.75" hidden="1" customHeight="1" x14ac:dyDescent="0.2">
      <c r="A108" s="3" t="str">
        <f>'Данные для ввода на bus.gov.ru'!D107</f>
        <v>Бийская общеобразовательная школа-интернат № 2</v>
      </c>
      <c r="B108" s="26">
        <f>(('Данные для ввода на bus.gov.ru'!AQ107/'Данные для ввода на bus.gov.ru'!AR107)*100)*0.4</f>
        <v>39.540229885057471</v>
      </c>
      <c r="C108" s="22">
        <f>(('Данные для ввода на bus.gov.ru'!AT107/'Данные для ввода на bus.gov.ru'!AU107)*100)*0.4</f>
        <v>40</v>
      </c>
      <c r="D108" s="26">
        <f>(('Данные для ввода на bus.gov.ru'!AW107/'Данные для ввода на bus.gov.ru'!AX107)*100)*0.2</f>
        <v>19.759036144578314</v>
      </c>
      <c r="E108" s="26">
        <f t="shared" si="0"/>
        <v>99.299266029635788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2"/>
    </row>
    <row r="109" spans="1:26" ht="15.75" hidden="1" customHeight="1" x14ac:dyDescent="0.2">
      <c r="A109" s="3" t="str">
        <f>'Данные для ввода на bus.gov.ru'!D108</f>
        <v>Бийская общеобразовательная школа-интернат № 3</v>
      </c>
      <c r="B109" s="26">
        <f>(('Данные для ввода на bus.gov.ru'!AQ108/'Данные для ввода на bus.gov.ru'!AR108)*100)*0.4</f>
        <v>39.466666666666669</v>
      </c>
      <c r="C109" s="22">
        <f>(('Данные для ввода на bus.gov.ru'!AT108/'Данные для ввода на bus.gov.ru'!AU108)*100)*0.4</f>
        <v>40</v>
      </c>
      <c r="D109" s="26">
        <f>(('Данные для ввода на bus.gov.ru'!AW108/'Данные для ввода на bus.gov.ru'!AX108)*100)*0.2</f>
        <v>19.682539682539684</v>
      </c>
      <c r="E109" s="26">
        <f t="shared" si="0"/>
        <v>99.149206349206352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2"/>
    </row>
    <row r="110" spans="1:26" ht="15.75" hidden="1" customHeight="1" x14ac:dyDescent="0.2">
      <c r="A110" s="3" t="str">
        <f>'Данные для ввода на bus.gov.ru'!D109</f>
        <v>Благовещенская общеобразовательная школа-интернат</v>
      </c>
      <c r="B110" s="26">
        <f>(('Данные для ввода на bus.gov.ru'!AQ109/'Данные для ввода на bus.gov.ru'!AR109)*100)*0.4</f>
        <v>40</v>
      </c>
      <c r="C110" s="22">
        <f>(('Данные для ввода на bus.gov.ru'!AT109/'Данные для ввода на bus.gov.ru'!AU109)*100)*0.4</f>
        <v>40</v>
      </c>
      <c r="D110" s="26">
        <f>(('Данные для ввода на bus.gov.ru'!AW109/'Данные для ввода на bus.gov.ru'!AX109)*100)*0.2</f>
        <v>20</v>
      </c>
      <c r="E110" s="26">
        <f t="shared" si="0"/>
        <v>100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2"/>
    </row>
    <row r="111" spans="1:26" ht="15.75" hidden="1" customHeight="1" x14ac:dyDescent="0.2">
      <c r="A111" s="3" t="str">
        <f>'Данные для ввода на bus.gov.ru'!D110</f>
        <v>Воеводская общеобразовательная школа-интернат</v>
      </c>
      <c r="B111" s="26">
        <f>(('Данные для ввода на bus.gov.ru'!AQ110/'Данные для ввода на bus.gov.ru'!AR110)*100)*0.4</f>
        <v>37.41935483870968</v>
      </c>
      <c r="C111" s="22">
        <f>(('Данные для ввода на bus.gov.ru'!AT110/'Данные для ввода на bus.gov.ru'!AU110)*100)*0.4</f>
        <v>38.709677419354847</v>
      </c>
      <c r="D111" s="26">
        <f>(('Данные для ввода на bus.gov.ru'!AW110/'Данные для ввода на bus.gov.ru'!AX110)*100)*0.2</f>
        <v>19.230769230769234</v>
      </c>
      <c r="E111" s="26">
        <f t="shared" si="0"/>
        <v>95.359801488833767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2"/>
    </row>
    <row r="112" spans="1:26" ht="15.75" hidden="1" customHeight="1" x14ac:dyDescent="0.2">
      <c r="A112" s="3" t="str">
        <f>'Данные для ввода на bus.gov.ru'!D111</f>
        <v>Завьяловская общеобразовательная школа-интернат</v>
      </c>
      <c r="B112" s="26">
        <f>(('Данные для ввода на bus.gov.ru'!AQ111/'Данные для ввода на bus.gov.ru'!AR111)*100)*0.4</f>
        <v>40</v>
      </c>
      <c r="C112" s="22">
        <f>(('Данные для ввода на bus.gov.ru'!AT111/'Данные для ввода на bus.gov.ru'!AU111)*100)*0.4</f>
        <v>40</v>
      </c>
      <c r="D112" s="26">
        <f>(('Данные для ввода на bus.gov.ru'!AW111/'Данные для ввода на bus.gov.ru'!AX111)*100)*0.2</f>
        <v>20</v>
      </c>
      <c r="E112" s="26">
        <f t="shared" si="0"/>
        <v>100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2"/>
    </row>
    <row r="113" spans="1:26" ht="15.75" hidden="1" customHeight="1" x14ac:dyDescent="0.2">
      <c r="A113" s="3" t="str">
        <f>'Данные для ввода на bus.gov.ru'!D112</f>
        <v>Заринская общеобразовательная школа-интернат</v>
      </c>
      <c r="B113" s="26">
        <f>(('Данные для ввода на bus.gov.ru'!AQ112/'Данные для ввода на bus.gov.ru'!AR112)*100)*0.4</f>
        <v>38.18181818181818</v>
      </c>
      <c r="C113" s="22">
        <f>(('Данные для ввода на bus.gov.ru'!AT112/'Данные для ввода на bus.gov.ru'!AU112)*100)*0.4</f>
        <v>38.18181818181818</v>
      </c>
      <c r="D113" s="26">
        <f>(('Данные для ввода на bus.gov.ru'!AW112/'Данные для ввода на bus.gov.ru'!AX112)*100)*0.2</f>
        <v>20</v>
      </c>
      <c r="E113" s="26">
        <f t="shared" si="0"/>
        <v>96.36363636363636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2"/>
    </row>
    <row r="114" spans="1:26" ht="15.75" hidden="1" customHeight="1" x14ac:dyDescent="0.2">
      <c r="A114" s="3" t="str">
        <f>'Данные для ввода на bus.gov.ru'!D113</f>
        <v>Змеиногорская общеобразовательная школа-интернат</v>
      </c>
      <c r="B114" s="26">
        <f>(('Данные для ввода на bus.gov.ru'!AQ113/'Данные для ввода на bus.gov.ru'!AR113)*100)*0.4</f>
        <v>40</v>
      </c>
      <c r="C114" s="22">
        <f>(('Данные для ввода на bus.gov.ru'!AT113/'Данные для ввода на bus.gov.ru'!AU113)*100)*0.4</f>
        <v>40</v>
      </c>
      <c r="D114" s="26">
        <f>(('Данные для ввода на bus.gov.ru'!AW113/'Данные для ввода на bus.gov.ru'!AX113)*100)*0.2</f>
        <v>20</v>
      </c>
      <c r="E114" s="26">
        <f t="shared" si="0"/>
        <v>100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"/>
    </row>
    <row r="115" spans="1:26" ht="15.75" hidden="1" customHeight="1" x14ac:dyDescent="0.2">
      <c r="A115" s="3" t="str">
        <f>'Данные для ввода на bus.gov.ru'!D114</f>
        <v>Ключевская общеобразовательная школа-интернат</v>
      </c>
      <c r="B115" s="26">
        <f>(('Данные для ввода на bus.gov.ru'!AQ114/'Данные для ввода на bus.gov.ru'!AR114)*100)*0.4</f>
        <v>39.298245614035089</v>
      </c>
      <c r="C115" s="22">
        <f>(('Данные для ввода на bus.gov.ru'!AT114/'Данные для ввода на bus.gov.ru'!AU114)*100)*0.4</f>
        <v>38.596491228070178</v>
      </c>
      <c r="D115" s="26">
        <f>(('Данные для ввода на bus.gov.ru'!AW114/'Данные для ввода на bus.gov.ru'!AX114)*100)*0.2</f>
        <v>19.245283018867926</v>
      </c>
      <c r="E115" s="26">
        <f t="shared" si="0"/>
        <v>97.140019860973183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2"/>
    </row>
    <row r="116" spans="1:26" ht="15.75" hidden="1" customHeight="1" x14ac:dyDescent="0.2">
      <c r="A116" s="3" t="str">
        <f>'Данные для ввода на bus.gov.ru'!D115</f>
        <v>Кокшинская общеобразовательная школа-интернат</v>
      </c>
      <c r="B116" s="26">
        <f>(('Данные для ввода на bus.gov.ru'!AQ115/'Данные для ввода на bus.gov.ru'!AR115)*100)*0.4</f>
        <v>40</v>
      </c>
      <c r="C116" s="22">
        <f>(('Данные для ввода на bus.gov.ru'!AT115/'Данные для ввода на bus.gov.ru'!AU115)*100)*0.4</f>
        <v>40</v>
      </c>
      <c r="D116" s="26">
        <f>(('Данные для ввода на bus.gov.ru'!AW115/'Данные для ввода на bus.gov.ru'!AX115)*100)*0.2</f>
        <v>20</v>
      </c>
      <c r="E116" s="26">
        <f t="shared" si="0"/>
        <v>100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2"/>
    </row>
    <row r="117" spans="1:26" ht="15.75" hidden="1" customHeight="1" x14ac:dyDescent="0.2">
      <c r="A117" s="3" t="str">
        <f>'Данные для ввода на bus.gov.ru'!D116</f>
        <v>Маралихинская общеобразовательная школа-интернат</v>
      </c>
      <c r="B117" s="26">
        <f>(('Данные для ввода на bus.gov.ru'!AQ116/'Данные для ввода на bus.gov.ru'!AR116)*100)*0.4</f>
        <v>40</v>
      </c>
      <c r="C117" s="22">
        <f>(('Данные для ввода на bus.gov.ru'!AT116/'Данные для ввода на bus.gov.ru'!AU116)*100)*0.4</f>
        <v>40</v>
      </c>
      <c r="D117" s="26">
        <f>(('Данные для ввода на bus.gov.ru'!AW116/'Данные для ввода на bus.gov.ru'!AX116)*100)*0.2</f>
        <v>20</v>
      </c>
      <c r="E117" s="26">
        <f t="shared" si="0"/>
        <v>100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2"/>
    </row>
    <row r="118" spans="1:26" ht="15.75" hidden="1" customHeight="1" x14ac:dyDescent="0.2">
      <c r="A118" s="3" t="str">
        <f>'Данные для ввода на bus.gov.ru'!D117</f>
        <v>Михайловская общеобразовательная школа-интернат</v>
      </c>
      <c r="B118" s="26">
        <f>(('Данные для ввода на bus.gov.ru'!AQ117/'Данные для ввода на bus.gov.ru'!AR117)*100)*0.4</f>
        <v>39.047619047619051</v>
      </c>
      <c r="C118" s="22">
        <f>(('Данные для ввода на bus.gov.ru'!AT117/'Данные для ввода на bus.gov.ru'!AU117)*100)*0.4</f>
        <v>40</v>
      </c>
      <c r="D118" s="26">
        <f>(('Данные для ввода на bus.gov.ru'!AW117/'Данные для ввода на bus.gov.ru'!AX117)*100)*0.2</f>
        <v>19.428571428571431</v>
      </c>
      <c r="E118" s="26">
        <f t="shared" si="0"/>
        <v>98.476190476190482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2"/>
    </row>
    <row r="119" spans="1:26" ht="15.75" hidden="1" customHeight="1" x14ac:dyDescent="0.2">
      <c r="A119" s="3" t="str">
        <f>'Данные для ввода на bus.gov.ru'!D118</f>
        <v>Новоалтайская общеобразовательная школа-интернат</v>
      </c>
      <c r="B119" s="26">
        <f>(('Данные для ввода на bus.gov.ru'!AQ118/'Данные для ввода на bus.gov.ru'!AR118)*100)*0.4</f>
        <v>40</v>
      </c>
      <c r="C119" s="22">
        <f>(('Данные для ввода на bus.gov.ru'!AT118/'Данные для ввода на bus.gov.ru'!AU118)*100)*0.4</f>
        <v>40</v>
      </c>
      <c r="D119" s="26">
        <f>(('Данные для ввода на bus.gov.ru'!AW118/'Данные для ввода на bus.gov.ru'!AX118)*100)*0.2</f>
        <v>20</v>
      </c>
      <c r="E119" s="26">
        <f t="shared" si="0"/>
        <v>100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2"/>
    </row>
    <row r="120" spans="1:26" ht="15.75" hidden="1" customHeight="1" x14ac:dyDescent="0.2">
      <c r="A120" s="3" t="str">
        <f>'Данные для ввода на bus.gov.ru'!D119</f>
        <v>Озерская общеобразовательная школа-интернат</v>
      </c>
      <c r="B120" s="26">
        <f>(('Данные для ввода на bus.gov.ru'!AQ119/'Данные для ввода на bus.gov.ru'!AR119)*100)*0.4</f>
        <v>35.744680851063826</v>
      </c>
      <c r="C120" s="22">
        <f>(('Данные для ввода на bus.gov.ru'!AT119/'Данные для ввода на bus.gov.ru'!AU119)*100)*0.4</f>
        <v>34.893617021276604</v>
      </c>
      <c r="D120" s="26">
        <f>(('Данные для ввода на bus.gov.ru'!AW119/'Данные для ввода на bus.gov.ru'!AX119)*100)*0.2</f>
        <v>20</v>
      </c>
      <c r="E120" s="26">
        <f t="shared" si="0"/>
        <v>90.638297872340431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2"/>
    </row>
    <row r="121" spans="1:26" ht="15.75" hidden="1" customHeight="1" x14ac:dyDescent="0.2">
      <c r="A121" s="3" t="str">
        <f>'Данные для ввода на bus.gov.ru'!D120</f>
        <v>Павловская общеобразовательная школа-интернат</v>
      </c>
      <c r="B121" s="26">
        <f>(('Данные для ввода на bus.gov.ru'!AQ120/'Данные для ввода на bus.gov.ru'!AR120)*100)*0.4</f>
        <v>40</v>
      </c>
      <c r="C121" s="22">
        <f>(('Данные для ввода на bus.gov.ru'!AT120/'Данные для ввода на bus.gov.ru'!AU120)*100)*0.4</f>
        <v>40</v>
      </c>
      <c r="D121" s="26">
        <f>(('Данные для ввода на bus.gov.ru'!AW120/'Данные для ввода на bus.gov.ru'!AX120)*100)*0.2</f>
        <v>19.813084112149536</v>
      </c>
      <c r="E121" s="26">
        <f t="shared" si="0"/>
        <v>99.813084112149539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2"/>
    </row>
    <row r="122" spans="1:26" ht="15.75" hidden="1" customHeight="1" x14ac:dyDescent="0.2">
      <c r="A122" s="3" t="str">
        <f>'Данные для ввода на bus.gov.ru'!D121</f>
        <v>Петровская общеобразовательная школа-интернат</v>
      </c>
      <c r="B122" s="26">
        <f>(('Данные для ввода на bus.gov.ru'!AQ121/'Данные для ввода на bus.gov.ru'!AR121)*100)*0.4</f>
        <v>40</v>
      </c>
      <c r="C122" s="22">
        <f>(('Данные для ввода на bus.gov.ru'!AT121/'Данные для ввода на bus.gov.ru'!AU121)*100)*0.4</f>
        <v>40</v>
      </c>
      <c r="D122" s="26">
        <f>(('Данные для ввода на bus.gov.ru'!AW121/'Данные для ввода на bus.gov.ru'!AX121)*100)*0.2</f>
        <v>20</v>
      </c>
      <c r="E122" s="26">
        <f t="shared" si="0"/>
        <v>100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2"/>
    </row>
    <row r="123" spans="1:26" ht="15.75" hidden="1" customHeight="1" x14ac:dyDescent="0.2">
      <c r="A123" s="3" t="str">
        <f>'Данные для ввода на bus.gov.ru'!D122</f>
        <v>Ребрихинская общеобразовательная школа-интернат</v>
      </c>
      <c r="B123" s="26">
        <f>(('Данные для ввода на bus.gov.ru'!AQ122/'Данные для ввода на bus.gov.ru'!AR122)*100)*0.4</f>
        <v>40</v>
      </c>
      <c r="C123" s="22">
        <f>(('Данные для ввода на bus.gov.ru'!AT122/'Данные для ввода на bus.gov.ru'!AU122)*100)*0.4</f>
        <v>40</v>
      </c>
      <c r="D123" s="26">
        <f>(('Данные для ввода на bus.gov.ru'!AW122/'Данные для ввода на bus.gov.ru'!AX122)*100)*0.2</f>
        <v>20</v>
      </c>
      <c r="E123" s="26">
        <f t="shared" si="0"/>
        <v>100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2"/>
    </row>
    <row r="124" spans="1:26" ht="15.75" hidden="1" customHeight="1" x14ac:dyDescent="0.2">
      <c r="A124" s="3" t="str">
        <f>'Данные для ввода на bus.gov.ru'!D123</f>
        <v>Рубцовская общеобразовательная школа-интернат № 1</v>
      </c>
      <c r="B124" s="26">
        <f>(('Данные для ввода на bus.gov.ru'!AQ123/'Данные для ввода на bus.gov.ru'!AR123)*100)*0.4</f>
        <v>40</v>
      </c>
      <c r="C124" s="22">
        <f>(('Данные для ввода на bus.gov.ru'!AT123/'Данные для ввода на bus.gov.ru'!AU123)*100)*0.4</f>
        <v>40</v>
      </c>
      <c r="D124" s="26">
        <f>(('Данные для ввода на bus.gov.ru'!AW123/'Данные для ввода на bus.gov.ru'!AX123)*100)*0.2</f>
        <v>20</v>
      </c>
      <c r="E124" s="26">
        <f t="shared" si="0"/>
        <v>100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2"/>
    </row>
    <row r="125" spans="1:26" ht="15.75" hidden="1" customHeight="1" x14ac:dyDescent="0.2">
      <c r="A125" s="3" t="str">
        <f>'Данные для ввода на bus.gov.ru'!D124</f>
        <v>Рубцовская общеобразовательная школа-интернат № 2</v>
      </c>
      <c r="B125" s="26">
        <f>(('Данные для ввода на bus.gov.ru'!AQ124/'Данные для ввода на bus.gov.ru'!AR124)*100)*0.4</f>
        <v>38.309859154929576</v>
      </c>
      <c r="C125" s="22">
        <f>(('Данные для ввода на bus.gov.ru'!AT124/'Данные для ввода на bus.gov.ru'!AU124)*100)*0.4</f>
        <v>39.436619718309863</v>
      </c>
      <c r="D125" s="26">
        <f>(('Данные для ввода на bus.gov.ru'!AW124/'Данные для ввода на bus.gov.ru'!AX124)*100)*0.2</f>
        <v>19.682539682539684</v>
      </c>
      <c r="E125" s="26">
        <f t="shared" si="0"/>
        <v>97.429018555779123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2"/>
    </row>
    <row r="126" spans="1:26" ht="15.75" hidden="1" customHeight="1" x14ac:dyDescent="0.2">
      <c r="A126" s="3" t="str">
        <f>'Данные для ввода на bus.gov.ru'!D125</f>
        <v>Славгородская общеобразовательная школа-интернат</v>
      </c>
      <c r="B126" s="26">
        <f>(('Данные для ввода на bus.gov.ru'!AQ125/'Данные для ввода на bus.gov.ru'!AR125)*100)*0.4</f>
        <v>40</v>
      </c>
      <c r="C126" s="22">
        <f>(('Данные для ввода на bus.gov.ru'!AT125/'Данные для ввода на bus.gov.ru'!AU125)*100)*0.4</f>
        <v>40</v>
      </c>
      <c r="D126" s="26">
        <f>(('Данные для ввода на bus.gov.ru'!AW125/'Данные для ввода на bus.gov.ru'!AX125)*100)*0.2</f>
        <v>20</v>
      </c>
      <c r="E126" s="26">
        <f t="shared" si="0"/>
        <v>100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2"/>
    </row>
    <row r="127" spans="1:26" ht="15.75" hidden="1" customHeight="1" x14ac:dyDescent="0.2">
      <c r="A127" s="3" t="str">
        <f>'Данные для ввода на bus.gov.ru'!D126</f>
        <v>Тальменская общеобразовательная школа-интернат</v>
      </c>
      <c r="B127" s="26">
        <f>(('Данные для ввода на bus.gov.ru'!AQ126/'Данные для ввода на bus.gov.ru'!AR126)*100)*0.4</f>
        <v>39.183673469387756</v>
      </c>
      <c r="C127" s="22">
        <f>(('Данные для ввода на bus.gov.ru'!AT126/'Данные для ввода на bus.gov.ru'!AU126)*100)*0.4</f>
        <v>39.183673469387756</v>
      </c>
      <c r="D127" s="26">
        <f>(('Данные для ввода на bus.gov.ru'!AW126/'Данные для ввода на bus.gov.ru'!AX126)*100)*0.2</f>
        <v>19.024390243902442</v>
      </c>
      <c r="E127" s="26">
        <f t="shared" si="0"/>
        <v>97.391737182677957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2"/>
    </row>
    <row r="128" spans="1:26" ht="15.75" hidden="1" customHeight="1" x14ac:dyDescent="0.2">
      <c r="A128" s="3" t="str">
        <f>'Данные для ввода на bus.gov.ru'!D127</f>
        <v>МБОУ " Гимназия № 166 города Новоалтайска Алтайского края"</v>
      </c>
      <c r="B128" s="26">
        <f>(('Данные для ввода на bus.gov.ru'!AQ127/'Данные для ввода на bus.gov.ru'!AR127)*100)*0.4</f>
        <v>36.323404255319147</v>
      </c>
      <c r="C128" s="22">
        <f>(('Данные для ввода на bus.gov.ru'!AT127/'Данные для ввода на bus.gov.ru'!AU127)*100)*0.4</f>
        <v>37.821276595744678</v>
      </c>
      <c r="D128" s="26">
        <f>(('Данные для ввода на bus.gov.ru'!AW127/'Данные для ввода на bus.gov.ru'!AX127)*100)*0.2</f>
        <v>19.308510638297875</v>
      </c>
      <c r="E128" s="26">
        <f t="shared" si="0"/>
        <v>93.4531914893617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2"/>
    </row>
    <row r="129" spans="1:26" ht="15.75" hidden="1" customHeight="1" x14ac:dyDescent="0.2">
      <c r="A129" s="3" t="str">
        <f>'Данные для ввода на bus.gov.ru'!D128</f>
        <v>МБОУ "Алексеевская СОШ"</v>
      </c>
      <c r="B129" s="26">
        <f>(('Данные для ввода на bus.gov.ru'!AQ128/'Данные для ввода на bus.gov.ru'!AR128)*100)*0.4</f>
        <v>39.428571428571438</v>
      </c>
      <c r="C129" s="22">
        <f>(('Данные для ввода на bus.gov.ru'!AT128/'Данные для ввода на bus.gov.ru'!AU128)*100)*0.4</f>
        <v>39.428571428571438</v>
      </c>
      <c r="D129" s="26">
        <f>(('Данные для ввода на bus.gov.ru'!AW128/'Данные для ввода на bus.gov.ru'!AX128)*100)*0.2</f>
        <v>20</v>
      </c>
      <c r="E129" s="26">
        <f t="shared" si="0"/>
        <v>98.857142857142875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2"/>
    </row>
    <row r="130" spans="1:26" ht="15.75" hidden="1" customHeight="1" x14ac:dyDescent="0.2">
      <c r="A130" s="3" t="str">
        <f>'Данные для ввода на bus.gov.ru'!D129</f>
        <v>МБОУ "Алтайская средняя общеобразовательная школа"</v>
      </c>
      <c r="B130" s="26">
        <f>(('Данные для ввода на bus.gov.ru'!AQ129/'Данные для ввода на bus.gov.ru'!AR129)*100)*0.4</f>
        <v>39.692307692307693</v>
      </c>
      <c r="C130" s="22">
        <f>(('Данные для ввода на bus.gov.ru'!AT129/'Данные для ввода на bus.gov.ru'!AU129)*100)*0.4</f>
        <v>40</v>
      </c>
      <c r="D130" s="26">
        <f>(('Данные для ввода на bus.gov.ru'!AW129/'Данные для ввода на bus.gov.ru'!AX129)*100)*0.2</f>
        <v>19.803921568627455</v>
      </c>
      <c r="E130" s="26">
        <f t="shared" si="0"/>
        <v>99.496229260935152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2"/>
    </row>
    <row r="131" spans="1:26" ht="15.75" hidden="1" customHeight="1" x14ac:dyDescent="0.2">
      <c r="A131" s="3" t="str">
        <f>'Данные для ввода на bus.gov.ru'!D130</f>
        <v>МБОУ "Антипинская средняя общеобразовательная школа"</v>
      </c>
      <c r="B131" s="26">
        <f>(('Данные для ввода на bus.gov.ru'!AQ130/'Данные для ввода на bus.gov.ru'!AR130)*100)*0.4</f>
        <v>36.455696202531648</v>
      </c>
      <c r="C131" s="22">
        <f>(('Данные для ввода на bus.gov.ru'!AT130/'Данные для ввода на bus.gov.ru'!AU130)*100)*0.4</f>
        <v>35.443037974683541</v>
      </c>
      <c r="D131" s="26">
        <f>(('Данные для ввода на bus.gov.ru'!AW130/'Данные для ввода на bus.gov.ru'!AX130)*100)*0.2</f>
        <v>18.98305084745763</v>
      </c>
      <c r="E131" s="26">
        <f t="shared" si="0"/>
        <v>90.881785024672823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2"/>
    </row>
    <row r="132" spans="1:26" ht="15.75" hidden="1" customHeight="1" x14ac:dyDescent="0.2">
      <c r="A132" s="3" t="str">
        <f>'Данные для ввода на bus.gov.ru'!D131</f>
        <v>МБОУ "Антоньевская СОШ"</v>
      </c>
      <c r="B132" s="26">
        <f>(('Данные для ввода на bus.gov.ru'!AQ131/'Данные для ввода на bus.gov.ru'!AR131)*100)*0.4</f>
        <v>34.82352941176471</v>
      </c>
      <c r="C132" s="22">
        <f>(('Данные для ввода на bus.gov.ru'!AT131/'Данные для ввода на bus.gov.ru'!AU131)*100)*0.4</f>
        <v>35.294117647058826</v>
      </c>
      <c r="D132" s="26">
        <f>(('Данные для ввода на bus.gov.ru'!AW131/'Данные для ввода на bus.gov.ru'!AX131)*100)*0.2</f>
        <v>18.153846153846157</v>
      </c>
      <c r="E132" s="26">
        <f t="shared" si="0"/>
        <v>88.271493212669697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2"/>
    </row>
    <row r="133" spans="1:26" ht="15.75" hidden="1" customHeight="1" x14ac:dyDescent="0.2">
      <c r="A133" s="3" t="str">
        <f>'Данные для ввода на bus.gov.ru'!D132</f>
        <v>МБОУ "Ануйская средняя общеобразовательная школа"</v>
      </c>
      <c r="B133" s="26">
        <f>(('Данные для ввода на bus.gov.ru'!AQ132/'Данные для ввода на bus.gov.ru'!AR132)*100)*0.4</f>
        <v>38.260869565217398</v>
      </c>
      <c r="C133" s="22">
        <f>(('Данные для ввода на bus.gov.ru'!AT132/'Данные для ввода на bus.gov.ru'!AU132)*100)*0.4</f>
        <v>38.260869565217398</v>
      </c>
      <c r="D133" s="26">
        <f>(('Данные для ввода на bus.gov.ru'!AW132/'Данные для ввода на bus.gov.ru'!AX132)*100)*0.2</f>
        <v>19.444444444444443</v>
      </c>
      <c r="E133" s="26">
        <f t="shared" si="0"/>
        <v>95.966183574879238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2"/>
    </row>
    <row r="134" spans="1:26" ht="15.75" hidden="1" customHeight="1" x14ac:dyDescent="0.2">
      <c r="A134" s="3" t="str">
        <f>'Данные для ввода на bus.gov.ru'!D133</f>
        <v>МБОУ "Безрукавская средняя общеобразовательная школа"</v>
      </c>
      <c r="B134" s="26">
        <f>(('Данные для ввода на bus.gov.ru'!AQ133/'Данные для ввода на bus.gov.ru'!AR133)*100)*0.4</f>
        <v>38.584070796460175</v>
      </c>
      <c r="C134" s="22">
        <f>(('Данные для ввода на bus.gov.ru'!AT133/'Данные для ввода на bus.gov.ru'!AU133)*100)*0.4</f>
        <v>39.292035398230091</v>
      </c>
      <c r="D134" s="26">
        <f>(('Данные для ввода на bus.gov.ru'!AW133/'Данные для ввода на bus.gov.ru'!AX133)*100)*0.2</f>
        <v>20</v>
      </c>
      <c r="E134" s="26">
        <f t="shared" si="0"/>
        <v>97.876106194690266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2"/>
    </row>
    <row r="135" spans="1:26" ht="15.75" hidden="1" customHeight="1" x14ac:dyDescent="0.2">
      <c r="A135" s="3" t="str">
        <f>'Данные для ввода на bus.gov.ru'!D134</f>
        <v>МБОУ "Беловская средняя общеобразовательная школа"</v>
      </c>
      <c r="B135" s="26">
        <f>(('Данные для ввода на bus.gov.ru'!AQ134/'Данные для ввода на bus.gov.ru'!AR134)*100)*0.4</f>
        <v>39.633027522935784</v>
      </c>
      <c r="C135" s="22">
        <f>(('Данные для ввода на bus.gov.ru'!AT134/'Данные для ввода на bus.gov.ru'!AU134)*100)*0.4</f>
        <v>38.532110091743121</v>
      </c>
      <c r="D135" s="26">
        <f>(('Данные для ввода на bus.gov.ru'!AW134/'Данные для ввода на bus.gov.ru'!AX134)*100)*0.2</f>
        <v>19.518072289156628</v>
      </c>
      <c r="E135" s="26">
        <f t="shared" si="0"/>
        <v>97.683209903835547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2"/>
    </row>
    <row r="136" spans="1:26" ht="15.75" hidden="1" customHeight="1" x14ac:dyDescent="0.2">
      <c r="A136" s="3" t="str">
        <f>'Данные для ввода на bus.gov.ru'!D135</f>
        <v>МБОУ "Белояровская средняя общеобразовательная школа"</v>
      </c>
      <c r="B136" s="26">
        <f>(('Данные для ввода на bus.gov.ru'!AQ135/'Данные для ввода на bus.gov.ru'!AR135)*100)*0.4</f>
        <v>37.142857142857146</v>
      </c>
      <c r="C136" s="22">
        <f>(('Данные для ввода на bus.gov.ru'!AT135/'Данные для ввода на bus.gov.ru'!AU135)*100)*0.4</f>
        <v>38.571428571428577</v>
      </c>
      <c r="D136" s="26">
        <f>(('Данные для ввода на bus.gov.ru'!AW135/'Данные для ввода на bus.gov.ru'!AX135)*100)*0.2</f>
        <v>19.047619047619047</v>
      </c>
      <c r="E136" s="26">
        <f t="shared" si="0"/>
        <v>94.761904761904773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2"/>
    </row>
    <row r="137" spans="1:26" ht="15.75" hidden="1" customHeight="1" x14ac:dyDescent="0.2">
      <c r="A137" s="3" t="str">
        <f>'Данные для ввода на bus.gov.ru'!D136</f>
        <v>МБОУ "Берёзовская СОШ имени Героя Советского Союза А.Я. Давыдова"</v>
      </c>
      <c r="B137" s="26">
        <f>(('Данные для ввода на bus.gov.ru'!AQ136/'Данные для ввода на bus.gov.ru'!AR136)*100)*0.4</f>
        <v>37.53086419753086</v>
      </c>
      <c r="C137" s="22">
        <f>(('Данные для ввода на bus.gov.ru'!AT136/'Данные для ввода на bus.gov.ru'!AU136)*100)*0.4</f>
        <v>38.024691358024697</v>
      </c>
      <c r="D137" s="26">
        <f>(('Данные для ввода на bus.gov.ru'!AW136/'Данные для ввода на bus.gov.ru'!AX136)*100)*0.2</f>
        <v>20</v>
      </c>
      <c r="E137" s="26">
        <f t="shared" si="0"/>
        <v>95.555555555555557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2"/>
    </row>
    <row r="138" spans="1:26" ht="15.75" hidden="1" customHeight="1" x14ac:dyDescent="0.2">
      <c r="A138" s="3" t="str">
        <f>'Данные для ввода на bus.gov.ru'!D137</f>
        <v>МБОУ "Березовская средняя общеобразовательная школа"</v>
      </c>
      <c r="B138" s="26">
        <f>(('Данные для ввода на bus.gov.ru'!AQ137/'Данные для ввода на bus.gov.ru'!AR137)*100)*0.4</f>
        <v>38.94736842105263</v>
      </c>
      <c r="C138" s="22">
        <f>(('Данные для ввода на bus.gov.ru'!AT137/'Данные для ввода на bus.gov.ru'!AU137)*100)*0.4</f>
        <v>40</v>
      </c>
      <c r="D138" s="26">
        <f>(('Данные для ввода на bus.gov.ru'!AW137/'Данные для ввода на bus.gov.ru'!AX137)*100)*0.2</f>
        <v>20</v>
      </c>
      <c r="E138" s="26">
        <f t="shared" si="0"/>
        <v>98.94736842105263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2"/>
    </row>
    <row r="139" spans="1:26" ht="15.75" hidden="1" customHeight="1" x14ac:dyDescent="0.2">
      <c r="A139" s="3" t="str">
        <f>'Данные для ввода на bus.gov.ru'!D138</f>
        <v>МБОУ "Бобковская средняя общеобразовательная школа"</v>
      </c>
      <c r="B139" s="26">
        <f>(('Данные для ввода на bus.gov.ru'!AQ138/'Данные для ввода на bus.gov.ru'!AR138)*100)*0.4</f>
        <v>29.333333333333332</v>
      </c>
      <c r="C139" s="22">
        <f>(('Данные для ввода на bus.gov.ru'!AT138/'Данные для ввода на bus.gov.ru'!AU138)*100)*0.4</f>
        <v>32.242424242424242</v>
      </c>
      <c r="D139" s="26">
        <f>(('Данные для ввода на bus.gov.ru'!AW138/'Данные для ввода на bus.gov.ru'!AX138)*100)*0.2</f>
        <v>18.125</v>
      </c>
      <c r="E139" s="26">
        <f t="shared" si="0"/>
        <v>79.700757575757578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2"/>
    </row>
    <row r="140" spans="1:26" ht="15.75" hidden="1" customHeight="1" x14ac:dyDescent="0.2">
      <c r="A140" s="3" t="str">
        <f>'Данные для ввода на bus.gov.ru'!D139</f>
        <v>МБОУ "Боровлянская средняя общеобразовательная школа"</v>
      </c>
      <c r="B140" s="26">
        <f>(('Данные для ввода на bus.gov.ru'!AQ139/'Данные для ввода на bus.gov.ru'!AR139)*100)*0.4</f>
        <v>37.281553398058257</v>
      </c>
      <c r="C140" s="22">
        <f>(('Данные для ввода на bus.gov.ru'!AT139/'Данные для ввода на bus.gov.ru'!AU139)*100)*0.4</f>
        <v>37.66990291262136</v>
      </c>
      <c r="D140" s="26">
        <f>(('Данные для ввода на bus.gov.ru'!AW139/'Данные для ввода на bus.gov.ru'!AX139)*100)*0.2</f>
        <v>19.718309859154932</v>
      </c>
      <c r="E140" s="26">
        <f t="shared" si="0"/>
        <v>94.669766169834546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2"/>
    </row>
    <row r="141" spans="1:26" ht="15.75" hidden="1" customHeight="1" x14ac:dyDescent="0.2">
      <c r="A141" s="3" t="str">
        <f>'Данные для ввода на bus.gov.ru'!D140</f>
        <v>МБОУ "Бочкаревская средняя общеобразовательная школа"</v>
      </c>
      <c r="B141" s="26">
        <f>(('Данные для ввода на bus.gov.ru'!AQ140/'Данные для ввода на bus.gov.ru'!AR140)*100)*0.4</f>
        <v>35.91836734693878</v>
      </c>
      <c r="C141" s="22">
        <f>(('Данные для ввода на bus.gov.ru'!AT140/'Данные для ввода на bus.gov.ru'!AU140)*100)*0.4</f>
        <v>38.367346938775505</v>
      </c>
      <c r="D141" s="26">
        <f>(('Данные для ввода на bus.gov.ru'!AW140/'Данные для ввода на bus.gov.ru'!AX140)*100)*0.2</f>
        <v>18.648648648648649</v>
      </c>
      <c r="E141" s="26">
        <f t="shared" si="0"/>
        <v>92.934362934362923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2"/>
    </row>
    <row r="142" spans="1:26" ht="15.75" hidden="1" customHeight="1" x14ac:dyDescent="0.2">
      <c r="A142" s="3" t="str">
        <f>'Данные для ввода на bus.gov.ru'!D141</f>
        <v>МБОУ "Верх-Кучукская средняя общеобразовательная школа"</v>
      </c>
      <c r="B142" s="26">
        <f>(('Данные для ввода на bus.gov.ru'!AQ141/'Данные для ввода на bus.gov.ru'!AR141)*100)*0.4</f>
        <v>38.064516129032263</v>
      </c>
      <c r="C142" s="22">
        <f>(('Данные для ввода на bus.gov.ru'!AT141/'Данные для ввода на bus.gov.ru'!AU141)*100)*0.4</f>
        <v>40</v>
      </c>
      <c r="D142" s="26">
        <f>(('Данные для ввода на bus.gov.ru'!AW141/'Данные для ввода на bus.gov.ru'!AX141)*100)*0.2</f>
        <v>20</v>
      </c>
      <c r="E142" s="26">
        <f t="shared" si="0"/>
        <v>98.064516129032256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2"/>
    </row>
    <row r="143" spans="1:26" ht="15.75" hidden="1" customHeight="1" x14ac:dyDescent="0.2">
      <c r="A143" s="3" t="str">
        <f>'Данные для ввода на bus.gov.ru'!D142</f>
        <v>МБОУ "Верх-Марушинская основная общеобразовательная школа"</v>
      </c>
      <c r="B143" s="26">
        <f>(('Данные для ввода на bus.gov.ru'!AQ142/'Данные для ввода на bus.gov.ru'!AR142)*100)*0.4</f>
        <v>33.939393939393938</v>
      </c>
      <c r="C143" s="22">
        <f>(('Данные для ввода на bus.gov.ru'!AT142/'Данные для ввода на bus.gov.ru'!AU142)*100)*0.4</f>
        <v>38.787878787878789</v>
      </c>
      <c r="D143" s="26">
        <f>(('Данные для ввода на bus.gov.ru'!AW142/'Данные для ввода на bus.gov.ru'!AX142)*100)*0.2</f>
        <v>19.333333333333336</v>
      </c>
      <c r="E143" s="26">
        <f t="shared" si="0"/>
        <v>92.060606060606062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2"/>
    </row>
    <row r="144" spans="1:26" ht="15.75" hidden="1" customHeight="1" x14ac:dyDescent="0.2">
      <c r="A144" s="3" t="str">
        <f>'Данные для ввода на bus.gov.ru'!D143</f>
        <v>МБОУ "Верх-Обская средняя общеобразовательная школа имени М. С. Евдокимова"</v>
      </c>
      <c r="B144" s="26">
        <f>(('Данные для ввода на bus.gov.ru'!AQ143/'Данные для ввода на bus.gov.ru'!AR143)*100)*0.4</f>
        <v>38.412698412698418</v>
      </c>
      <c r="C144" s="22">
        <f>(('Данные для ввода на bus.gov.ru'!AT143/'Данные для ввода на bus.gov.ru'!AU143)*100)*0.4</f>
        <v>39.682539682539691</v>
      </c>
      <c r="D144" s="26">
        <f>(('Данные для ввода на bus.gov.ru'!AW143/'Данные для ввода на bus.gov.ru'!AX143)*100)*0.2</f>
        <v>20</v>
      </c>
      <c r="E144" s="26">
        <f t="shared" si="0"/>
        <v>98.095238095238102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2"/>
    </row>
    <row r="145" spans="1:26" ht="15.75" hidden="1" customHeight="1" x14ac:dyDescent="0.2">
      <c r="A145" s="3" t="str">
        <f>'Данные для ввода на bus.gov.ru'!D144</f>
        <v>МБОУ "Верх-Суетская средняя общеобразовательная школа"</v>
      </c>
      <c r="B145" s="26">
        <f>(('Данные для ввода на bus.gov.ru'!AQ144/'Данные для ввода на bus.gov.ru'!AR144)*100)*0.4</f>
        <v>35.955056179775276</v>
      </c>
      <c r="C145" s="22">
        <f>(('Данные для ввода на bus.gov.ru'!AT144/'Данные для ввода на bus.gov.ru'!AU144)*100)*0.4</f>
        <v>38.202247191011239</v>
      </c>
      <c r="D145" s="26">
        <f>(('Данные для ввода на bus.gov.ru'!AW144/'Данные для ввода на bus.gov.ru'!AX144)*100)*0.2</f>
        <v>19.649122807017545</v>
      </c>
      <c r="E145" s="26">
        <f t="shared" si="0"/>
        <v>93.806426177804056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2"/>
    </row>
    <row r="146" spans="1:26" ht="15.75" hidden="1" customHeight="1" x14ac:dyDescent="0.2">
      <c r="A146" s="3" t="str">
        <f>'Данные для ввода на bus.gov.ru'!D145</f>
        <v>МБОУ "Веселоярская средняя общеобразовательная школа имени Героя России Сергея Шрайнера"</v>
      </c>
      <c r="B146" s="26">
        <f>(('Данные для ввода на bus.gov.ru'!AQ145/'Данные для ввода на bus.gov.ru'!AR145)*100)*0.4</f>
        <v>34.588859416445622</v>
      </c>
      <c r="C146" s="22">
        <f>(('Данные для ввода на bus.gov.ru'!AT145/'Данные для ввода на bus.gov.ru'!AU145)*100)*0.4</f>
        <v>36.286472148541115</v>
      </c>
      <c r="D146" s="26">
        <f>(('Данные для ввода на bus.gov.ru'!AW145/'Данные для ввода на bus.gov.ru'!AX145)*100)*0.2</f>
        <v>18.730158730158731</v>
      </c>
      <c r="E146" s="26">
        <f t="shared" si="0"/>
        <v>89.605490295145472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"/>
    </row>
    <row r="147" spans="1:26" ht="15.75" hidden="1" customHeight="1" x14ac:dyDescent="0.2">
      <c r="A147" s="3" t="str">
        <f>'Данные для ввода на bus.gov.ru'!D146</f>
        <v>МБОУ "Воеводская средняя общеобразовательная школа"</v>
      </c>
      <c r="B147" s="26">
        <f>(('Данные для ввода на bus.gov.ru'!AQ146/'Данные для ввода на bus.gov.ru'!AR146)*100)*0.4</f>
        <v>36.363636363636367</v>
      </c>
      <c r="C147" s="22">
        <f>(('Данные для ввода на bus.gov.ru'!AT146/'Данные для ввода на bus.gov.ru'!AU146)*100)*0.4</f>
        <v>37.922077922077925</v>
      </c>
      <c r="D147" s="26">
        <f>(('Данные для ввода на bus.gov.ru'!AW146/'Данные для ввода на bus.gov.ru'!AX146)*100)*0.2</f>
        <v>19.63636363636364</v>
      </c>
      <c r="E147" s="26">
        <f t="shared" si="0"/>
        <v>93.922077922077932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2"/>
    </row>
    <row r="148" spans="1:26" ht="15.75" hidden="1" customHeight="1" x14ac:dyDescent="0.2">
      <c r="A148" s="3" t="str">
        <f>'Данные для ввода на bus.gov.ru'!D147</f>
        <v>МБОУ "Вылковская средняя общеобразовательная школа"</v>
      </c>
      <c r="B148" s="26">
        <f>(('Данные для ввода на bus.gov.ru'!AQ147/'Данные для ввода на bus.gov.ru'!AR147)*100)*0.4</f>
        <v>37.666666666666671</v>
      </c>
      <c r="C148" s="22">
        <f>(('Данные для ввода на bus.gov.ru'!AT147/'Данные для ввода на bus.gov.ru'!AU147)*100)*0.4</f>
        <v>38</v>
      </c>
      <c r="D148" s="26">
        <f>(('Данные для ввода на bus.gov.ru'!AW147/'Данные для ввода на bus.gov.ru'!AX147)*100)*0.2</f>
        <v>19.733333333333334</v>
      </c>
      <c r="E148" s="26">
        <f t="shared" si="0"/>
        <v>95.4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2"/>
    </row>
    <row r="149" spans="1:26" ht="15.75" hidden="1" customHeight="1" x14ac:dyDescent="0.2">
      <c r="A149" s="3" t="str">
        <f>'Данные для ввода на bus.gov.ru'!D148</f>
        <v>МБОУ "Гальбштадтская средняя общеобразовательная школа"</v>
      </c>
      <c r="B149" s="26">
        <f>(('Данные для ввода на bus.gov.ru'!AQ148/'Данные для ввода на bus.gov.ru'!AR148)*100)*0.4</f>
        <v>38.834951456310684</v>
      </c>
      <c r="C149" s="22">
        <f>(('Данные для ввода на bus.gov.ru'!AT148/'Данные для ввода на bus.gov.ru'!AU148)*100)*0.4</f>
        <v>39.611650485436897</v>
      </c>
      <c r="D149" s="26">
        <f>(('Данные для ввода на bus.gov.ru'!AW148/'Данные для ввода на bus.gov.ru'!AX148)*100)*0.2</f>
        <v>19.641255605381165</v>
      </c>
      <c r="E149" s="26">
        <f t="shared" si="0"/>
        <v>98.087857547128749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2"/>
    </row>
    <row r="150" spans="1:26" ht="15.75" hidden="1" customHeight="1" x14ac:dyDescent="0.2">
      <c r="A150" s="3" t="str">
        <f>'Данные для ввода на bus.gov.ru'!D149</f>
        <v>МБОУ "Гилево-Логовская средняя общеобразовательная школа"</v>
      </c>
      <c r="B150" s="26">
        <f>(('Данные для ввода на bus.gov.ru'!AQ149/'Данные для ввода на bus.gov.ru'!AR149)*100)*0.4</f>
        <v>37.241379310344826</v>
      </c>
      <c r="C150" s="22">
        <f>(('Данные для ввода на bus.gov.ru'!AT149/'Данные для ввода на bus.gov.ru'!AU149)*100)*0.4</f>
        <v>37.241379310344826</v>
      </c>
      <c r="D150" s="26">
        <f>(('Данные для ввода на bus.gov.ru'!AW149/'Данные для ввода на bus.gov.ru'!AX149)*100)*0.2</f>
        <v>19.166666666666668</v>
      </c>
      <c r="E150" s="26">
        <f t="shared" si="0"/>
        <v>93.649425287356323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2"/>
    </row>
    <row r="151" spans="1:26" ht="15.75" hidden="1" customHeight="1" x14ac:dyDescent="0.2">
      <c r="A151" s="3" t="str">
        <f>'Данные для ввода на bus.gov.ru'!D150</f>
        <v>МБОУ "Гимназия "Планета Детства"</v>
      </c>
      <c r="B151" s="26">
        <f>(('Данные для ввода на bus.gov.ru'!AQ150/'Данные для ввода на bus.gov.ru'!AR150)*100)*0.4</f>
        <v>39.301310043668124</v>
      </c>
      <c r="C151" s="22">
        <f>(('Данные для ввода на bus.gov.ru'!AT150/'Данные для ввода на bus.gov.ru'!AU150)*100)*0.4</f>
        <v>39.47598253275109</v>
      </c>
      <c r="D151" s="26">
        <f>(('Данные для ввода на bus.gov.ru'!AW150/'Данные для ввода на bus.gov.ru'!AX150)*100)*0.2</f>
        <v>19.786666666666665</v>
      </c>
      <c r="E151" s="26">
        <f t="shared" si="0"/>
        <v>98.563959243085876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2"/>
    </row>
    <row r="152" spans="1:26" ht="15.75" hidden="1" customHeight="1" x14ac:dyDescent="0.2">
      <c r="A152" s="3" t="str">
        <f>'Данные для ввода на bus.gov.ru'!D151</f>
        <v>МБОУ "Гимназия № 11"</v>
      </c>
      <c r="B152" s="26">
        <f>(('Данные для ввода на bus.gov.ru'!AQ151/'Данные для ввода на bus.gov.ru'!AR151)*100)*0.4</f>
        <v>36.41958041958042</v>
      </c>
      <c r="C152" s="22">
        <f>(('Данные для ввода на bus.gov.ru'!AT151/'Данные для ввода на bus.gov.ru'!AU151)*100)*0.4</f>
        <v>38.0979020979021</v>
      </c>
      <c r="D152" s="26">
        <f>(('Данные для ввода на bus.gov.ru'!AW151/'Данные для ввода на bus.gov.ru'!AX151)*100)*0.2</f>
        <v>19.563492063492063</v>
      </c>
      <c r="E152" s="26">
        <f t="shared" si="0"/>
        <v>94.080974580974583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2"/>
    </row>
    <row r="153" spans="1:26" ht="15.75" hidden="1" customHeight="1" x14ac:dyDescent="0.2">
      <c r="A153" s="3" t="str">
        <f>'Данные для ввода на bus.gov.ru'!D152</f>
        <v>МБОУ "Гимназия № 3"</v>
      </c>
      <c r="B153" s="26">
        <f>(('Данные для ввода на bus.gov.ru'!AQ152/'Данные для ввода на bus.gov.ru'!AR152)*100)*0.4</f>
        <v>36.287425149700596</v>
      </c>
      <c r="C153" s="22">
        <f>(('Данные для ввода на bus.gov.ru'!AT152/'Данные для ввода на bus.gov.ru'!AU152)*100)*0.4</f>
        <v>38.443113772455092</v>
      </c>
      <c r="D153" s="26">
        <f>(('Данные для ввода на bus.gov.ru'!AW152/'Данные для ввода на bus.gov.ru'!AX152)*100)*0.2</f>
        <v>19.262672811059911</v>
      </c>
      <c r="E153" s="26">
        <f t="shared" si="0"/>
        <v>93.993211733215603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2"/>
    </row>
    <row r="154" spans="1:26" ht="15.75" hidden="1" customHeight="1" x14ac:dyDescent="0.2">
      <c r="A154" s="3" t="str">
        <f>'Данные для ввода на bus.gov.ru'!D153</f>
        <v>МБОУ "Гимназия № 3"</v>
      </c>
      <c r="B154" s="26">
        <f>(('Данные для ввода на bus.gov.ru'!AQ153/'Данные для ввода на bus.gov.ru'!AR153)*100)*0.4</f>
        <v>36.988235294117651</v>
      </c>
      <c r="C154" s="22">
        <f>(('Данные для ввода на bus.gov.ru'!AT153/'Данные для ввода на bus.gov.ru'!AU153)*100)*0.4</f>
        <v>37.835294117647059</v>
      </c>
      <c r="D154" s="26">
        <f>(('Данные для ввода на bus.gov.ru'!AW153/'Данные для ввода на bus.gov.ru'!AX153)*100)*0.2</f>
        <v>19.525423728813564</v>
      </c>
      <c r="E154" s="26">
        <f t="shared" si="0"/>
        <v>94.348953140578274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2"/>
    </row>
    <row r="155" spans="1:26" ht="15.75" hidden="1" customHeight="1" x14ac:dyDescent="0.2">
      <c r="A155" s="3" t="str">
        <f>'Данные для ввода на bus.gov.ru'!D154</f>
        <v>МБОУ "Гимназия № 8"</v>
      </c>
      <c r="B155" s="26">
        <f>(('Данные для ввода на bus.gov.ru'!AQ154/'Данные для ввода на bus.gov.ru'!AR154)*100)*0.4</f>
        <v>39.926335174953962</v>
      </c>
      <c r="C155" s="22">
        <f>(('Данные для ввода на bus.gov.ru'!AT154/'Данные для ввода на bus.gov.ru'!AU154)*100)*0.4</f>
        <v>39.77900552486188</v>
      </c>
      <c r="D155" s="26">
        <f>(('Данные для ввода на bus.gov.ru'!AW154/'Данные для ввода на bus.gov.ru'!AX154)*100)*0.2</f>
        <v>19.907192575406032</v>
      </c>
      <c r="E155" s="26">
        <f t="shared" si="0"/>
        <v>99.612533275221878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2"/>
    </row>
    <row r="156" spans="1:26" ht="15.75" hidden="1" customHeight="1" x14ac:dyDescent="0.2">
      <c r="A156" s="3" t="str">
        <f>'Данные для ввода на bus.gov.ru'!D155</f>
        <v>МБОУ "Гришковская средняя общеобразовательная школа"</v>
      </c>
      <c r="B156" s="26">
        <f>(('Данные для ввода на bus.gov.ru'!AQ155/'Данные для ввода на bus.gov.ru'!AR155)*100)*0.4</f>
        <v>36.761904761904759</v>
      </c>
      <c r="C156" s="22">
        <f>(('Данные для ввода на bus.gov.ru'!AT155/'Данные для ввода на bus.gov.ru'!AU155)*100)*0.4</f>
        <v>36.38095238095238</v>
      </c>
      <c r="D156" s="26">
        <f>(('Данные для ввода на bus.gov.ru'!AW155/'Данные для ввода на bus.gov.ru'!AX155)*100)*0.2</f>
        <v>19.545454545454547</v>
      </c>
      <c r="E156" s="26">
        <f t="shared" si="0"/>
        <v>92.688311688311686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2"/>
    </row>
    <row r="157" spans="1:26" ht="15.75" hidden="1" customHeight="1" x14ac:dyDescent="0.2">
      <c r="A157" s="3" t="str">
        <f>'Данные для ввода на bus.gov.ru'!D156</f>
        <v>МБОУ "Гуселетовская средняя общеобразовательная школа"</v>
      </c>
      <c r="B157" s="26">
        <f>(('Данные для ввода на bus.gov.ru'!AQ156/'Данные для ввода на bus.gov.ru'!AR156)*100)*0.4</f>
        <v>40</v>
      </c>
      <c r="C157" s="22">
        <f>(('Данные для ввода на bus.gov.ru'!AT156/'Данные для ввода на bus.gov.ru'!AU156)*100)*0.4</f>
        <v>40</v>
      </c>
      <c r="D157" s="26">
        <f>(('Данные для ввода на bus.gov.ru'!AW156/'Данные для ввода на bus.gov.ru'!AX156)*100)*0.2</f>
        <v>20</v>
      </c>
      <c r="E157" s="26">
        <f t="shared" si="0"/>
        <v>100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2"/>
    </row>
    <row r="158" spans="1:26" ht="15.75" hidden="1" customHeight="1" x14ac:dyDescent="0.2">
      <c r="A158" s="3" t="str">
        <f>'Данные для ввода на bus.gov.ru'!D157</f>
        <v>МБОУ "Дегтярская средняя общеобразовательная школа"</v>
      </c>
      <c r="B158" s="26">
        <f>(('Данные для ввода на bus.gov.ru'!AQ157/'Данные для ввода на bus.gov.ru'!AR157)*100)*0.4</f>
        <v>39.101123595505619</v>
      </c>
      <c r="C158" s="22">
        <f>(('Данные для ввода на bus.gov.ru'!AT157/'Данные для ввода на bus.gov.ru'!AU157)*100)*0.4</f>
        <v>39.550561797752806</v>
      </c>
      <c r="D158" s="26">
        <f>(('Данные для ввода на bus.gov.ru'!AW157/'Данные для ввода на bus.gov.ru'!AX157)*100)*0.2</f>
        <v>19.473684210526315</v>
      </c>
      <c r="E158" s="26">
        <f t="shared" si="0"/>
        <v>98.125369603784733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2"/>
    </row>
    <row r="159" spans="1:26" ht="15.75" hidden="1" customHeight="1" x14ac:dyDescent="0.2">
      <c r="A159" s="3" t="str">
        <f>'Данные для ввода на bus.gov.ru'!D158</f>
        <v>МБОУ "Дружбинская средняя школа"</v>
      </c>
      <c r="B159" s="26">
        <f>(('Данные для ввода на bus.gov.ru'!AQ158/'Данные для ввода на bus.gov.ru'!AR158)*100)*0.4</f>
        <v>40</v>
      </c>
      <c r="C159" s="22">
        <f>(('Данные для ввода на bus.gov.ru'!AT158/'Данные для ввода на bus.gov.ru'!AU158)*100)*0.4</f>
        <v>40</v>
      </c>
      <c r="D159" s="26">
        <f>(('Данные для ввода на bus.gov.ru'!AW158/'Данные для ввода на bus.gov.ru'!AX158)*100)*0.2</f>
        <v>20</v>
      </c>
      <c r="E159" s="26">
        <f t="shared" si="0"/>
        <v>100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2"/>
    </row>
    <row r="160" spans="1:26" ht="15.75" hidden="1" customHeight="1" x14ac:dyDescent="0.2">
      <c r="A160" s="3" t="str">
        <f>'Данные для ввода на bus.gov.ru'!D159</f>
        <v>МБОУ "Еландинская основная общеобразовательная школа"</v>
      </c>
      <c r="B160" s="26">
        <f>(('Данные для ввода на bus.gov.ru'!AQ159/'Данные для ввода на bus.gov.ru'!AR159)*100)*0.4</f>
        <v>34.285714285714285</v>
      </c>
      <c r="C160" s="22">
        <f>(('Данные для ввода на bus.gov.ru'!AT159/'Данные для ввода на bus.gov.ru'!AU159)*100)*0.4</f>
        <v>36.571428571428577</v>
      </c>
      <c r="D160" s="26">
        <f>(('Данные для ввода на bus.gov.ru'!AW159/'Данные для ввода на bus.gov.ru'!AX159)*100)*0.2</f>
        <v>19.09090909090909</v>
      </c>
      <c r="E160" s="26">
        <f t="shared" si="0"/>
        <v>89.948051948051955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2"/>
    </row>
    <row r="161" spans="1:26" ht="15.75" hidden="1" customHeight="1" x14ac:dyDescent="0.2">
      <c r="A161" s="3" t="str">
        <f>'Данные для ввода на bus.gov.ru'!D160</f>
        <v>МБОУ "Заводская средняя общеобразовательная школа"</v>
      </c>
      <c r="B161" s="26">
        <f>(('Данные для ввода на bus.gov.ru'!AQ160/'Данные для ввода на bus.gov.ru'!AR160)*100)*0.4</f>
        <v>34.042553191489361</v>
      </c>
      <c r="C161" s="22">
        <f>(('Данные для ввода на bus.gov.ru'!AT160/'Данные для ввода на bus.gov.ru'!AU160)*100)*0.4</f>
        <v>31.914893617021278</v>
      </c>
      <c r="D161" s="26">
        <f>(('Данные для ввода на bus.gov.ru'!AW160/'Данные для ввода на bus.gov.ru'!AX160)*100)*0.2</f>
        <v>19.677419354838712</v>
      </c>
      <c r="E161" s="26">
        <f t="shared" si="0"/>
        <v>85.634866163349358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2"/>
    </row>
    <row r="162" spans="1:26" ht="15.75" hidden="1" customHeight="1" x14ac:dyDescent="0.2">
      <c r="A162" s="3" t="str">
        <f>'Данные для ввода на bus.gov.ru'!D161</f>
        <v>МБОУ "Закладинская средняя общеобразовательная школа"</v>
      </c>
      <c r="B162" s="26">
        <f>(('Данные для ввода на bus.gov.ru'!AQ161/'Данные для ввода на bus.gov.ru'!AR161)*100)*0.4</f>
        <v>36</v>
      </c>
      <c r="C162" s="22">
        <f>(('Данные для ввода на bus.gov.ru'!AT161/'Данные для ввода на bus.gov.ru'!AU161)*100)*0.4</f>
        <v>34.666666666666671</v>
      </c>
      <c r="D162" s="26">
        <f>(('Данные для ввода на bus.gov.ru'!AW161/'Данные для ввода на bus.gov.ru'!AX161)*100)*0.2</f>
        <v>20</v>
      </c>
      <c r="E162" s="26">
        <f t="shared" si="0"/>
        <v>90.666666666666671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2"/>
    </row>
    <row r="163" spans="1:26" ht="15.75" hidden="1" customHeight="1" x14ac:dyDescent="0.2">
      <c r="A163" s="3" t="str">
        <f>'Данные для ввода на bus.gov.ru'!D162</f>
        <v>МБОУ "Зеленодольская СОШ"</v>
      </c>
      <c r="B163" s="26">
        <f>(('Данные для ввода на bus.gov.ru'!AQ162/'Данные для ввода на bus.gov.ru'!AR162)*100)*0.4</f>
        <v>36.090225563909776</v>
      </c>
      <c r="C163" s="22">
        <f>(('Данные для ввода на bus.gov.ru'!AT162/'Данные для ввода на bus.gov.ru'!AU162)*100)*0.4</f>
        <v>38.195488721804509</v>
      </c>
      <c r="D163" s="26">
        <f>(('Данные для ввода на bus.gov.ru'!AW162/'Данные для ввода на bus.gov.ru'!AX162)*100)*0.2</f>
        <v>19.615384615384613</v>
      </c>
      <c r="E163" s="26">
        <f t="shared" si="0"/>
        <v>93.901098901098891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2"/>
    </row>
    <row r="164" spans="1:26" ht="15.75" hidden="1" customHeight="1" x14ac:dyDescent="0.2">
      <c r="A164" s="3" t="str">
        <f>'Данные для ввода на bus.gov.ru'!D163</f>
        <v>МБОУ "Зеленодубравинская средняя общеобразовательная школа"</v>
      </c>
      <c r="B164" s="26">
        <f>(('Данные для ввода на bus.gov.ru'!AQ163/'Данные для ввода на bus.gov.ru'!AR163)*100)*0.4</f>
        <v>40</v>
      </c>
      <c r="C164" s="22">
        <f>(('Данные для ввода на bus.gov.ru'!AT163/'Данные для ввода на bus.gov.ru'!AU163)*100)*0.4</f>
        <v>40</v>
      </c>
      <c r="D164" s="26">
        <f>(('Данные для ввода на bus.gov.ru'!AW163/'Данные для ввода на bus.gov.ru'!AX163)*100)*0.2</f>
        <v>20</v>
      </c>
      <c r="E164" s="26">
        <f t="shared" si="0"/>
        <v>100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2"/>
    </row>
    <row r="165" spans="1:26" ht="15.75" hidden="1" customHeight="1" x14ac:dyDescent="0.2">
      <c r="A165" s="3" t="str">
        <f>'Данные для ввода на bus.gov.ru'!D164</f>
        <v>МБОУ "Знаменская средняя общеобразовательная школа"</v>
      </c>
      <c r="B165" s="26">
        <f>(('Данные для ввода на bus.gov.ru'!AQ164/'Данные для ввода на bus.gov.ru'!AR164)*100)*0.4</f>
        <v>34.074074074074076</v>
      </c>
      <c r="C165" s="22">
        <f>(('Данные для ввода на bus.gov.ru'!AT164/'Данные для ввода на bus.gov.ru'!AU164)*100)*0.4</f>
        <v>32.592592592592595</v>
      </c>
      <c r="D165" s="26">
        <f>(('Данные для ввода на bus.gov.ru'!AW164/'Данные для ввода на bus.gov.ru'!AX164)*100)*0.2</f>
        <v>19.682539682539684</v>
      </c>
      <c r="E165" s="26">
        <f t="shared" si="0"/>
        <v>86.349206349206355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2"/>
    </row>
    <row r="166" spans="1:26" ht="15.75" hidden="1" customHeight="1" x14ac:dyDescent="0.2">
      <c r="A166" s="3" t="str">
        <f>'Данные для ввода на bus.gov.ru'!D165</f>
        <v>МБОУ "Зятьковская средняя общеобразовательная школа"</v>
      </c>
      <c r="B166" s="26">
        <f>(('Данные для ввода на bus.gov.ru'!AQ165/'Данные для ввода на bus.gov.ru'!AR165)*100)*0.4</f>
        <v>39.322033898305087</v>
      </c>
      <c r="C166" s="22">
        <f>(('Данные для ввода на bus.gov.ru'!AT165/'Данные для ввода на bus.gov.ru'!AU165)*100)*0.4</f>
        <v>38.644067796610173</v>
      </c>
      <c r="D166" s="26">
        <f>(('Данные для ввода на bus.gov.ru'!AW165/'Данные для ввода на bus.gov.ru'!AX165)*100)*0.2</f>
        <v>20</v>
      </c>
      <c r="E166" s="26">
        <f t="shared" si="0"/>
        <v>97.966101694915267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2"/>
    </row>
    <row r="167" spans="1:26" ht="15.75" hidden="1" customHeight="1" x14ac:dyDescent="0.2">
      <c r="A167" s="3" t="str">
        <f>'Данные для ввода на bus.gov.ru'!D166</f>
        <v>МБОУ "Ильинская средняя общеобразовательная школа"</v>
      </c>
      <c r="B167" s="26">
        <f>(('Данные для ввода на bus.gov.ru'!AQ166/'Данные для ввода на bus.gov.ru'!AR166)*100)*0.4</f>
        <v>37.95918367346939</v>
      </c>
      <c r="C167" s="22">
        <f>(('Данные для ввода на bus.gov.ru'!AT166/'Данные для ввода на bus.gov.ru'!AU166)*100)*0.4</f>
        <v>37.142857142857146</v>
      </c>
      <c r="D167" s="26">
        <f>(('Данные для ввода на bus.gov.ru'!AW166/'Данные для ввода на bus.gov.ru'!AX166)*100)*0.2</f>
        <v>18.805970149253735</v>
      </c>
      <c r="E167" s="26">
        <f t="shared" si="0"/>
        <v>93.908010965580274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2"/>
    </row>
    <row r="168" spans="1:26" ht="15.75" hidden="1" customHeight="1" x14ac:dyDescent="0.2">
      <c r="A168" s="3" t="str">
        <f>'Данные для ввода на bus.gov.ru'!D167</f>
        <v>МБОУ "Инская средняя общеобразовательная школа"</v>
      </c>
      <c r="B168" s="26">
        <f>(('Данные для ввода на bus.gov.ru'!AQ167/'Данные для ввода на bus.gov.ru'!AR167)*100)*0.4</f>
        <v>32.727272727272734</v>
      </c>
      <c r="C168" s="22">
        <f>(('Данные для ввода на bus.gov.ru'!AT167/'Данные для ввода на bus.gov.ru'!AU167)*100)*0.4</f>
        <v>40</v>
      </c>
      <c r="D168" s="26">
        <f>(('Данные для ввода на bus.gov.ru'!AW167/'Данные для ввода на bus.gov.ru'!AX167)*100)*0.2</f>
        <v>16.842105263157894</v>
      </c>
      <c r="E168" s="26">
        <f t="shared" si="0"/>
        <v>89.569377990430624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2"/>
    </row>
    <row r="169" spans="1:26" ht="15.75" hidden="1" customHeight="1" x14ac:dyDescent="0.2">
      <c r="A169" s="3" t="str">
        <f>'Данные для ввода на bus.gov.ru'!D168</f>
        <v>МБОУ "Кабановская средняя общеобразовательная школа"</v>
      </c>
      <c r="B169" s="26">
        <f>(('Данные для ввода на bus.gov.ru'!AQ168/'Данные для ввода на bus.gov.ru'!AR168)*100)*0.4</f>
        <v>38.666666666666671</v>
      </c>
      <c r="C169" s="22">
        <f>(('Данные для ввода на bus.gov.ru'!AT168/'Данные для ввода на bus.gov.ru'!AU168)*100)*0.4</f>
        <v>40</v>
      </c>
      <c r="D169" s="26">
        <f>(('Данные для ввода на bus.gov.ru'!AW168/'Данные для ввода на bus.gov.ru'!AX168)*100)*0.2</f>
        <v>20</v>
      </c>
      <c r="E169" s="26">
        <f t="shared" si="0"/>
        <v>98.666666666666671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2"/>
    </row>
    <row r="170" spans="1:26" ht="15.75" hidden="1" customHeight="1" x14ac:dyDescent="0.2">
      <c r="A170" s="3" t="str">
        <f>'Данные для ввода на bus.gov.ru'!D169</f>
        <v>МБОУ "Камышенская СОШ"</v>
      </c>
      <c r="B170" s="26">
        <f>(('Данные для ввода на bus.gov.ru'!AQ169/'Данные для ввода на bus.gov.ru'!AR169)*100)*0.4</f>
        <v>38.775510204081634</v>
      </c>
      <c r="C170" s="22">
        <f>(('Данные для ввода на bus.gov.ru'!AT169/'Данные для ввода на bus.gov.ru'!AU169)*100)*0.4</f>
        <v>38.775510204081634</v>
      </c>
      <c r="D170" s="26">
        <f>(('Данные для ввода на bus.gov.ru'!AW169/'Данные для ввода на bus.gov.ru'!AX169)*100)*0.2</f>
        <v>19.529411764705884</v>
      </c>
      <c r="E170" s="26">
        <f t="shared" si="0"/>
        <v>97.080432172869152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2"/>
    </row>
    <row r="171" spans="1:26" ht="15.75" hidden="1" customHeight="1" x14ac:dyDescent="0.2">
      <c r="A171" s="3" t="str">
        <f>'Данные для ввода на bus.gov.ru'!D170</f>
        <v>МБОУ "Карабинская средняя общеобразовательная школа"</v>
      </c>
      <c r="B171" s="26">
        <f>(('Данные для ввода на bus.gov.ru'!AQ170/'Данные для ввода на bus.gov.ru'!AR170)*100)*0.4</f>
        <v>38.5</v>
      </c>
      <c r="C171" s="22">
        <f>(('Данные для ввода на bus.gov.ru'!AT170/'Данные для ввода на bus.gov.ru'!AU170)*100)*0.4</f>
        <v>40</v>
      </c>
      <c r="D171" s="26">
        <f>(('Данные для ввода на bus.gov.ru'!AW170/'Данные для ввода на bus.gov.ru'!AX170)*100)*0.2</f>
        <v>20</v>
      </c>
      <c r="E171" s="26">
        <f t="shared" si="0"/>
        <v>98.5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2"/>
    </row>
    <row r="172" spans="1:26" ht="15.75" hidden="1" customHeight="1" x14ac:dyDescent="0.2">
      <c r="A172" s="3" t="str">
        <f>'Данные для ввода на bus.gov.ru'!D171</f>
        <v>МБОУ "Кипринская средняя общеобразовательная школа"</v>
      </c>
      <c r="B172" s="26">
        <f>(('Данные для ввода на bus.gov.ru'!AQ171/'Данные для ввода на bus.gov.ru'!AR171)*100)*0.4</f>
        <v>39.166666666666664</v>
      </c>
      <c r="C172" s="22">
        <f>(('Данные для ввода на bus.gov.ru'!AT171/'Данные для ввода на bus.gov.ru'!AU171)*100)*0.4</f>
        <v>39.583333333333343</v>
      </c>
      <c r="D172" s="26">
        <f>(('Данные для ввода на bus.gov.ru'!AW171/'Данные для ввода на bus.gov.ru'!AX171)*100)*0.2</f>
        <v>20</v>
      </c>
      <c r="E172" s="26">
        <f t="shared" si="0"/>
        <v>98.75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2"/>
    </row>
    <row r="173" spans="1:26" ht="15.75" hidden="1" customHeight="1" x14ac:dyDescent="0.2">
      <c r="A173" s="3" t="str">
        <f>'Данные для ввода на bus.gov.ru'!D172</f>
        <v>МБОУ "Кировская средняя общеобразовательная школа"</v>
      </c>
      <c r="B173" s="26">
        <f>(('Данные для ввода на bus.gov.ru'!AQ172/'Данные для ввода на bus.gov.ru'!AR172)*100)*0.4</f>
        <v>38.113207547169814</v>
      </c>
      <c r="C173" s="22">
        <f>(('Данные для ввода на bus.gov.ru'!AT172/'Данные для ввода на bus.gov.ru'!AU172)*100)*0.4</f>
        <v>36.226415094339629</v>
      </c>
      <c r="D173" s="26">
        <f>(('Данные для ввода на bus.gov.ru'!AW172/'Данные для ввода на bus.gov.ru'!AX172)*100)*0.2</f>
        <v>19.540229885057471</v>
      </c>
      <c r="E173" s="26">
        <f t="shared" si="0"/>
        <v>93.879852526566907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2"/>
    </row>
    <row r="174" spans="1:26" ht="15.75" hidden="1" customHeight="1" x14ac:dyDescent="0.2">
      <c r="A174" s="3" t="str">
        <f>'Данные для ввода на bus.gov.ru'!D173</f>
        <v>МБОУ "Коротоякская средняя общеобразовательная школа"</v>
      </c>
      <c r="B174" s="26">
        <f>(('Данные для ввода на bus.gov.ru'!AQ173/'Данные для ввода на bus.gov.ru'!AR173)*100)*0.4</f>
        <v>38.139534883720934</v>
      </c>
      <c r="C174" s="22">
        <f>(('Данные для ввода на bus.gov.ru'!AT173/'Данные для ввода на bus.gov.ru'!AU173)*100)*0.4</f>
        <v>37.519379844961243</v>
      </c>
      <c r="D174" s="26">
        <f>(('Данные для ввода на bus.gov.ru'!AW173/'Данные для ввода на bus.gov.ru'!AX173)*100)*0.2</f>
        <v>19.80952380952381</v>
      </c>
      <c r="E174" s="26">
        <f t="shared" si="0"/>
        <v>95.468438538205987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2"/>
    </row>
    <row r="175" spans="1:26" ht="15.75" hidden="1" customHeight="1" x14ac:dyDescent="0.2">
      <c r="A175" s="3" t="str">
        <f>'Данные для ввода на bus.gov.ru'!D174</f>
        <v>МБОУ "Красноануйская основная общеобразовательная школа"</v>
      </c>
      <c r="B175" s="26">
        <f>(('Данные для ввода на bus.gov.ru'!AQ174/'Данные для ввода на bus.gov.ru'!AR174)*100)*0.4</f>
        <v>38.558558558558559</v>
      </c>
      <c r="C175" s="22">
        <f>(('Данные для ввода на bus.gov.ru'!AT174/'Данные для ввода на bus.gov.ru'!AU174)*100)*0.4</f>
        <v>39.63963963963964</v>
      </c>
      <c r="D175" s="26">
        <f>(('Данные для ввода на bus.gov.ru'!AW174/'Данные для ввода на bus.gov.ru'!AX174)*100)*0.2</f>
        <v>19.277108433734941</v>
      </c>
      <c r="E175" s="26">
        <f t="shared" si="0"/>
        <v>97.475306631933137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2"/>
    </row>
    <row r="176" spans="1:26" ht="15.75" hidden="1" customHeight="1" x14ac:dyDescent="0.2">
      <c r="A176" s="3" t="str">
        <f>'Данные для ввода на bus.gov.ru'!D175</f>
        <v>МБОУ "Краснопартизанская средняя общеобразовательная школа"</v>
      </c>
      <c r="B176" s="26">
        <f>(('Данные для ввода на bus.gov.ru'!AQ175/'Данные для ввода на bus.gov.ru'!AR175)*100)*0.4</f>
        <v>37.6</v>
      </c>
      <c r="C176" s="22">
        <f>(('Данные для ввода на bus.gov.ru'!AT175/'Данные для ввода на bus.gov.ru'!AU175)*100)*0.4</f>
        <v>38.800000000000004</v>
      </c>
      <c r="D176" s="26">
        <f>(('Данные для ввода на bus.gov.ru'!AW175/'Данные для ввода на bus.gov.ru'!AX175)*100)*0.2</f>
        <v>19.540229885057471</v>
      </c>
      <c r="E176" s="26">
        <f t="shared" si="0"/>
        <v>95.940229885057477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2"/>
    </row>
    <row r="177" spans="1:26" ht="15.75" hidden="1" customHeight="1" x14ac:dyDescent="0.2">
      <c r="A177" s="3" t="str">
        <f>'Данные для ввода на bus.gov.ru'!D176</f>
        <v>МБОУ "Крутишинская средняя общеобразовательная школа"</v>
      </c>
      <c r="B177" s="26">
        <f>(('Данные для ввода на bus.gov.ru'!AQ176/'Данные для ввода на bus.gov.ru'!AR176)*100)*0.4</f>
        <v>35.06849315068493</v>
      </c>
      <c r="C177" s="22">
        <f>(('Данные для ввода на bus.gov.ru'!AT176/'Данные для ввода на bus.gov.ru'!AU176)*100)*0.4</f>
        <v>35.616438356164387</v>
      </c>
      <c r="D177" s="26">
        <f>(('Данные для ввода на bus.gov.ru'!AW176/'Данные для ввода на bus.gov.ru'!AX176)*100)*0.2</f>
        <v>19.714285714285719</v>
      </c>
      <c r="E177" s="26">
        <f t="shared" si="0"/>
        <v>90.399217221135046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2"/>
    </row>
    <row r="178" spans="1:26" ht="15.75" hidden="1" customHeight="1" x14ac:dyDescent="0.2">
      <c r="A178" s="3" t="str">
        <f>'Данные для ввода на bus.gov.ru'!D177</f>
        <v>МБОУ "Куйбышевская средняя общеобразовательная школа"</v>
      </c>
      <c r="B178" s="26">
        <f>(('Данные для ввода на bus.gov.ru'!AQ177/'Данные для ввода на bus.gov.ru'!AR177)*100)*0.4</f>
        <v>39.15789473684211</v>
      </c>
      <c r="C178" s="22">
        <f>(('Данные для ввода на bus.gov.ru'!AT177/'Данные для ввода на bus.gov.ru'!AU177)*100)*0.4</f>
        <v>37.89473684210526</v>
      </c>
      <c r="D178" s="26">
        <f>(('Данные для ввода на bus.gov.ru'!AW177/'Данные для ввода на bus.gov.ru'!AX177)*100)*0.2</f>
        <v>20</v>
      </c>
      <c r="E178" s="26">
        <f t="shared" si="0"/>
        <v>97.05263157894737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2"/>
    </row>
    <row r="179" spans="1:26" ht="15.75" hidden="1" customHeight="1" x14ac:dyDescent="0.2">
      <c r="A179" s="3" t="str">
        <f>'Данные для ввода на bus.gov.ru'!D178</f>
        <v>МБОУ "Кучукская средняя общеобразовательная школа"</v>
      </c>
      <c r="B179" s="26">
        <f>(('Данные для ввода на bus.gov.ru'!AQ178/'Данные для ввода на bus.gov.ru'!AR178)*100)*0.4</f>
        <v>38.5</v>
      </c>
      <c r="C179" s="22">
        <f>(('Данные для ввода на bus.gov.ru'!AT178/'Данные для ввода на bus.gov.ru'!AU178)*100)*0.4</f>
        <v>38.5</v>
      </c>
      <c r="D179" s="26">
        <f>(('Данные для ввода на bus.gov.ru'!AW178/'Данные для ввода на bus.gov.ru'!AX178)*100)*0.2</f>
        <v>19.642857142857142</v>
      </c>
      <c r="E179" s="26">
        <f t="shared" si="0"/>
        <v>96.642857142857139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2"/>
    </row>
    <row r="180" spans="1:26" ht="15.75" hidden="1" customHeight="1" x14ac:dyDescent="0.2">
      <c r="A180" s="3" t="str">
        <f>'Данные для ввода на bus.gov.ru'!D179</f>
        <v>МБОУ "Линевская средняя общеобразовательная школа"</v>
      </c>
      <c r="B180" s="26">
        <f>(('Данные для ввода на bus.gov.ru'!AQ179/'Данные для ввода на bus.gov.ru'!AR179)*100)*0.4</f>
        <v>37.435897435897438</v>
      </c>
      <c r="C180" s="22">
        <f>(('Данные для ввода на bus.gov.ru'!AT179/'Данные для ввода на bus.gov.ru'!AU179)*100)*0.4</f>
        <v>37.948717948717949</v>
      </c>
      <c r="D180" s="26">
        <f>(('Данные для ввода на bus.gov.ru'!AW179/'Данные для ввода на bus.gov.ru'!AX179)*100)*0.2</f>
        <v>20</v>
      </c>
      <c r="E180" s="26">
        <f t="shared" si="0"/>
        <v>95.384615384615387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2"/>
    </row>
    <row r="181" spans="1:26" ht="15.75" hidden="1" customHeight="1" x14ac:dyDescent="0.2">
      <c r="A181" s="3" t="str">
        <f>'Данные для ввода на bus.gov.ru'!D180</f>
        <v>МБОУ "Лицей "Эрудит"</v>
      </c>
      <c r="B181" s="26">
        <f>(('Данные для ввода на bus.gov.ru'!AQ180/'Данные для ввода на bus.gov.ru'!AR180)*100)*0.4</f>
        <v>37.310924369747902</v>
      </c>
      <c r="C181" s="22">
        <f>(('Данные для ввода на bus.gov.ru'!AT180/'Данные для ввода на bus.gov.ru'!AU180)*100)*0.4</f>
        <v>37.871148459383754</v>
      </c>
      <c r="D181" s="26">
        <f>(('Данные для ввода на bus.gov.ru'!AW180/'Данные для ввода на bus.gov.ru'!AX180)*100)*0.2</f>
        <v>19.48936170212766</v>
      </c>
      <c r="E181" s="26">
        <f t="shared" si="0"/>
        <v>94.671434531259308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2"/>
    </row>
    <row r="182" spans="1:26" ht="15.75" hidden="1" customHeight="1" x14ac:dyDescent="0.2">
      <c r="A182" s="3" t="str">
        <f>'Данные для ввода на bus.gov.ru'!D181</f>
        <v>МБОУ "Лицей № 17"</v>
      </c>
      <c r="B182" s="26">
        <f>(('Данные для ввода на bus.gov.ru'!AQ181/'Данные для ввода на bus.gov.ru'!AR181)*100)*0.4</f>
        <v>38.620689655172413</v>
      </c>
      <c r="C182" s="22">
        <f>(('Данные для ввода на bus.gov.ru'!AT181/'Данные для ввода на bus.gov.ru'!AU181)*100)*0.4</f>
        <v>38.773946360153261</v>
      </c>
      <c r="D182" s="26">
        <f>(('Данные для ввода на bus.gov.ru'!AW181/'Данные для ввода на bus.gov.ru'!AX181)*100)*0.2</f>
        <v>19.396984924623116</v>
      </c>
      <c r="E182" s="26">
        <f t="shared" si="0"/>
        <v>96.791620939948785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2"/>
    </row>
    <row r="183" spans="1:26" ht="15.75" hidden="1" customHeight="1" x14ac:dyDescent="0.2">
      <c r="A183" s="3" t="str">
        <f>'Данные для ввода на bus.gov.ru'!D182</f>
        <v>МБОУ "Лицей № 6"</v>
      </c>
      <c r="B183" s="26">
        <f>(('Данные для ввода на bus.gov.ru'!AQ182/'Данные для ввода на bus.gov.ru'!AR182)*100)*0.4</f>
        <v>37.446808510638299</v>
      </c>
      <c r="C183" s="22">
        <f>(('Данные для ввода на bus.gov.ru'!AT182/'Данные для ввода на bus.gov.ru'!AU182)*100)*0.4</f>
        <v>38.784194528875389</v>
      </c>
      <c r="D183" s="26">
        <f>(('Данные для ввода на bus.gov.ru'!AW182/'Данные для ввода на bus.gov.ru'!AX182)*100)*0.2</f>
        <v>19.910714285714288</v>
      </c>
      <c r="E183" s="26">
        <f t="shared" si="0"/>
        <v>96.141717325227987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2"/>
    </row>
    <row r="184" spans="1:26" ht="15.75" hidden="1" customHeight="1" x14ac:dyDescent="0.2">
      <c r="A184" s="3" t="str">
        <f>'Данные для ввода на bus.gov.ru'!D183</f>
        <v>МБОУ "Лицей № 7"</v>
      </c>
      <c r="B184" s="26">
        <f>(('Данные для ввода на bus.gov.ru'!AQ183/'Данные для ввода на bus.gov.ru'!AR183)*100)*0.4</f>
        <v>35.041322314049587</v>
      </c>
      <c r="C184" s="22">
        <f>(('Данные для ввода на bus.gov.ru'!AT183/'Данные для ввода на bus.gov.ru'!AU183)*100)*0.4</f>
        <v>36.942148760330575</v>
      </c>
      <c r="D184" s="26">
        <f>(('Данные для ввода на bus.gov.ru'!AW183/'Данные для ввода на bus.gov.ru'!AX183)*100)*0.2</f>
        <v>19.087719298245613</v>
      </c>
      <c r="E184" s="26">
        <f t="shared" si="0"/>
        <v>91.071190372625779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2"/>
    </row>
    <row r="185" spans="1:26" ht="15.75" hidden="1" customHeight="1" x14ac:dyDescent="0.2">
      <c r="A185" s="3" t="str">
        <f>'Данные для ввода на bus.gov.ru'!D184</f>
        <v>МБОУ "Лицей №24" им. П.С. Приходько</v>
      </c>
      <c r="B185" s="26">
        <f>(('Данные для ввода на bus.gov.ru'!AQ184/'Данные для ввода на bus.gov.ru'!AR184)*100)*0.4</f>
        <v>35.374149659863946</v>
      </c>
      <c r="C185" s="22">
        <f>(('Данные для ввода на bus.gov.ru'!AT184/'Данные для ввода на bus.gov.ru'!AU184)*100)*0.4</f>
        <v>37.823129251700685</v>
      </c>
      <c r="D185" s="26">
        <f>(('Данные для ввода на bus.gov.ru'!AW184/'Данные для ввода на bus.gov.ru'!AX184)*100)*0.2</f>
        <v>19.567901234567902</v>
      </c>
      <c r="E185" s="26">
        <f t="shared" si="0"/>
        <v>92.765180146132536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2"/>
    </row>
    <row r="186" spans="1:26" ht="15.75" hidden="1" customHeight="1" x14ac:dyDescent="0.2">
      <c r="A186" s="3" t="str">
        <f>'Данные для ввода на bus.gov.ru'!D185</f>
        <v>МБОУ "Лицей №8 города Новоалтайска Алтайского края"</v>
      </c>
      <c r="B186" s="26">
        <f>(('Данные для ввода на bus.gov.ru'!AQ185/'Данные для ввода на bus.gov.ru'!AR185)*100)*0.4</f>
        <v>36.951219512195124</v>
      </c>
      <c r="C186" s="22">
        <f>(('Данные для ввода на bus.gov.ru'!AT185/'Данные для ввода на bus.gov.ru'!AU185)*100)*0.4</f>
        <v>37.68292682926829</v>
      </c>
      <c r="D186" s="26">
        <f>(('Данные для ввода на bus.gov.ru'!AW185/'Данные для ввода на bus.gov.ru'!AX185)*100)*0.2</f>
        <v>19.338842975206614</v>
      </c>
      <c r="E186" s="26">
        <f t="shared" si="0"/>
        <v>93.972989316670024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2"/>
    </row>
    <row r="187" spans="1:26" ht="15.75" hidden="1" customHeight="1" x14ac:dyDescent="0.2">
      <c r="A187" s="3" t="str">
        <f>'Данные для ввода на bus.gov.ru'!D186</f>
        <v>МБОУ "Ложкинская основная общеобразовательная школа"</v>
      </c>
      <c r="B187" s="26">
        <f>(('Данные для ввода на bus.gov.ru'!AQ186/'Данные для ввода на bus.gov.ru'!AR186)*100)*0.4</f>
        <v>35.555555555555557</v>
      </c>
      <c r="C187" s="22">
        <f>(('Данные для ввода на bus.gov.ru'!AT186/'Данные для ввода на bus.gov.ru'!AU186)*100)*0.4</f>
        <v>37.037037037037038</v>
      </c>
      <c r="D187" s="26">
        <f>(('Данные для ввода на bus.gov.ru'!AW186/'Данные для ввода на bus.gov.ru'!AX186)*100)*0.2</f>
        <v>20</v>
      </c>
      <c r="E187" s="26">
        <f t="shared" si="0"/>
        <v>92.592592592592595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2"/>
    </row>
    <row r="188" spans="1:26" ht="15.75" hidden="1" customHeight="1" x14ac:dyDescent="0.2">
      <c r="A188" s="3" t="str">
        <f>'Данные для ввода на bus.gov.ru'!D187</f>
        <v>МБОУ "Майская средняя общеобразовательная школа"</v>
      </c>
      <c r="B188" s="26">
        <f>(('Данные для ввода на bus.gov.ru'!AQ187/'Данные для ввода на bus.gov.ru'!AR187)*100)*0.4</f>
        <v>36.666666666666664</v>
      </c>
      <c r="C188" s="22">
        <f>(('Данные для ввода на bus.gov.ru'!AT187/'Данные для ввода на bus.gov.ru'!AU187)*100)*0.4</f>
        <v>38.333333333333336</v>
      </c>
      <c r="D188" s="26">
        <f>(('Данные для ввода на bus.gov.ru'!AW187/'Данные для ввода на bus.gov.ru'!AX187)*100)*0.2</f>
        <v>20</v>
      </c>
      <c r="E188" s="26">
        <f t="shared" si="0"/>
        <v>95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2"/>
    </row>
    <row r="189" spans="1:26" ht="15.75" hidden="1" customHeight="1" x14ac:dyDescent="0.2">
      <c r="A189" s="3" t="str">
        <f>'Данные для ввода на bus.gov.ru'!D188</f>
        <v>МБОУ "Малобащелакская средняя общеобразовательная школа"</v>
      </c>
      <c r="B189" s="26">
        <f>(('Данные для ввода на bus.gov.ru'!AQ188/'Данные для ввода на bus.gov.ru'!AR188)*100)*0.4</f>
        <v>40</v>
      </c>
      <c r="C189" s="22">
        <f>(('Данные для ввода на bus.gov.ru'!AT188/'Данные для ввода на bus.gov.ru'!AU188)*100)*0.4</f>
        <v>40</v>
      </c>
      <c r="D189" s="26">
        <f>(('Данные для ввода на bus.gov.ru'!AW188/'Данные для ввода на bus.gov.ru'!AX188)*100)*0.2</f>
        <v>19.444444444444443</v>
      </c>
      <c r="E189" s="26">
        <f t="shared" si="0"/>
        <v>99.444444444444443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2"/>
    </row>
    <row r="190" spans="1:26" ht="15.75" hidden="1" customHeight="1" x14ac:dyDescent="0.2">
      <c r="A190" s="3" t="str">
        <f>'Данные для ввода на bus.gov.ru'!D189</f>
        <v>МБОУ "Маралихинская средняя общеобразовательная школа"</v>
      </c>
      <c r="B190" s="26">
        <f>(('Данные для ввода на bus.gov.ru'!AQ189/'Данные для ввода на bus.gov.ru'!AR189)*100)*0.4</f>
        <v>39.259259259259267</v>
      </c>
      <c r="C190" s="22">
        <f>(('Данные для ввода на bus.gov.ru'!AT189/'Данные для ввода на bus.gov.ru'!AU189)*100)*0.4</f>
        <v>40</v>
      </c>
      <c r="D190" s="26">
        <f>(('Данные для ввода на bus.gov.ru'!AW189/'Данные для ввода на bus.gov.ru'!AX189)*100)*0.2</f>
        <v>19.555555555555557</v>
      </c>
      <c r="E190" s="26">
        <f t="shared" si="0"/>
        <v>98.814814814814824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2"/>
    </row>
    <row r="191" spans="1:26" ht="15.75" hidden="1" customHeight="1" x14ac:dyDescent="0.2">
      <c r="A191" s="3" t="str">
        <f>'Данные для ввода на bus.gov.ru'!D190</f>
        <v>МБОУ "Мартовская средняя общеобразовательная школа"</v>
      </c>
      <c r="B191" s="26">
        <f>(('Данные для ввода на bus.gov.ru'!AQ190/'Данные для ввода на bus.gov.ru'!AR190)*100)*0.4</f>
        <v>40</v>
      </c>
      <c r="C191" s="22">
        <f>(('Данные для ввода на bus.gov.ru'!AT190/'Данные для ввода на bus.gov.ru'!AU190)*100)*0.4</f>
        <v>40</v>
      </c>
      <c r="D191" s="26">
        <f>(('Данные для ввода на bus.gov.ru'!AW190/'Данные для ввода на bus.gov.ru'!AX190)*100)*0.2</f>
        <v>20</v>
      </c>
      <c r="E191" s="26">
        <f t="shared" si="0"/>
        <v>100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2"/>
    </row>
    <row r="192" spans="1:26" ht="15.75" hidden="1" customHeight="1" x14ac:dyDescent="0.2">
      <c r="A192" s="3" t="str">
        <f>'Данные для ввода на bus.gov.ru'!D191</f>
        <v>МБОУ "Марушинская средняя общеобразовательная школа"</v>
      </c>
      <c r="B192" s="26">
        <f>(('Данные для ввода на bus.gov.ru'!AQ191/'Данные для ввода на bus.gov.ru'!AR191)*100)*0.4</f>
        <v>38.400000000000006</v>
      </c>
      <c r="C192" s="22">
        <f>(('Данные для ввода на bus.gov.ru'!AT191/'Данные для ввода на bus.gov.ru'!AU191)*100)*0.4</f>
        <v>38.400000000000006</v>
      </c>
      <c r="D192" s="26">
        <f>(('Данные для ввода на bus.gov.ru'!AW191/'Данные для ввода на bus.gov.ru'!AX191)*100)*0.2</f>
        <v>19.701492537313435</v>
      </c>
      <c r="E192" s="26">
        <f t="shared" si="0"/>
        <v>96.501492537313453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2"/>
    </row>
    <row r="193" spans="1:26" ht="15.75" hidden="1" customHeight="1" x14ac:dyDescent="0.2">
      <c r="A193" s="3" t="str">
        <f>'Данные для ввода на bus.gov.ru'!D192</f>
        <v>МБОУ "Масальская средняя общеобразовательная школа"</v>
      </c>
      <c r="B193" s="26">
        <f>(('Данные для ввода на bus.gov.ru'!AQ192/'Данные для ввода на bus.gov.ru'!AR192)*100)*0.4</f>
        <v>32.079207920792086</v>
      </c>
      <c r="C193" s="22">
        <f>(('Данные для ввода на bus.gov.ru'!AT192/'Данные для ввода на bus.gov.ru'!AU192)*100)*0.4</f>
        <v>37.227722772277232</v>
      </c>
      <c r="D193" s="26">
        <f>(('Данные для ввода на bus.gov.ru'!AW192/'Данные для ввода на bus.gov.ru'!AX192)*100)*0.2</f>
        <v>19.682539682539684</v>
      </c>
      <c r="E193" s="26">
        <f t="shared" si="0"/>
        <v>88.989470375609002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2"/>
    </row>
    <row r="194" spans="1:26" ht="15.75" hidden="1" customHeight="1" x14ac:dyDescent="0.2">
      <c r="A194" s="3" t="str">
        <f>'Данные для ввода на bus.gov.ru'!D193</f>
        <v>МБОУ "Мирненская средняя общеобразовательная школа"</v>
      </c>
      <c r="B194" s="26">
        <f>(('Данные для ввода на bus.gov.ru'!AQ193/'Данные для ввода на bus.gov.ru'!AR193)*100)*0.4</f>
        <v>40</v>
      </c>
      <c r="C194" s="22">
        <f>(('Данные для ввода на bus.gov.ru'!AT193/'Данные для ввода на bus.gov.ru'!AU193)*100)*0.4</f>
        <v>40</v>
      </c>
      <c r="D194" s="26">
        <f>(('Данные для ввода на bus.gov.ru'!AW193/'Данные для ввода на bus.gov.ru'!AX193)*100)*0.2</f>
        <v>20</v>
      </c>
      <c r="E194" s="26">
        <f t="shared" si="0"/>
        <v>100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2"/>
    </row>
    <row r="195" spans="1:26" ht="15.75" hidden="1" customHeight="1" x14ac:dyDescent="0.2">
      <c r="A195" s="3" t="str">
        <f>'Данные для ввода на bus.gov.ru'!D194</f>
        <v>МБОУ "Михайловская средняя общеобразовательная школа"</v>
      </c>
      <c r="B195" s="26">
        <f>(('Данные для ввода на bus.gov.ru'!AQ194/'Данные для ввода на bus.gov.ru'!AR194)*100)*0.4</f>
        <v>40</v>
      </c>
      <c r="C195" s="22">
        <f>(('Данные для ввода на bus.gov.ru'!AT194/'Данные для ввода на bus.gov.ru'!AU194)*100)*0.4</f>
        <v>38.974358974358978</v>
      </c>
      <c r="D195" s="26">
        <f>(('Данные для ввода на bus.gov.ru'!AW194/'Данные для ввода на bus.gov.ru'!AX194)*100)*0.2</f>
        <v>19.230769230769234</v>
      </c>
      <c r="E195" s="26">
        <f t="shared" si="0"/>
        <v>98.205128205128204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2"/>
    </row>
    <row r="196" spans="1:26" ht="15.75" hidden="1" customHeight="1" x14ac:dyDescent="0.2">
      <c r="A196" s="3" t="str">
        <f>'Данные для ввода на bus.gov.ru'!D195</f>
        <v>МБОУ "Ненинская средняя общеобразовательная школа им. Героя Российской Федерации Лайса А. В."</v>
      </c>
      <c r="B196" s="26">
        <f>(('Данные для ввода на bus.gov.ru'!AQ195/'Данные для ввода на bus.gov.ru'!AR195)*100)*0.4</f>
        <v>38.461538461538467</v>
      </c>
      <c r="C196" s="22">
        <f>(('Данные для ввода на bus.gov.ru'!AT195/'Данные для ввода на bus.gov.ru'!AU195)*100)*0.4</f>
        <v>39.230769230769226</v>
      </c>
      <c r="D196" s="26">
        <f>(('Данные для ввода на bus.gov.ru'!AW195/'Данные для ввода на bus.gov.ru'!AX195)*100)*0.2</f>
        <v>20</v>
      </c>
      <c r="E196" s="26">
        <f t="shared" si="0"/>
        <v>97.692307692307693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2"/>
    </row>
    <row r="197" spans="1:26" ht="15.75" hidden="1" customHeight="1" x14ac:dyDescent="0.2">
      <c r="A197" s="3" t="str">
        <f>'Данные для ввода на bus.gov.ru'!D196</f>
        <v>МБОУ "Нижнененинская средняя общеобразовательная школа"</v>
      </c>
      <c r="B197" s="26">
        <f>(('Данные для ввода на bus.gov.ru'!AQ196/'Данные для ввода на bus.gov.ru'!AR196)*100)*0.4</f>
        <v>40</v>
      </c>
      <c r="C197" s="22">
        <f>(('Данные для ввода на bus.gov.ru'!AT196/'Данные для ввода на bus.gov.ru'!AU196)*100)*0.4</f>
        <v>40</v>
      </c>
      <c r="D197" s="26">
        <f>(('Данные для ввода на bus.gov.ru'!AW196/'Данные для ввода на bus.gov.ru'!AX196)*100)*0.2</f>
        <v>20</v>
      </c>
      <c r="E197" s="26">
        <f t="shared" si="0"/>
        <v>100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2"/>
    </row>
    <row r="198" spans="1:26" ht="15.75" hidden="1" customHeight="1" x14ac:dyDescent="0.2">
      <c r="A198" s="3" t="str">
        <f>'Данные для ввода на bus.gov.ru'!D197</f>
        <v>МБОУ "Николаевская СОШ"</v>
      </c>
      <c r="B198" s="26">
        <f>(('Данные для ввода на bus.gov.ru'!AQ197/'Данные для ввода на bus.gov.ru'!AR197)*100)*0.4</f>
        <v>36.903225806451616</v>
      </c>
      <c r="C198" s="22">
        <f>(('Данные для ввода на bus.gov.ru'!AT197/'Данные для ввода на bus.gov.ru'!AU197)*100)*0.4</f>
        <v>36.903225806451616</v>
      </c>
      <c r="D198" s="26">
        <f>(('Данные для ввода на bus.gov.ru'!AW197/'Данные для ввода на bus.gov.ru'!AX197)*100)*0.2</f>
        <v>19.642857142857142</v>
      </c>
      <c r="E198" s="26">
        <f t="shared" si="0"/>
        <v>93.44930875576037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2"/>
    </row>
    <row r="199" spans="1:26" ht="15.75" hidden="1" customHeight="1" x14ac:dyDescent="0.2">
      <c r="A199" s="3" t="str">
        <f>'Данные для ввода на bus.gov.ru'!D198</f>
        <v>МБОУ "Новоалександровская средняя общеобразовательная школа"</v>
      </c>
      <c r="B199" s="26">
        <f>(('Данные для ввода на bus.gov.ru'!AQ198/'Данные для ввода на bus.gov.ru'!AR198)*100)*0.4</f>
        <v>38.113207547169814</v>
      </c>
      <c r="C199" s="22">
        <f>(('Данные для ввода на bus.gov.ru'!AT198/'Данные для ввода на bus.gov.ru'!AU198)*100)*0.4</f>
        <v>37.735849056603776</v>
      </c>
      <c r="D199" s="26">
        <f>(('Данные для ввода на bus.gov.ru'!AW198/'Данные для ввода на bus.gov.ru'!AX198)*100)*0.2</f>
        <v>19.722222222222225</v>
      </c>
      <c r="E199" s="26">
        <f t="shared" si="0"/>
        <v>95.571278825995819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2"/>
    </row>
    <row r="200" spans="1:26" ht="15.75" hidden="1" customHeight="1" x14ac:dyDescent="0.2">
      <c r="A200" s="3" t="str">
        <f>'Данные для ввода на bus.gov.ru'!D199</f>
        <v>МБОУ "Новобурановская средняя общеобразовательная школа"</v>
      </c>
      <c r="B200" s="26">
        <f>(('Данные для ввода на bus.gov.ru'!AQ199/'Данные для ввода на bus.gov.ru'!AR199)*100)*0.4</f>
        <v>39.111111111111114</v>
      </c>
      <c r="C200" s="22">
        <f>(('Данные для ввода на bus.gov.ru'!AT199/'Данные для ввода на bus.gov.ru'!AU199)*100)*0.4</f>
        <v>39.111111111111114</v>
      </c>
      <c r="D200" s="26">
        <f>(('Данные для ввода на bus.gov.ru'!AW199/'Данные для ввода на bus.gov.ru'!AX199)*100)*0.2</f>
        <v>19.411764705882355</v>
      </c>
      <c r="E200" s="26">
        <f t="shared" si="0"/>
        <v>97.633986928104576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2"/>
    </row>
    <row r="201" spans="1:26" ht="15.75" hidden="1" customHeight="1" x14ac:dyDescent="0.2">
      <c r="A201" s="3" t="str">
        <f>'Данные для ввода на bus.gov.ru'!D200</f>
        <v>МБОУ "Нововознесенская средняя общеобразовательная школа"</v>
      </c>
      <c r="B201" s="26">
        <f>(('Данные для ввода на bus.gov.ru'!AQ200/'Данные для ввода на bus.gov.ru'!AR200)*100)*0.4</f>
        <v>40</v>
      </c>
      <c r="C201" s="22">
        <f>(('Данные для ввода на bus.gov.ru'!AT200/'Данные для ввода на bus.gov.ru'!AU200)*100)*0.4</f>
        <v>40</v>
      </c>
      <c r="D201" s="26">
        <f>(('Данные для ввода на bus.gov.ru'!AW200/'Данные для ввода на bus.gov.ru'!AX200)*100)*0.2</f>
        <v>20</v>
      </c>
      <c r="E201" s="26">
        <f t="shared" si="0"/>
        <v>100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2"/>
    </row>
    <row r="202" spans="1:26" ht="15.75" hidden="1" customHeight="1" x14ac:dyDescent="0.2">
      <c r="A202" s="3" t="str">
        <f>'Данные для ввода на bus.gov.ru'!D201</f>
        <v>МБОУ "Новокалманская средняя общеобразовательная школа"</v>
      </c>
      <c r="B202" s="26">
        <f>(('Данные для ввода на bus.gov.ru'!AQ201/'Данные для ввода на bus.gov.ru'!AR201)*100)*0.4</f>
        <v>40</v>
      </c>
      <c r="C202" s="22">
        <f>(('Данные для ввода на bus.gov.ru'!AT201/'Данные для ввода на bus.gov.ru'!AU201)*100)*0.4</f>
        <v>40</v>
      </c>
      <c r="D202" s="26">
        <f>(('Данные для ввода на bus.gov.ru'!AW201/'Данные для ввода на bus.gov.ru'!AX201)*100)*0.2</f>
        <v>20</v>
      </c>
      <c r="E202" s="26">
        <f t="shared" si="0"/>
        <v>100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2"/>
    </row>
    <row r="203" spans="1:26" ht="15.75" hidden="1" customHeight="1" x14ac:dyDescent="0.2">
      <c r="A203" s="3" t="str">
        <f>'Данные для ввода на bus.gov.ru'!D202</f>
        <v>МБОУ "Новониколаевская средняя общеобразовательная школа""</v>
      </c>
      <c r="B203" s="26">
        <f>(('Данные для ввода на bus.gov.ru'!AQ202/'Данные для ввода на bus.gov.ru'!AR202)*100)*0.4</f>
        <v>38.620689655172413</v>
      </c>
      <c r="C203" s="22">
        <f>(('Данные для ввода на bus.gov.ru'!AT202/'Данные для ввода на bus.gov.ru'!AU202)*100)*0.4</f>
        <v>38.620689655172413</v>
      </c>
      <c r="D203" s="26">
        <f>(('Данные для ввода на bus.gov.ru'!AW202/'Данные для ввода на bus.gov.ru'!AX202)*100)*0.2</f>
        <v>19.344262295081968</v>
      </c>
      <c r="E203" s="26">
        <f t="shared" si="0"/>
        <v>96.585641605426787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2"/>
    </row>
    <row r="204" spans="1:26" ht="15.75" hidden="1" customHeight="1" x14ac:dyDescent="0.2">
      <c r="A204" s="3" t="str">
        <f>'Данные для ввода на bus.gov.ru'!D203</f>
        <v>МБОУ "Новообинцевская средняя общеобразовательная школа"</v>
      </c>
      <c r="B204" s="26">
        <f>(('Данные для ввода на bus.gov.ru'!AQ203/'Данные для ввода на bus.gov.ru'!AR203)*100)*0.4</f>
        <v>31.232876712328768</v>
      </c>
      <c r="C204" s="22">
        <f>(('Данные для ввода на bus.gov.ru'!AT203/'Данные для ввода на bus.gov.ru'!AU203)*100)*0.4</f>
        <v>36.712328767123289</v>
      </c>
      <c r="D204" s="26">
        <f>(('Данные для ввода на bus.gov.ru'!AW203/'Данные для ввода на bus.gov.ru'!AX203)*100)*0.2</f>
        <v>18.095238095238098</v>
      </c>
      <c r="E204" s="26">
        <f t="shared" si="0"/>
        <v>86.040443574690158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2"/>
    </row>
    <row r="205" spans="1:26" ht="15.75" hidden="1" customHeight="1" x14ac:dyDescent="0.2">
      <c r="A205" s="3" t="str">
        <f>'Данные для ввода на bus.gov.ru'!D204</f>
        <v>МБОУ "Новороссийская средняя общеобразовательная школа"</v>
      </c>
      <c r="B205" s="26">
        <f>(('Данные для ввода на bus.gov.ru'!AQ204/'Данные для ввода на bus.gov.ru'!AR204)*100)*0.4</f>
        <v>38.350515463917525</v>
      </c>
      <c r="C205" s="22">
        <f>(('Данные для ввода на bus.gov.ru'!AT204/'Данные для ввода на bus.gov.ru'!AU204)*100)*0.4</f>
        <v>38.762886597938149</v>
      </c>
      <c r="D205" s="26">
        <f>(('Данные для ввода на bus.gov.ru'!AW204/'Данные для ввода на bus.gov.ru'!AX204)*100)*0.2</f>
        <v>20</v>
      </c>
      <c r="E205" s="26">
        <f t="shared" si="0"/>
        <v>97.11340206185568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2"/>
    </row>
    <row r="206" spans="1:26" ht="15.75" hidden="1" customHeight="1" x14ac:dyDescent="0.2">
      <c r="A206" s="3" t="str">
        <f>'Данные для ввода на bus.gov.ru'!D205</f>
        <v>МБОУ "Новотырышкинская средняя общеобразовательная школа"</v>
      </c>
      <c r="B206" s="26">
        <f>(('Данные для ввода на bus.gov.ru'!AQ205/'Данные для ввода на bus.gov.ru'!AR205)*100)*0.4</f>
        <v>37.073170731707322</v>
      </c>
      <c r="C206" s="22">
        <f>(('Данные для ввода на bus.gov.ru'!AT205/'Данные для ввода на bus.gov.ru'!AU205)*100)*0.4</f>
        <v>38.699186991869922</v>
      </c>
      <c r="D206" s="26">
        <f>(('Данные для ввода на bus.gov.ru'!AW205/'Данные для ввода на bus.gov.ru'!AX205)*100)*0.2</f>
        <v>19.767441860465116</v>
      </c>
      <c r="E206" s="26">
        <f t="shared" si="0"/>
        <v>95.539799584042356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2"/>
    </row>
    <row r="207" spans="1:26" ht="15.75" hidden="1" customHeight="1" x14ac:dyDescent="0.2">
      <c r="A207" s="3" t="str">
        <f>'Данные для ввода на bus.gov.ru'!D206</f>
        <v>МБОУ "Овсянниковская средняя общеобразовательная школа"</v>
      </c>
      <c r="B207" s="26">
        <f>(('Данные для ввода на bus.gov.ru'!AQ206/'Данные для ввода на bus.gov.ru'!AR206)*100)*0.4</f>
        <v>40</v>
      </c>
      <c r="C207" s="22">
        <f>(('Данные для ввода на bus.gov.ru'!AT206/'Данные для ввода на bus.gov.ru'!AU206)*100)*0.4</f>
        <v>40</v>
      </c>
      <c r="D207" s="26">
        <f>(('Данные для ввода на bus.gov.ru'!AW206/'Данные для ввода на bus.gov.ru'!AX206)*100)*0.2</f>
        <v>20</v>
      </c>
      <c r="E207" s="26">
        <f t="shared" si="0"/>
        <v>100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2"/>
    </row>
    <row r="208" spans="1:26" ht="15.75" hidden="1" customHeight="1" x14ac:dyDescent="0.2">
      <c r="A208" s="3" t="str">
        <f>'Данные для ввода на bus.gov.ru'!D207</f>
        <v>МБОУ "Огневская средняя общеобразовательная школа"</v>
      </c>
      <c r="B208" s="26">
        <f>(('Данные для ввода на bus.gov.ru'!AQ207/'Данные для ввода на bus.gov.ru'!AR207)*100)*0.4</f>
        <v>37.037037037037038</v>
      </c>
      <c r="C208" s="22">
        <f>(('Данные для ввода на bus.gov.ru'!AT207/'Данные для ввода на bus.gov.ru'!AU207)*100)*0.4</f>
        <v>38.518518518518519</v>
      </c>
      <c r="D208" s="26">
        <f>(('Данные для ввода на bus.gov.ru'!AW207/'Данные для ввода на bus.gov.ru'!AX207)*100)*0.2</f>
        <v>20</v>
      </c>
      <c r="E208" s="26">
        <f t="shared" si="0"/>
        <v>95.555555555555557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2"/>
    </row>
    <row r="209" spans="1:26" ht="15.75" hidden="1" customHeight="1" x14ac:dyDescent="0.2">
      <c r="A209" s="3" t="str">
        <f>'Данные для ввода на bus.gov.ru'!D208</f>
        <v>МБОУ "Озерская средняя общеобразовательная школа"</v>
      </c>
      <c r="B209" s="26">
        <f>(('Данные для ввода на bus.gov.ru'!AQ208/'Данные для ввода на bus.gov.ru'!AR208)*100)*0.4</f>
        <v>40</v>
      </c>
      <c r="C209" s="22">
        <f>(('Данные для ввода на bus.gov.ru'!AT208/'Данные для ввода на bus.gov.ru'!AU208)*100)*0.4</f>
        <v>40</v>
      </c>
      <c r="D209" s="26">
        <f>(('Данные для ввода на bus.gov.ru'!AW208/'Данные для ввода на bus.gov.ru'!AX208)*100)*0.2</f>
        <v>19.285714285714288</v>
      </c>
      <c r="E209" s="26">
        <f t="shared" si="0"/>
        <v>99.285714285714292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2"/>
    </row>
    <row r="210" spans="1:26" ht="15.75" hidden="1" customHeight="1" x14ac:dyDescent="0.2">
      <c r="A210" s="3" t="str">
        <f>'Данные для ввода на bus.gov.ru'!D209</f>
        <v>МБОУ "Орловская средняя общеобразовательная школа"</v>
      </c>
      <c r="B210" s="26">
        <f>(('Данные для ввода на bus.gov.ru'!AQ209/'Данные для ввода на bus.gov.ru'!AR209)*100)*0.4</f>
        <v>39.349593495934961</v>
      </c>
      <c r="C210" s="22">
        <f>(('Данные для ввода на bus.gov.ru'!AT209/'Данные для ввода на bus.gov.ru'!AU209)*100)*0.4</f>
        <v>38.373983739837399</v>
      </c>
      <c r="D210" s="26">
        <f>(('Данные для ввода на bus.gov.ru'!AW209/'Данные для ввода на bus.gov.ru'!AX209)*100)*0.2</f>
        <v>19.381443298969074</v>
      </c>
      <c r="E210" s="26">
        <f t="shared" si="0"/>
        <v>97.105020534741428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2"/>
    </row>
    <row r="211" spans="1:26" ht="15.75" hidden="1" customHeight="1" x14ac:dyDescent="0.2">
      <c r="A211" s="3" t="str">
        <f>'Данные для ввода на bus.gov.ru'!D210</f>
        <v>МБОУ "Основная общеобразовательная школа № 26 имени А.С. Пушкина"</v>
      </c>
      <c r="B211" s="26">
        <f>(('Данные для ввода на bus.gov.ru'!AQ210/'Данные для ввода на bus.gov.ru'!AR210)*100)*0.4</f>
        <v>38</v>
      </c>
      <c r="C211" s="22">
        <f>(('Данные для ввода на bus.gov.ru'!AT210/'Данные для ввода на bus.gov.ru'!AU210)*100)*0.4</f>
        <v>38.375</v>
      </c>
      <c r="D211" s="26">
        <f>(('Данные для ввода на bus.gov.ru'!AW210/'Данные для ввода на bus.gov.ru'!AX210)*100)*0.2</f>
        <v>19.732142857142861</v>
      </c>
      <c r="E211" s="26">
        <f t="shared" si="0"/>
        <v>96.107142857142861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2"/>
    </row>
    <row r="212" spans="1:26" ht="15.75" hidden="1" customHeight="1" x14ac:dyDescent="0.2">
      <c r="A212" s="3" t="str">
        <f>'Данные для ввода на bus.gov.ru'!D211</f>
        <v>МБОУ "Открытая (сменная) общеобразовательная школа № 1"</v>
      </c>
      <c r="B212" s="26">
        <f>(('Данные для ввода на bus.gov.ru'!AQ211/'Данные для ввода на bus.gov.ru'!AR211)*100)*0.4</f>
        <v>39.120879120879124</v>
      </c>
      <c r="C212" s="22">
        <f>(('Данные для ввода на bus.gov.ru'!AT211/'Данные для ввода на bus.gov.ru'!AU211)*100)*0.4</f>
        <v>39.560439560439562</v>
      </c>
      <c r="D212" s="26">
        <f>(('Данные для ввода на bus.gov.ru'!AW211/'Данные для ввода на bus.gov.ru'!AX211)*100)*0.2</f>
        <v>20</v>
      </c>
      <c r="E212" s="26">
        <f t="shared" si="0"/>
        <v>98.681318681318686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2"/>
    </row>
    <row r="213" spans="1:26" ht="15.75" hidden="1" customHeight="1" x14ac:dyDescent="0.2">
      <c r="A213" s="3" t="str">
        <f>'Данные для ввода на bus.gov.ru'!D212</f>
        <v>МБОУ "Паутовская СОШ"</v>
      </c>
      <c r="B213" s="26">
        <f>(('Данные для ввода на bus.gov.ru'!AQ212/'Данные для ввода на bus.gov.ru'!AR212)*100)*0.4</f>
        <v>35</v>
      </c>
      <c r="C213" s="22">
        <f>(('Данные для ввода на bus.gov.ru'!AT212/'Данные для ввода на bus.gov.ru'!AU212)*100)*0.4</f>
        <v>37.222222222222221</v>
      </c>
      <c r="D213" s="26">
        <f>(('Данные для ввода на bus.gov.ru'!AW212/'Данные для ввода на bus.gov.ru'!AX212)*100)*0.2</f>
        <v>18.43137254901961</v>
      </c>
      <c r="E213" s="26">
        <f t="shared" si="0"/>
        <v>90.653594771241842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2"/>
    </row>
    <row r="214" spans="1:26" ht="15.75" hidden="1" customHeight="1" x14ac:dyDescent="0.2">
      <c r="A214" s="3" t="str">
        <f>'Данные для ввода на bus.gov.ru'!D213</f>
        <v>МБОУ "Петропавловская СОШ имени Героя Советского Союза Жукова Д. А."</v>
      </c>
      <c r="B214" s="26">
        <f>(('Данные для ввода на bus.gov.ru'!AQ213/'Данные для ввода на bus.gov.ru'!AR213)*100)*0.4</f>
        <v>35.952380952380956</v>
      </c>
      <c r="C214" s="22">
        <f>(('Данные для ввода на bus.gov.ru'!AT213/'Данные для ввода на bus.gov.ru'!AU213)*100)*0.4</f>
        <v>38.571428571428577</v>
      </c>
      <c r="D214" s="26">
        <f>(('Данные для ввода на bus.gov.ru'!AW213/'Данные для ввода на bus.gov.ru'!AX213)*100)*0.2</f>
        <v>19.833333333333336</v>
      </c>
      <c r="E214" s="26">
        <f t="shared" si="0"/>
        <v>94.357142857142861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2"/>
    </row>
    <row r="215" spans="1:26" ht="15.75" hidden="1" customHeight="1" x14ac:dyDescent="0.2">
      <c r="A215" s="3" t="str">
        <f>'Данные для ввода на bus.gov.ru'!D214</f>
        <v>МБОУ "Побединская средняя общеобразовательная школа"</v>
      </c>
      <c r="B215" s="26">
        <f>(('Данные для ввода на bus.gov.ru'!AQ214/'Данные для ввода на bus.gov.ru'!AR214)*100)*0.4</f>
        <v>33.333333333333336</v>
      </c>
      <c r="C215" s="22">
        <f>(('Данные для ввода на bus.gov.ru'!AT214/'Данные для ввода на bus.gov.ru'!AU214)*100)*0.4</f>
        <v>36.666666666666664</v>
      </c>
      <c r="D215" s="26">
        <f>(('Данные для ввода на bus.gov.ru'!AW214/'Данные для ввода на bus.gov.ru'!AX214)*100)*0.2</f>
        <v>20</v>
      </c>
      <c r="E215" s="26">
        <f t="shared" si="0"/>
        <v>90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2"/>
    </row>
    <row r="216" spans="1:26" ht="15.75" hidden="1" customHeight="1" x14ac:dyDescent="0.2">
      <c r="A216" s="3" t="str">
        <f>'Данные для ввода на bus.gov.ru'!D215</f>
        <v>МБОУ "Подсосновская средняя общеобразовательная школа"</v>
      </c>
      <c r="B216" s="26">
        <f>(('Данные для ввода на bus.gov.ru'!AQ215/'Данные для ввода на bus.gov.ru'!AR215)*100)*0.4</f>
        <v>36.106194690265482</v>
      </c>
      <c r="C216" s="22">
        <f>(('Данные для ввода на bus.gov.ru'!AT215/'Данные для ввода на bus.gov.ru'!AU215)*100)*0.4</f>
        <v>36.460176991150441</v>
      </c>
      <c r="D216" s="26">
        <f>(('Данные для ввода на bus.gov.ru'!AW215/'Данные для ввода на bus.gov.ru'!AX215)*100)*0.2</f>
        <v>19.324324324324326</v>
      </c>
      <c r="E216" s="26">
        <f t="shared" si="0"/>
        <v>91.890696005740239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2"/>
    </row>
    <row r="217" spans="1:26" ht="15.75" hidden="1" customHeight="1" x14ac:dyDescent="0.2">
      <c r="A217" s="3" t="str">
        <f>'Данные для ввода на bus.gov.ru'!D216</f>
        <v>МБОУ "Покровская средняя общеобразовательная школа"</v>
      </c>
      <c r="B217" s="26">
        <f>(('Данные для ввода на bus.gov.ru'!AQ216/'Данные для ввода на bus.gov.ru'!AR216)*100)*0.4</f>
        <v>40</v>
      </c>
      <c r="C217" s="22">
        <f>(('Данные для ввода на bus.gov.ru'!AT216/'Данные для ввода на bus.gov.ru'!AU216)*100)*0.4</f>
        <v>40</v>
      </c>
      <c r="D217" s="26">
        <f>(('Данные для ввода на bus.gov.ru'!AW216/'Данные для ввода на bus.gov.ru'!AX216)*100)*0.2</f>
        <v>20</v>
      </c>
      <c r="E217" s="26">
        <f t="shared" si="0"/>
        <v>100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2"/>
    </row>
    <row r="218" spans="1:26" ht="15.75" hidden="1" customHeight="1" x14ac:dyDescent="0.2">
      <c r="A218" s="3" t="str">
        <f>'Данные для ввода на bus.gov.ru'!D217</f>
        <v>МБОУ "Полевская средняя общеобразовательная школа"</v>
      </c>
      <c r="B218" s="26">
        <f>(('Данные для ввода на bus.gov.ru'!AQ217/'Данные для ввода на bus.gov.ru'!AR217)*100)*0.4</f>
        <v>37.333333333333336</v>
      </c>
      <c r="C218" s="22">
        <f>(('Данные для ввода на bus.gov.ru'!AT217/'Данные для ввода на bus.gov.ru'!AU217)*100)*0.4</f>
        <v>37.333333333333336</v>
      </c>
      <c r="D218" s="26">
        <f>(('Данные для ввода на bus.gov.ru'!AW217/'Данные для ввода на bus.gov.ru'!AX217)*100)*0.2</f>
        <v>19.512195121951223</v>
      </c>
      <c r="E218" s="26">
        <f t="shared" si="0"/>
        <v>94.178861788617894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2"/>
    </row>
    <row r="219" spans="1:26" ht="15.75" hidden="1" customHeight="1" x14ac:dyDescent="0.2">
      <c r="A219" s="3" t="str">
        <f>'Данные для ввода на bus.gov.ru'!D218</f>
        <v>МБОУ "Половинкинская средняя общеобразовательная школа"</v>
      </c>
      <c r="B219" s="26">
        <f>(('Данные для ввода на bus.gov.ru'!AQ218/'Данные для ввода на bus.gov.ru'!AR218)*100)*0.4</f>
        <v>40</v>
      </c>
      <c r="C219" s="22">
        <f>(('Данные для ввода на bus.gov.ru'!AT218/'Данные для ввода на bus.gov.ru'!AU218)*100)*0.4</f>
        <v>40</v>
      </c>
      <c r="D219" s="26">
        <f>(('Данные для ввода на bus.gov.ru'!AW218/'Данные для ввода на bus.gov.ru'!AX218)*100)*0.2</f>
        <v>20</v>
      </c>
      <c r="E219" s="26">
        <f t="shared" si="0"/>
        <v>100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2"/>
    </row>
    <row r="220" spans="1:26" ht="15.75" hidden="1" customHeight="1" x14ac:dyDescent="0.2">
      <c r="A220" s="3" t="str">
        <f>'Данные для ввода на bus.gov.ru'!D219</f>
        <v>МБОУ "Поспелихинская средняя общеобразовательная школа №1"</v>
      </c>
      <c r="B220" s="26">
        <f>(('Данные для ввода на bus.gov.ru'!AQ219/'Данные для ввода на bus.gov.ru'!AR219)*100)*0.4</f>
        <v>36.628352490421456</v>
      </c>
      <c r="C220" s="22">
        <f>(('Данные для ввода на bus.gov.ru'!AT219/'Данные для ввода на bus.gov.ru'!AU219)*100)*0.4</f>
        <v>37.701149425287355</v>
      </c>
      <c r="D220" s="26">
        <f>(('Данные для ввода на bus.gov.ru'!AW219/'Данные для ввода на bus.gov.ru'!AX219)*100)*0.2</f>
        <v>19.363395225464192</v>
      </c>
      <c r="E220" s="26">
        <f t="shared" si="0"/>
        <v>93.692897141173006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2"/>
    </row>
    <row r="221" spans="1:26" ht="15.75" hidden="1" customHeight="1" x14ac:dyDescent="0.2">
      <c r="A221" s="3" t="str">
        <f>'Данные для ввода на bus.gov.ru'!D220</f>
        <v>МБОУ "Пригородная средняя общеобразовательная школа"</v>
      </c>
      <c r="B221" s="26">
        <f>(('Данные для ввода на bus.gov.ru'!AQ220/'Данные для ввода на bus.gov.ru'!AR220)*100)*0.4</f>
        <v>36.521739130434781</v>
      </c>
      <c r="C221" s="22">
        <f>(('Данные для ввода на bus.gov.ru'!AT220/'Данные для ввода на bus.gov.ru'!AU220)*100)*0.4</f>
        <v>37.10144927536232</v>
      </c>
      <c r="D221" s="26">
        <f>(('Данные для ввода на bus.gov.ru'!AW220/'Данные для ввода на bus.gov.ru'!AX220)*100)*0.2</f>
        <v>19.591836734693878</v>
      </c>
      <c r="E221" s="26">
        <f t="shared" si="0"/>
        <v>93.21502514049098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2"/>
    </row>
    <row r="222" spans="1:26" ht="15.75" hidden="1" customHeight="1" x14ac:dyDescent="0.2">
      <c r="A222" s="3" t="str">
        <f>'Данные для ввода на bus.gov.ru'!D221</f>
        <v>МБОУ "Пролетарская средняя общеобразовательная школа"</v>
      </c>
      <c r="B222" s="26">
        <f>(('Данные для ввода на bus.gov.ru'!AQ221/'Данные для ввода на bus.gov.ru'!AR221)*100)*0.4</f>
        <v>39.111111111111114</v>
      </c>
      <c r="C222" s="22">
        <f>(('Данные для ввода на bus.gov.ru'!AT221/'Данные для ввода на bus.gov.ru'!AU221)*100)*0.4</f>
        <v>37.333333333333336</v>
      </c>
      <c r="D222" s="26">
        <f>(('Данные для ввода на bus.gov.ru'!AW221/'Данные для ввода на bus.gov.ru'!AX221)*100)*0.2</f>
        <v>19.736842105263158</v>
      </c>
      <c r="E222" s="26">
        <f t="shared" si="0"/>
        <v>96.181286549707607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2"/>
    </row>
    <row r="223" spans="1:26" ht="15.75" hidden="1" customHeight="1" x14ac:dyDescent="0.2">
      <c r="A223" s="3" t="str">
        <f>'Данные для ввода на bus.gov.ru'!D222</f>
        <v>МБОУ "Ракитовская средняя общеобразовательная школа"</v>
      </c>
      <c r="B223" s="26">
        <f>(('Данные для ввода на bus.gov.ru'!AQ222/'Данные для ввода на bus.gov.ru'!AR222)*100)*0.4</f>
        <v>37.288135593220339</v>
      </c>
      <c r="C223" s="22">
        <f>(('Данные для ввода на bus.gov.ru'!AT222/'Данные для ввода на bus.gov.ru'!AU222)*100)*0.4</f>
        <v>37.96610169491526</v>
      </c>
      <c r="D223" s="26">
        <f>(('Данные для ввода на bus.gov.ru'!AW222/'Данные для ввода на bus.gov.ru'!AX222)*100)*0.2</f>
        <v>19.047619047619047</v>
      </c>
      <c r="E223" s="26">
        <f t="shared" si="0"/>
        <v>94.30185633575465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2"/>
    </row>
    <row r="224" spans="1:26" ht="15.75" hidden="1" customHeight="1" x14ac:dyDescent="0.2">
      <c r="A224" s="3" t="str">
        <f>'Данные для ввода на bus.gov.ru'!D223</f>
        <v>МБОУ "Родинская средняя общеобразовательная школа №1"</v>
      </c>
      <c r="B224" s="26">
        <f>(('Данные для ввода на bus.gov.ru'!AQ223/'Данные для ввода на bus.gov.ru'!AR223)*100)*0.4</f>
        <v>38.863636363636367</v>
      </c>
      <c r="C224" s="22">
        <f>(('Данные для ввода на bus.gov.ru'!AT223/'Данные для ввода на bus.gov.ru'!AU223)*100)*0.4</f>
        <v>38.977272727272734</v>
      </c>
      <c r="D224" s="26">
        <f>(('Данные для ввода на bus.gov.ru'!AW223/'Данные для ввода на bus.gov.ru'!AX223)*100)*0.2</f>
        <v>19.747634069400632</v>
      </c>
      <c r="E224" s="26">
        <f t="shared" si="0"/>
        <v>97.588543160309726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2"/>
    </row>
    <row r="225" spans="1:26" ht="15.75" hidden="1" customHeight="1" x14ac:dyDescent="0.2">
      <c r="A225" s="3" t="str">
        <f>'Данные для ввода на bus.gov.ru'!D224</f>
        <v>МБОУ "Родинская средняя общеобразовательная школа №2"</v>
      </c>
      <c r="B225" s="26">
        <f>(('Данные для ввода на bus.gov.ru'!AQ224/'Данные для ввода на bus.gov.ru'!AR224)*100)*0.4</f>
        <v>38.18181818181818</v>
      </c>
      <c r="C225" s="22">
        <f>(('Данные для ввода на bus.gov.ru'!AT224/'Данные для ввода на bus.gov.ru'!AU224)*100)*0.4</f>
        <v>38.18181818181818</v>
      </c>
      <c r="D225" s="26">
        <f>(('Данные для ввода на bus.gov.ru'!AW224/'Данные для ввода на bus.gov.ru'!AX224)*100)*0.2</f>
        <v>19.421965317919074</v>
      </c>
      <c r="E225" s="26">
        <f t="shared" si="0"/>
        <v>95.785601681555434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2"/>
    </row>
    <row r="226" spans="1:26" ht="15.75" hidden="1" customHeight="1" x14ac:dyDescent="0.2">
      <c r="A226" s="3" t="str">
        <f>'Данные для ввода на bus.gov.ru'!D225</f>
        <v>МБОУ "Романовская средняя общеобразовательная школа"</v>
      </c>
      <c r="B226" s="26">
        <f>(('Данные для ввода на bus.gov.ru'!AQ225/'Данные для ввода на bus.gov.ru'!AR225)*100)*0.4</f>
        <v>39.024390243902445</v>
      </c>
      <c r="C226" s="22">
        <f>(('Данные для ввода на bus.gov.ru'!AT225/'Данные для ввода на bus.gov.ru'!AU225)*100)*0.4</f>
        <v>39.860627177700351</v>
      </c>
      <c r="D226" s="26">
        <f>(('Данные для ввода на bus.gov.ru'!AW225/'Данные для ввода на bus.gov.ru'!AX225)*100)*0.2</f>
        <v>19.900000000000002</v>
      </c>
      <c r="E226" s="26">
        <f t="shared" si="0"/>
        <v>98.785017421602802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2"/>
    </row>
    <row r="227" spans="1:26" ht="15.75" hidden="1" customHeight="1" x14ac:dyDescent="0.2">
      <c r="A227" s="3" t="str">
        <f>'Данные для ввода на bus.gov.ru'!D226</f>
        <v>МБОУ "Рубцовская районная средняя общеобразовательная школа №1"</v>
      </c>
      <c r="B227" s="26">
        <f>(('Данные для ввода на bus.gov.ru'!AQ226/'Данные для ввода на bus.gov.ru'!AR226)*100)*0.4</f>
        <v>34.4</v>
      </c>
      <c r="C227" s="22">
        <f>(('Данные для ввода на bus.gov.ru'!AT226/'Данные для ввода на bus.gov.ru'!AU226)*100)*0.4</f>
        <v>34.4</v>
      </c>
      <c r="D227" s="26">
        <f>(('Данные для ввода на bus.gov.ru'!AW226/'Данные для ввода на bus.gov.ru'!AX226)*100)*0.2</f>
        <v>20</v>
      </c>
      <c r="E227" s="26">
        <f t="shared" si="0"/>
        <v>88.8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2"/>
    </row>
    <row r="228" spans="1:26" ht="15.75" hidden="1" customHeight="1" x14ac:dyDescent="0.2">
      <c r="A228" s="3" t="str">
        <f>'Данные для ввода на bus.gov.ru'!D227</f>
        <v>МБОУ "Самарская средняя общеобразовательная школа"</v>
      </c>
      <c r="B228" s="26">
        <f>(('Данные для ввода на bus.gov.ru'!AQ227/'Данные для ввода на bus.gov.ru'!AR227)*100)*0.4</f>
        <v>36.190476190476197</v>
      </c>
      <c r="C228" s="22">
        <f>(('Данные для ввода на bus.gov.ru'!AT227/'Данные для ввода на bus.gov.ru'!AU227)*100)*0.4</f>
        <v>36.82539682539683</v>
      </c>
      <c r="D228" s="26">
        <f>(('Данные для ввода на bus.gov.ru'!AW227/'Данные для ввода на bus.gov.ru'!AX227)*100)*0.2</f>
        <v>19.444444444444443</v>
      </c>
      <c r="E228" s="26">
        <f t="shared" si="0"/>
        <v>92.460317460317469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2"/>
    </row>
    <row r="229" spans="1:26" ht="15.75" hidden="1" customHeight="1" x14ac:dyDescent="0.2">
      <c r="A229" s="3" t="str">
        <f>'Данные для ввода на bus.gov.ru'!D228</f>
        <v>МБОУ "Свердловская средняя общеобразовательная школа"</v>
      </c>
      <c r="B229" s="26">
        <f>(('Данные для ввода на bus.gov.ru'!AQ228/'Данные для ввода на bus.gov.ru'!AR228)*100)*0.4</f>
        <v>36.981132075471699</v>
      </c>
      <c r="C229" s="22">
        <f>(('Данные для ввода на bus.gov.ru'!AT228/'Данные для ввода на bus.gov.ru'!AU228)*100)*0.4</f>
        <v>37.735849056603776</v>
      </c>
      <c r="D229" s="26">
        <f>(('Данные для ввода на bus.gov.ru'!AW228/'Данные для ввода на bus.gov.ru'!AX228)*100)*0.2</f>
        <v>19.600000000000001</v>
      </c>
      <c r="E229" s="26">
        <f t="shared" si="0"/>
        <v>94.316981132075483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2"/>
    </row>
    <row r="230" spans="1:26" ht="15.75" hidden="1" customHeight="1" x14ac:dyDescent="0.2">
      <c r="A230" s="3" t="str">
        <f>'Данные для ввода на bus.gov.ru'!D229</f>
        <v>МБОУ "Селекционная средняя общеобразовательная школа"</v>
      </c>
      <c r="B230" s="26">
        <f>(('Данные для ввода на bus.gov.ru'!AQ229/'Данные для ввода на bus.gov.ru'!AR229)*100)*0.4</f>
        <v>37.735849056603776</v>
      </c>
      <c r="C230" s="22">
        <f>(('Данные для ввода на bus.gov.ru'!AT229/'Данные для ввода на bus.gov.ru'!AU229)*100)*0.4</f>
        <v>38.867924528301891</v>
      </c>
      <c r="D230" s="26">
        <f>(('Данные для ввода на bus.gov.ru'!AW229/'Данные для ввода на bus.gov.ru'!AX229)*100)*0.2</f>
        <v>20</v>
      </c>
      <c r="E230" s="26">
        <f t="shared" si="0"/>
        <v>96.603773584905667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2"/>
    </row>
    <row r="231" spans="1:26" ht="15.75" hidden="1" customHeight="1" x14ac:dyDescent="0.2">
      <c r="A231" s="3" t="str">
        <f>'Данные для ввода на bus.gov.ru'!D230</f>
        <v>МБОУ "Семёновская средняя общеобразовательная школа"</v>
      </c>
      <c r="B231" s="26">
        <f>(('Данные для ввода на bus.gov.ru'!AQ230/'Данные для ввода на bus.gov.ru'!AR230)*100)*0.4</f>
        <v>40</v>
      </c>
      <c r="C231" s="22">
        <f>(('Данные для ввода на bus.gov.ru'!AT230/'Данные для ввода на bus.gov.ru'!AU230)*100)*0.4</f>
        <v>40</v>
      </c>
      <c r="D231" s="26">
        <f>(('Данные для ввода на bus.gov.ru'!AW230/'Данные для ввода на bus.gov.ru'!AX230)*100)*0.2</f>
        <v>20</v>
      </c>
      <c r="E231" s="26">
        <f t="shared" si="0"/>
        <v>100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2"/>
    </row>
    <row r="232" spans="1:26" ht="15.75" hidden="1" customHeight="1" x14ac:dyDescent="0.2">
      <c r="A232" s="3" t="str">
        <f>'Данные для ввода на bus.gov.ru'!D231</f>
        <v>МБОУ "Сентелекская средняя общеобразовательная школа"</v>
      </c>
      <c r="B232" s="26">
        <f>(('Данные для ввода на bus.gov.ru'!AQ231/'Данные для ввода на bus.gov.ru'!AR231)*100)*0.4</f>
        <v>31.764705882352942</v>
      </c>
      <c r="C232" s="22">
        <f>(('Данные для ввода на bus.gov.ru'!AT231/'Данные для ввода на bus.gov.ru'!AU231)*100)*0.4</f>
        <v>34.705882352941181</v>
      </c>
      <c r="D232" s="26">
        <f>(('Данные для ввода на bus.gov.ru'!AW231/'Данные для ввода на bus.gov.ru'!AX231)*100)*0.2</f>
        <v>19.069767441860467</v>
      </c>
      <c r="E232" s="26">
        <f t="shared" si="0"/>
        <v>85.540355677154579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2"/>
    </row>
    <row r="233" spans="1:26" ht="15.75" hidden="1" customHeight="1" x14ac:dyDescent="0.2">
      <c r="A233" s="3" t="str">
        <f>'Данные для ввода на bus.gov.ru'!D232</f>
        <v>МБОУ "Серебропольская средняя общеобразовательная школа"</v>
      </c>
      <c r="B233" s="26">
        <f>(('Данные для ввода на bus.gov.ru'!AQ232/'Данные для ввода на bus.gov.ru'!AR232)*100)*0.4</f>
        <v>37.165354330708666</v>
      </c>
      <c r="C233" s="22">
        <f>(('Данные для ввода на bus.gov.ru'!AT232/'Данные для ввода на bus.gov.ru'!AU232)*100)*0.4</f>
        <v>37.795275590551185</v>
      </c>
      <c r="D233" s="26">
        <f>(('Данные для ввода на bus.gov.ru'!AW232/'Данные для ввода на bus.gov.ru'!AX232)*100)*0.2</f>
        <v>19.157894736842106</v>
      </c>
      <c r="E233" s="26">
        <f t="shared" si="0"/>
        <v>94.118524658101961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2"/>
    </row>
    <row r="234" spans="1:26" ht="15.75" hidden="1" customHeight="1" x14ac:dyDescent="0.2">
      <c r="A234" s="3" t="str">
        <f>'Данные для ввода на bus.gov.ru'!D233</f>
        <v>МБОУ "Сетовская средняя общеобразовательная школа"</v>
      </c>
      <c r="B234" s="26">
        <f>(('Данные для ввода на bus.gov.ru'!AQ233/'Данные для ввода на bus.gov.ru'!AR233)*100)*0.4</f>
        <v>38.655462184873954</v>
      </c>
      <c r="C234" s="22">
        <f>(('Данные для ввода на bus.gov.ru'!AT233/'Данные для ввода на bus.gov.ru'!AU233)*100)*0.4</f>
        <v>39.327731092436977</v>
      </c>
      <c r="D234" s="26">
        <f>(('Данные для ввода на bus.gov.ru'!AW233/'Данные для ввода на bus.gov.ru'!AX233)*100)*0.2</f>
        <v>20</v>
      </c>
      <c r="E234" s="26">
        <f t="shared" si="0"/>
        <v>97.983193277310932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2"/>
    </row>
    <row r="235" spans="1:26" ht="15.75" hidden="1" customHeight="1" x14ac:dyDescent="0.2">
      <c r="A235" s="3" t="str">
        <f>'Данные для ввода на bus.gov.ru'!D234</f>
        <v>МБОУ "Сибирская средняя общеобразовательная школа" Советского района Алтайского края</v>
      </c>
      <c r="B235" s="26">
        <f>(('Данные для ввода на bus.gov.ru'!AQ234/'Данные для ввода на bus.gov.ru'!AR234)*100)*0.4</f>
        <v>38.13333333333334</v>
      </c>
      <c r="C235" s="22">
        <f>(('Данные для ввода на bus.gov.ru'!AT234/'Данные для ввода на bus.gov.ru'!AU234)*100)*0.4</f>
        <v>37.866666666666667</v>
      </c>
      <c r="D235" s="26">
        <f>(('Данные для ввода на bus.gov.ru'!AW234/'Данные для ввода на bus.gov.ru'!AX234)*100)*0.2</f>
        <v>19.577464788732396</v>
      </c>
      <c r="E235" s="26">
        <f t="shared" si="0"/>
        <v>95.577464788732399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2"/>
    </row>
    <row r="236" spans="1:26" ht="15.75" hidden="1" customHeight="1" x14ac:dyDescent="0.2">
      <c r="A236" s="3" t="str">
        <f>'Данные для ввода на bus.gov.ru'!D235</f>
        <v>МБОУ "Сибирячихинская средняя общеобразовательная школа"</v>
      </c>
      <c r="B236" s="26">
        <f>(('Данные для ввода на bus.gov.ru'!AQ235/'Данные для ввода на bus.gov.ru'!AR235)*100)*0.4</f>
        <v>35.324675324675326</v>
      </c>
      <c r="C236" s="22">
        <f>(('Данные для ввода на bus.gov.ru'!AT235/'Данные для ввода на bus.gov.ru'!AU235)*100)*0.4</f>
        <v>40</v>
      </c>
      <c r="D236" s="26">
        <f>(('Данные для ввода на bus.gov.ru'!AW235/'Данные для ввода на bus.gov.ru'!AX235)*100)*0.2</f>
        <v>19.555555555555557</v>
      </c>
      <c r="E236" s="26">
        <f t="shared" si="0"/>
        <v>94.880230880230883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2"/>
    </row>
    <row r="237" spans="1:26" ht="15.75" hidden="1" customHeight="1" x14ac:dyDescent="0.2">
      <c r="A237" s="3" t="str">
        <f>'Данные для ввода на bus.gov.ru'!D236</f>
        <v>МБОУ "Сидоровская средняя общеобразовательная школа"</v>
      </c>
      <c r="B237" s="26">
        <f>(('Данные для ввода на bus.gov.ru'!AQ236/'Данные для ввода на bus.gov.ru'!AR236)*100)*0.4</f>
        <v>39.200000000000003</v>
      </c>
      <c r="C237" s="22">
        <f>(('Данные для ввода на bus.gov.ru'!AT236/'Данные для ввода на bus.gov.ru'!AU236)*100)*0.4</f>
        <v>38.400000000000006</v>
      </c>
      <c r="D237" s="26">
        <f>(('Данные для ввода на bus.gov.ru'!AW236/'Данные для ввода на bus.gov.ru'!AX236)*100)*0.2</f>
        <v>19.523809523809526</v>
      </c>
      <c r="E237" s="26">
        <f t="shared" si="0"/>
        <v>97.123809523809541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2"/>
    </row>
    <row r="238" spans="1:26" ht="15.75" hidden="1" customHeight="1" x14ac:dyDescent="0.2">
      <c r="A238" s="3" t="str">
        <f>'Данные для ввода на bus.gov.ru'!D237</f>
        <v>МБОУ "Славгородская средняя общеобразовательная школа"</v>
      </c>
      <c r="B238" s="26">
        <f>(('Данные для ввода на bus.gov.ru'!AQ237/'Данные для ввода на bus.gov.ru'!AR237)*100)*0.4</f>
        <v>37.548387096774199</v>
      </c>
      <c r="C238" s="22">
        <f>(('Данные для ввода на bus.gov.ru'!AT237/'Данные для ввода на bus.gov.ru'!AU237)*100)*0.4</f>
        <v>38.193548387096776</v>
      </c>
      <c r="D238" s="26">
        <f>(('Данные для ввода на bus.gov.ru'!AW237/'Данные для ввода на bus.gov.ru'!AX237)*100)*0.2</f>
        <v>19.647577092511014</v>
      </c>
      <c r="E238" s="26">
        <f t="shared" si="0"/>
        <v>95.389512576381989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2"/>
    </row>
    <row r="239" spans="1:26" ht="15.75" hidden="1" customHeight="1" x14ac:dyDescent="0.2">
      <c r="A239" s="3" t="str">
        <f>'Данные для ввода на bus.gov.ru'!D238</f>
        <v>МБОУ "Смоленская средняя общеобразовательная школа №2"</v>
      </c>
      <c r="B239" s="26">
        <f>(('Данные для ввода на bus.gov.ru'!AQ238/'Данные для ввода на bus.gov.ru'!AR238)*100)*0.4</f>
        <v>33.856655290102388</v>
      </c>
      <c r="C239" s="22">
        <f>(('Данные для ввода на bus.gov.ru'!AT238/'Данные для ввода на bus.gov.ru'!AU238)*100)*0.4</f>
        <v>36.450511945392492</v>
      </c>
      <c r="D239" s="26">
        <f>(('Данные для ввода на bus.gov.ru'!AW238/'Данные для ввода на bus.gov.ru'!AX238)*100)*0.2</f>
        <v>18.666666666666668</v>
      </c>
      <c r="E239" s="26">
        <f t="shared" si="0"/>
        <v>88.973833902161559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2"/>
    </row>
    <row r="240" spans="1:26" ht="15.75" hidden="1" customHeight="1" x14ac:dyDescent="0.2">
      <c r="A240" s="3" t="str">
        <f>'Данные для ввода на bus.gov.ru'!D239</f>
        <v>МБОУ "Советская средняя общеобразовательная школа" Советского района Алтайского края</v>
      </c>
      <c r="B240" s="26">
        <f>(('Данные для ввода на bus.gov.ru'!AQ239/'Данные для ввода на bus.gov.ru'!AR239)*100)*0.4</f>
        <v>36.402877697841731</v>
      </c>
      <c r="C240" s="22">
        <f>(('Данные для ввода на bus.gov.ru'!AT239/'Данные для ввода на bus.gov.ru'!AU239)*100)*0.4</f>
        <v>37.122302158273378</v>
      </c>
      <c r="D240" s="26">
        <f>(('Данные для ввода на bus.gov.ru'!AW239/'Данные для ввода на bus.gov.ru'!AX239)*100)*0.2</f>
        <v>19.348837209302328</v>
      </c>
      <c r="E240" s="26">
        <f t="shared" si="0"/>
        <v>92.874017065417434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2"/>
    </row>
    <row r="241" spans="1:26" ht="15.75" hidden="1" customHeight="1" x14ac:dyDescent="0.2">
      <c r="A241" s="3" t="str">
        <f>'Данные для ввода на bus.gov.ru'!D240</f>
        <v>МБОУ "Солонешенская средняя общеобразовательная школа"</v>
      </c>
      <c r="B241" s="26">
        <f>(('Данные для ввода на bus.gov.ru'!AQ240/'Данные для ввода на bus.gov.ru'!AR240)*100)*0.4</f>
        <v>37.806451612903224</v>
      </c>
      <c r="C241" s="22">
        <f>(('Данные для ввода на bus.gov.ru'!AT240/'Данные для ввода на bus.gov.ru'!AU240)*100)*0.4</f>
        <v>38.451612903225808</v>
      </c>
      <c r="D241" s="26">
        <f>(('Данные для ввода на bus.gov.ru'!AW240/'Данные для ввода на bus.gov.ru'!AX240)*100)*0.2</f>
        <v>19.484978540772534</v>
      </c>
      <c r="E241" s="26">
        <f t="shared" si="0"/>
        <v>95.743043056901556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2"/>
    </row>
    <row r="242" spans="1:26" ht="15.75" hidden="1" customHeight="1" x14ac:dyDescent="0.2">
      <c r="A242" s="3" t="str">
        <f>'Данные для ввода на bus.gov.ru'!D241</f>
        <v>МБОУ "Солоновская средняя общеобразовательная школа имени Матрёнина А. П."</v>
      </c>
      <c r="B242" s="26">
        <f>(('Данные для ввода на bus.gov.ru'!AQ241/'Данные для ввода на bus.gov.ru'!AR241)*100)*0.4</f>
        <v>38.153846153846153</v>
      </c>
      <c r="C242" s="22">
        <f>(('Данные для ввода на bus.gov.ru'!AT241/'Данные для ввода на bus.gov.ru'!AU241)*100)*0.4</f>
        <v>38.769230769230774</v>
      </c>
      <c r="D242" s="26">
        <f>(('Данные для ввода на bus.gov.ru'!AW241/'Данные для ввода на bus.gov.ru'!AX241)*100)*0.2</f>
        <v>19.285714285714288</v>
      </c>
      <c r="E242" s="26">
        <f t="shared" si="0"/>
        <v>96.208791208791226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2"/>
    </row>
    <row r="243" spans="1:26" ht="15.75" hidden="1" customHeight="1" x14ac:dyDescent="0.2">
      <c r="A243" s="3" t="str">
        <f>'Данные для ввода на bus.gov.ru'!D242</f>
        <v>МБОУ "Солтонская средняя общеобразовательная школа"</v>
      </c>
      <c r="B243" s="26">
        <f>(('Данные для ввода на bus.gov.ru'!AQ242/'Данные для ввода на bus.gov.ru'!AR242)*100)*0.4</f>
        <v>39.298245614035089</v>
      </c>
      <c r="C243" s="22">
        <f>(('Данные для ввода на bus.gov.ru'!AT242/'Данные для ввода на bus.gov.ru'!AU242)*100)*0.4</f>
        <v>39.064327485380119</v>
      </c>
      <c r="D243" s="26">
        <f>(('Данные для ввода на bus.gov.ru'!AW242/'Данные для ввода на bus.gov.ru'!AX242)*100)*0.2</f>
        <v>20</v>
      </c>
      <c r="E243" s="26">
        <f t="shared" si="0"/>
        <v>98.362573099415215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2"/>
    </row>
    <row r="244" spans="1:26" ht="15.75" hidden="1" customHeight="1" x14ac:dyDescent="0.2">
      <c r="A244" s="3" t="str">
        <f>'Данные для ввода на bus.gov.ru'!D243</f>
        <v>МБОУ "Средняя общеобразовательная школа имени Героя Советского Союза Николая Францевича Гастелло"</v>
      </c>
      <c r="B244" s="26">
        <f>(('Данные для ввода на bus.gov.ru'!AQ243/'Данные для ввода на bus.gov.ru'!AR243)*100)*0.4</f>
        <v>40</v>
      </c>
      <c r="C244" s="22">
        <f>(('Данные для ввода на bus.gov.ru'!AT243/'Данные для ввода на bus.gov.ru'!AU243)*100)*0.4</f>
        <v>39.629629629629633</v>
      </c>
      <c r="D244" s="26">
        <f>(('Данные для ввода на bus.gov.ru'!AW243/'Данные для ввода на bus.gov.ru'!AX243)*100)*0.2</f>
        <v>19.710144927536234</v>
      </c>
      <c r="E244" s="26">
        <f t="shared" si="0"/>
        <v>99.339774557165867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2"/>
    </row>
    <row r="245" spans="1:26" ht="15.75" hidden="1" customHeight="1" x14ac:dyDescent="0.2">
      <c r="A245" s="3" t="str">
        <f>'Данные для ввода на bus.gov.ru'!D244</f>
        <v>МБОУ "Средняя общеобразовательная школа № 1 города Новоалтайска Алтайского края"</v>
      </c>
      <c r="B245" s="26">
        <f>(('Данные для ввода на bus.gov.ru'!AQ244/'Данные для ввода на bus.gov.ru'!AR244)*100)*0.4</f>
        <v>34.39688715953308</v>
      </c>
      <c r="C245" s="22">
        <f>(('Данные для ввода на bus.gov.ru'!AT244/'Данные для ввода на bus.gov.ru'!AU244)*100)*0.4</f>
        <v>37.859922178988327</v>
      </c>
      <c r="D245" s="26">
        <f>(('Данные для ввода на bus.gov.ru'!AW244/'Данные для ввода на bus.gov.ru'!AX244)*100)*0.2</f>
        <v>19.218967921896791</v>
      </c>
      <c r="E245" s="26">
        <f t="shared" si="0"/>
        <v>91.475777260418198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2"/>
    </row>
    <row r="246" spans="1:26" ht="15.75" hidden="1" customHeight="1" x14ac:dyDescent="0.2">
      <c r="A246" s="3" t="str">
        <f>'Данные для ввода на bus.gov.ru'!D245</f>
        <v>МБОУ "Средняя общеобразовательная школа № 1"</v>
      </c>
      <c r="B246" s="26">
        <f>(('Данные для ввода на bus.gov.ru'!AQ245/'Данные для ввода на bus.gov.ru'!AR245)*100)*0.4</f>
        <v>37.722772277227726</v>
      </c>
      <c r="C246" s="22">
        <f>(('Данные для ввода на bus.gov.ru'!AT245/'Данные для ввода на bus.gov.ru'!AU245)*100)*0.4</f>
        <v>38.613861386138616</v>
      </c>
      <c r="D246" s="26">
        <f>(('Данные для ввода на bus.gov.ru'!AW245/'Данные для ввода на bus.gov.ru'!AX245)*100)*0.2</f>
        <v>19.671052631578949</v>
      </c>
      <c r="E246" s="26">
        <f t="shared" si="0"/>
        <v>96.007686294945287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2"/>
    </row>
    <row r="247" spans="1:26" ht="15.75" hidden="1" customHeight="1" x14ac:dyDescent="0.2">
      <c r="A247" s="3" t="str">
        <f>'Данные для ввода на bus.gov.ru'!D246</f>
        <v>МБОУ "Средняя общеобразовательная школа № 10 "Кадетский корпус юных спасателей"</v>
      </c>
      <c r="B247" s="26">
        <f>(('Данные для ввода на bus.gov.ru'!AQ246/'Данные для ввода на bus.gov.ru'!AR246)*100)*0.4</f>
        <v>36.674157303370784</v>
      </c>
      <c r="C247" s="22">
        <f>(('Данные для ввода на bus.gov.ru'!AT246/'Данные для ввода на bus.gov.ru'!AU246)*100)*0.4</f>
        <v>37.573033707865171</v>
      </c>
      <c r="D247" s="26">
        <f>(('Данные для ввода на bus.gov.ru'!AW246/'Данные для ввода на bus.gov.ru'!AX246)*100)*0.2</f>
        <v>19.464882943143813</v>
      </c>
      <c r="E247" s="26">
        <f t="shared" si="0"/>
        <v>93.712073954379775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2"/>
    </row>
    <row r="248" spans="1:26" ht="15.75" hidden="1" customHeight="1" x14ac:dyDescent="0.2">
      <c r="A248" s="3" t="str">
        <f>'Данные для ввода на bus.gov.ru'!D247</f>
        <v>МБОУ "Средняя общеобразовательная школа № 10 города Новоалтайска Алтайского края"</v>
      </c>
      <c r="B248" s="26">
        <f>(('Данные для ввода на bus.gov.ru'!AQ247/'Данные для ввода на bus.gov.ru'!AR247)*100)*0.4</f>
        <v>36.903225806451616</v>
      </c>
      <c r="C248" s="22">
        <f>(('Данные для ввода на bus.gov.ru'!AT247/'Данные для ввода на bus.gov.ru'!AU247)*100)*0.4</f>
        <v>38.580645161290327</v>
      </c>
      <c r="D248" s="26">
        <f>(('Данные для ввода на bus.gov.ru'!AW247/'Данные для ввода на bus.gov.ru'!AX247)*100)*0.2</f>
        <v>19.684684684684687</v>
      </c>
      <c r="E248" s="26">
        <f t="shared" si="0"/>
        <v>95.168555652426633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2"/>
    </row>
    <row r="249" spans="1:26" ht="15.75" hidden="1" customHeight="1" x14ac:dyDescent="0.2">
      <c r="A249" s="3" t="str">
        <f>'Данные для ввода на bus.gov.ru'!D248</f>
        <v>МБОУ "Средняя общеобразовательная школа № 12"</v>
      </c>
      <c r="B249" s="26">
        <f>(('Данные для ввода на bus.gov.ru'!AQ248/'Данные для ввода на bus.gov.ru'!AR248)*100)*0.4</f>
        <v>32.625250501002007</v>
      </c>
      <c r="C249" s="22">
        <f>(('Данные для ввода на bus.gov.ru'!AT248/'Данные для ввода на bus.gov.ru'!AU248)*100)*0.4</f>
        <v>36.472945891783574</v>
      </c>
      <c r="D249" s="26">
        <f>(('Данные для ввода на bus.gov.ru'!AW248/'Данные для ввода на bus.gov.ru'!AX248)*100)*0.2</f>
        <v>18.905775075987844</v>
      </c>
      <c r="E249" s="26">
        <f t="shared" si="0"/>
        <v>88.003971468773429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2"/>
    </row>
    <row r="250" spans="1:26" ht="15.75" hidden="1" customHeight="1" x14ac:dyDescent="0.2">
      <c r="A250" s="3" t="str">
        <f>'Данные для ввода на bus.gov.ru'!D249</f>
        <v>МБОУ "Средняя общеобразовательная школа № 13"</v>
      </c>
      <c r="B250" s="26">
        <f>(('Данные для ввода на bus.gov.ru'!AQ249/'Данные для ввода на bus.gov.ru'!AR249)*100)*0.4</f>
        <v>35.675675675675677</v>
      </c>
      <c r="C250" s="22">
        <f>(('Данные для ввода на bus.gov.ru'!AT249/'Данные для ввода на bus.gov.ru'!AU249)*100)*0.4</f>
        <v>36.972972972972975</v>
      </c>
      <c r="D250" s="26">
        <f>(('Данные для ввода на bus.gov.ru'!AW249/'Данные для ввода на bus.gov.ru'!AX249)*100)*0.2</f>
        <v>20</v>
      </c>
      <c r="E250" s="26">
        <f t="shared" si="0"/>
        <v>92.648648648648646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2"/>
    </row>
    <row r="251" spans="1:26" ht="15.75" hidden="1" customHeight="1" x14ac:dyDescent="0.2">
      <c r="A251" s="3" t="str">
        <f>'Данные для ввода на bus.gov.ru'!D250</f>
        <v>МБОУ "Средняя общеобразовательная школа № 15 города Новоалтайска Алтайского края"</v>
      </c>
      <c r="B251" s="26">
        <f>(('Данные для ввода на bus.gov.ru'!AQ250/'Данные для ввода на bus.gov.ru'!AR250)*100)*0.4</f>
        <v>33.986928104575163</v>
      </c>
      <c r="C251" s="22">
        <f>(('Данные для ввода на bus.gov.ru'!AT250/'Данные для ввода на bus.gov.ru'!AU250)*100)*0.4</f>
        <v>36.339869281045758</v>
      </c>
      <c r="D251" s="26">
        <f>(('Данные для ввода на bus.gov.ru'!AW250/'Данные для ввода на bus.gov.ru'!AX250)*100)*0.2</f>
        <v>18.723404255319149</v>
      </c>
      <c r="E251" s="26">
        <f t="shared" si="0"/>
        <v>89.050201640940074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2"/>
    </row>
    <row r="252" spans="1:26" ht="15.75" hidden="1" customHeight="1" x14ac:dyDescent="0.2">
      <c r="A252" s="3" t="str">
        <f>'Данные для ввода на bus.gov.ru'!D251</f>
        <v>МБОУ "Средняя общеобразовательная школа № 17 города Новоалтайска Алтайского края"</v>
      </c>
      <c r="B252" s="26">
        <f>(('Данные для ввода на bus.gov.ru'!AQ251/'Данные для ввода на bus.gov.ru'!AR251)*100)*0.4</f>
        <v>35.985130111524164</v>
      </c>
      <c r="C252" s="22">
        <f>(('Данные для ввода на bus.gov.ru'!AT251/'Данные для ввода на bus.gov.ru'!AU251)*100)*0.4</f>
        <v>38.364312267657994</v>
      </c>
      <c r="D252" s="26">
        <f>(('Данные для ввода на bus.gov.ru'!AW251/'Данные для ввода на bus.gov.ru'!AX251)*100)*0.2</f>
        <v>19.76878612716763</v>
      </c>
      <c r="E252" s="26">
        <f t="shared" si="0"/>
        <v>94.118228506349794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2"/>
    </row>
    <row r="253" spans="1:26" ht="15.75" hidden="1" customHeight="1" x14ac:dyDescent="0.2">
      <c r="A253" s="3" t="str">
        <f>'Данные для ввода на bus.gov.ru'!D252</f>
        <v>МБОУ "Средняя общеобразовательная школа № 18"</v>
      </c>
      <c r="B253" s="26">
        <f>(('Данные для ввода на bus.gov.ru'!AQ252/'Данные для ввода на bus.gov.ru'!AR252)*100)*0.4</f>
        <v>39.27272727272728</v>
      </c>
      <c r="C253" s="22">
        <f>(('Данные для ввода на bus.gov.ru'!AT252/'Данные для ввода на bus.gov.ru'!AU252)*100)*0.4</f>
        <v>39.781818181818181</v>
      </c>
      <c r="D253" s="26">
        <f>(('Данные для ввода на bus.gov.ru'!AW252/'Данные для ввода на bus.gov.ru'!AX252)*100)*0.2</f>
        <v>19.885277246653921</v>
      </c>
      <c r="E253" s="26">
        <f t="shared" si="0"/>
        <v>98.939822701199375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2"/>
    </row>
    <row r="254" spans="1:26" ht="15.75" hidden="1" customHeight="1" x14ac:dyDescent="0.2">
      <c r="A254" s="3" t="str">
        <f>'Данные для ввода на bus.gov.ru'!D253</f>
        <v>МБОУ "Средняя общеобразовательная школа № 19 города Новоалтайска Алтайского края"</v>
      </c>
      <c r="B254" s="26">
        <f>(('Данные для ввода на bus.gov.ru'!AQ253/'Данные для ввода на bus.gov.ru'!AR253)*100)*0.4</f>
        <v>38.18181818181818</v>
      </c>
      <c r="C254" s="22">
        <f>(('Данные для ввода на bus.gov.ru'!AT253/'Данные для ввода на bus.gov.ru'!AU253)*100)*0.4</f>
        <v>39.220779220779228</v>
      </c>
      <c r="D254" s="26">
        <f>(('Данные для ввода на bus.gov.ru'!AW253/'Данные для ввода на bus.gov.ru'!AX253)*100)*0.2</f>
        <v>19.778597785977862</v>
      </c>
      <c r="E254" s="26">
        <f t="shared" si="0"/>
        <v>97.181195188575273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2"/>
    </row>
    <row r="255" spans="1:26" ht="15.75" hidden="1" customHeight="1" x14ac:dyDescent="0.2">
      <c r="A255" s="3" t="str">
        <f>'Данные для ввода на bus.gov.ru'!D254</f>
        <v>МБОУ "Средняя общеобразовательная школа № 19"</v>
      </c>
      <c r="B255" s="26">
        <f>(('Данные для ввода на bus.gov.ru'!AQ254/'Данные для ввода на bus.gov.ru'!AR254)*100)*0.4</f>
        <v>33.766233766233761</v>
      </c>
      <c r="C255" s="22">
        <f>(('Данные для ввода на bus.gov.ru'!AT254/'Данные для ввода на bus.gov.ru'!AU254)*100)*0.4</f>
        <v>35.670995670995673</v>
      </c>
      <c r="D255" s="26">
        <f>(('Данные для ввода на bus.gov.ru'!AW254/'Данные для ввода на bus.gov.ru'!AX254)*100)*0.2</f>
        <v>19.496855345911953</v>
      </c>
      <c r="E255" s="26">
        <f t="shared" si="0"/>
        <v>88.934084783141387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2"/>
    </row>
    <row r="256" spans="1:26" ht="15.75" hidden="1" customHeight="1" x14ac:dyDescent="0.2">
      <c r="A256" s="3" t="str">
        <f>'Данные для ввода на bus.gov.ru'!D255</f>
        <v>МБОУ "Средняя общеобразовательная школа № 21"</v>
      </c>
      <c r="B256" s="26">
        <f>(('Данные для ввода на bus.gov.ru'!AQ255/'Данные для ввода на bus.gov.ru'!AR255)*100)*0.4</f>
        <v>37.96610169491526</v>
      </c>
      <c r="C256" s="22">
        <f>(('Данные для ввода на bus.gov.ru'!AT255/'Данные для ввода на bus.gov.ru'!AU255)*100)*0.4</f>
        <v>37.96610169491526</v>
      </c>
      <c r="D256" s="26">
        <f>(('Данные для ввода на bus.gov.ru'!AW255/'Данные для ввода на bus.gov.ru'!AX255)*100)*0.2</f>
        <v>18.888888888888889</v>
      </c>
      <c r="E256" s="26">
        <f t="shared" si="0"/>
        <v>94.821092278719405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2"/>
    </row>
    <row r="257" spans="1:26" ht="15.75" hidden="1" customHeight="1" x14ac:dyDescent="0.2">
      <c r="A257" s="3" t="str">
        <f>'Данные для ввода на bus.gov.ru'!D256</f>
        <v>МБОУ "Средняя общеобразовательная школа № 23"</v>
      </c>
      <c r="B257" s="26">
        <f>(('Данные для ввода на bus.gov.ru'!AQ256/'Данные для ввода на bus.gov.ru'!AR256)*100)*0.4</f>
        <v>34.602076124567475</v>
      </c>
      <c r="C257" s="22">
        <f>(('Данные для ввода на bus.gov.ru'!AT256/'Данные для ввода на bus.gov.ru'!AU256)*100)*0.4</f>
        <v>35.847750865051907</v>
      </c>
      <c r="D257" s="26">
        <f>(('Данные для ввода на bus.gov.ru'!AW256/'Данные для ввода на bus.gov.ru'!AX256)*100)*0.2</f>
        <v>19.108910891089106</v>
      </c>
      <c r="E257" s="26">
        <f t="shared" si="0"/>
        <v>89.558737880708492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2"/>
    </row>
    <row r="258" spans="1:26" ht="15.75" hidden="1" customHeight="1" x14ac:dyDescent="0.2">
      <c r="A258" s="3" t="str">
        <f>'Данные для ввода на bus.gov.ru'!D257</f>
        <v>МБОУ "Средняя общеобразовательная школа № 3 города Новоалтайска Алтайского края"</v>
      </c>
      <c r="B258" s="26">
        <f>(('Данные для ввода на bus.gov.ru'!AQ257/'Данные для ввода на bus.gov.ru'!AR257)*100)*0.4</f>
        <v>33.835125448028677</v>
      </c>
      <c r="C258" s="22">
        <f>(('Данные для ввода на bus.gov.ru'!AT257/'Данные для ввода на bus.gov.ru'!AU257)*100)*0.4</f>
        <v>37.706093189964157</v>
      </c>
      <c r="D258" s="26">
        <f>(('Данные для ввода на bus.gov.ru'!AW257/'Данные для ввода на bus.gov.ru'!AX257)*100)*0.2</f>
        <v>18.726114649681531</v>
      </c>
      <c r="E258" s="26">
        <f t="shared" si="0"/>
        <v>90.267333287674376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2"/>
    </row>
    <row r="259" spans="1:26" ht="15.75" hidden="1" customHeight="1" x14ac:dyDescent="0.2">
      <c r="A259" s="3" t="str">
        <f>'Данные для ввода на bus.gov.ru'!D258</f>
        <v>МБОУ "Средняя общеобразовательная школа № 30 города Новоалтайска"</v>
      </c>
      <c r="B259" s="26">
        <f>(('Данные для ввода на bus.gov.ru'!AQ258/'Данные для ввода на bus.gov.ru'!AR258)*100)*0.4</f>
        <v>34.463276836158194</v>
      </c>
      <c r="C259" s="22">
        <f>(('Данные для ввода на bus.gov.ru'!AT258/'Данные для ввода на bus.gov.ru'!AU258)*100)*0.4</f>
        <v>37.288135593220339</v>
      </c>
      <c r="D259" s="26">
        <f>(('Данные для ввода на bus.gov.ru'!AW258/'Данные для ввода на bus.gov.ru'!AX258)*100)*0.2</f>
        <v>18.901960784313726</v>
      </c>
      <c r="E259" s="26">
        <f t="shared" si="0"/>
        <v>90.653373213692262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2"/>
    </row>
    <row r="260" spans="1:26" ht="15.75" hidden="1" customHeight="1" x14ac:dyDescent="0.2">
      <c r="A260" s="3" t="str">
        <f>'Данные для ввода на bus.gov.ru'!D259</f>
        <v>МБОУ "Средняя общеобразовательная школа № 9 города Новоалтайска Алтайского края"</v>
      </c>
      <c r="B260" s="26">
        <f>(('Данные для ввода на bus.gov.ru'!AQ259/'Данные для ввода на bus.gov.ru'!AR259)*100)*0.4</f>
        <v>34.415094339622641</v>
      </c>
      <c r="C260" s="22">
        <f>(('Данные для ввода на bus.gov.ru'!AT259/'Данные для ввода на bus.gov.ru'!AU259)*100)*0.4</f>
        <v>36.528301886792455</v>
      </c>
      <c r="D260" s="26">
        <f>(('Данные для ввода на bus.gov.ru'!AW259/'Данные для ввода на bus.gov.ru'!AX259)*100)*0.2</f>
        <v>19.26829268292683</v>
      </c>
      <c r="E260" s="26">
        <f t="shared" si="0"/>
        <v>90.21168890934193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2"/>
    </row>
    <row r="261" spans="1:26" ht="15.75" hidden="1" customHeight="1" x14ac:dyDescent="0.2">
      <c r="A261" s="3" t="str">
        <f>'Данные для ввода на bus.gov.ru'!D260</f>
        <v>МБОУ "Средняя общеобразовательная школа №10"</v>
      </c>
      <c r="B261" s="26">
        <f>(('Данные для ввода на bus.gov.ru'!AQ260/'Данные для ввода на bus.gov.ru'!AR260)*100)*0.4</f>
        <v>37.005758157389636</v>
      </c>
      <c r="C261" s="22">
        <f>(('Данные для ввода на bus.gov.ru'!AT260/'Данные для ввода на bus.gov.ru'!AU260)*100)*0.4</f>
        <v>38.541266794625727</v>
      </c>
      <c r="D261" s="26">
        <f>(('Данные для ввода на bus.gov.ru'!AW260/'Данные для ввода на bus.gov.ru'!AX260)*100)*0.2</f>
        <v>19.757575757575761</v>
      </c>
      <c r="E261" s="26">
        <f t="shared" si="0"/>
        <v>95.304600709591128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2"/>
    </row>
    <row r="262" spans="1:26" ht="15.75" customHeight="1" x14ac:dyDescent="0.2">
      <c r="A262" s="3"/>
      <c r="B262" s="26"/>
      <c r="C262" s="22"/>
      <c r="D262" s="26"/>
      <c r="E262" s="2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2"/>
    </row>
    <row r="263" spans="1:26" ht="15.75" hidden="1" customHeight="1" x14ac:dyDescent="0.2">
      <c r="A263" s="3" t="str">
        <f>'Данные для ввода на bus.gov.ru'!D262</f>
        <v>МБОУ "Средняя общеобразовательная школа №13"</v>
      </c>
      <c r="B263" s="26">
        <f>(('Данные для ввода на bus.gov.ru'!AQ262/'Данные для ввода на bus.gov.ru'!AR262)*100)*0.4</f>
        <v>37.399103139013455</v>
      </c>
      <c r="C263" s="22">
        <f>(('Данные для ввода на bus.gov.ru'!AT262/'Данные для ввода на bus.gov.ru'!AU262)*100)*0.4</f>
        <v>39.192825112107627</v>
      </c>
      <c r="D263" s="26">
        <f>(('Данные для ввода на bus.gov.ru'!AW262/'Данные для ввода на bus.gov.ru'!AX262)*100)*0.2</f>
        <v>19.488817891373802</v>
      </c>
      <c r="E263" s="26">
        <f t="shared" si="0"/>
        <v>96.080746142494888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2"/>
    </row>
    <row r="264" spans="1:26" ht="15.75" customHeight="1" x14ac:dyDescent="0.2">
      <c r="A264" s="3"/>
      <c r="B264" s="26"/>
      <c r="C264" s="22"/>
      <c r="D264" s="26"/>
      <c r="E264" s="2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2"/>
    </row>
    <row r="265" spans="1:26" ht="15.75" hidden="1" customHeight="1" x14ac:dyDescent="0.2">
      <c r="A265" s="3" t="str">
        <f>'Данные для ввода на bus.gov.ru'!D264</f>
        <v>МБОУ "Средняя общеобразовательная школа №15"</v>
      </c>
      <c r="B265" s="26">
        <f>(('Данные для ввода на bus.gov.ru'!AQ264/'Данные для ввода на bus.gov.ru'!AR264)*100)*0.4</f>
        <v>37.870370370370374</v>
      </c>
      <c r="C265" s="22">
        <f>(('Данные для ввода на bus.gov.ru'!AT264/'Данные для ввода на bus.gov.ru'!AU264)*100)*0.4</f>
        <v>38.888888888888886</v>
      </c>
      <c r="D265" s="26">
        <f>(('Данные для ввода на bus.gov.ru'!AW264/'Данные для ввода на bus.gov.ru'!AX264)*100)*0.2</f>
        <v>19.685534591194969</v>
      </c>
      <c r="E265" s="26">
        <f t="shared" si="0"/>
        <v>96.444793850454232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2"/>
    </row>
    <row r="266" spans="1:26" ht="15.75" customHeight="1" x14ac:dyDescent="0.2">
      <c r="A266" s="3"/>
      <c r="B266" s="26"/>
      <c r="C266" s="22"/>
      <c r="D266" s="26"/>
      <c r="E266" s="2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2"/>
    </row>
    <row r="267" spans="1:26" ht="15.75" hidden="1" customHeight="1" x14ac:dyDescent="0.2">
      <c r="A267" s="3" t="str">
        <f>'Данные для ввода на bus.gov.ru'!D266</f>
        <v>МБОУ "Средняя общеобразовательная школа №2"</v>
      </c>
      <c r="B267" s="26">
        <f>(('Данные для ввода на bus.gov.ru'!AQ266/'Данные для ввода на bus.gov.ru'!AR266)*100)*0.4</f>
        <v>37.719298245614041</v>
      </c>
      <c r="C267" s="22">
        <f>(('Данные для ввода на bus.gov.ru'!AT266/'Данные для ввода на bus.gov.ru'!AU266)*100)*0.4</f>
        <v>38.771929824561404</v>
      </c>
      <c r="D267" s="26">
        <f>(('Данные для ввода на bus.gov.ru'!AW266/'Данные для ввода на bus.gov.ru'!AX266)*100)*0.2</f>
        <v>19.867549668874172</v>
      </c>
      <c r="E267" s="26">
        <f t="shared" si="0"/>
        <v>96.358777739049629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2"/>
    </row>
    <row r="268" spans="1:26" ht="15.75" hidden="1" customHeight="1" x14ac:dyDescent="0.2">
      <c r="A268" s="3" t="str">
        <f>'Данные для ввода на bus.gov.ru'!D267</f>
        <v>МБОУ "Средняя общеобразовательная школа №4" города Горняка</v>
      </c>
      <c r="B268" s="26">
        <f>(('Данные для ввода на bus.gov.ru'!AQ267/'Данные для ввода на bus.gov.ru'!AR267)*100)*0.4</f>
        <v>36.467236467236468</v>
      </c>
      <c r="C268" s="22">
        <f>(('Данные для ввода на bus.gov.ru'!AT267/'Данные для ввода на bus.gov.ru'!AU267)*100)*0.4</f>
        <v>37.720797720797727</v>
      </c>
      <c r="D268" s="26">
        <f>(('Данные для ввода на bus.gov.ru'!AW267/'Данные для ввода на bus.gov.ru'!AX267)*100)*0.2</f>
        <v>19.33649289099526</v>
      </c>
      <c r="E268" s="26">
        <f t="shared" si="0"/>
        <v>93.524527079029454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2"/>
    </row>
    <row r="269" spans="1:26" ht="15.75" hidden="1" customHeight="1" x14ac:dyDescent="0.2">
      <c r="A269" s="3" t="str">
        <f>'Данные для ввода на bus.gov.ru'!D268</f>
        <v>МБОУ "Станционно-Ребрихинская средняя общеобразовательная школа"</v>
      </c>
      <c r="B269" s="26">
        <f>(('Данные для ввода на bus.gov.ru'!AQ268/'Данные для ввода на bus.gov.ru'!AR268)*100)*0.4</f>
        <v>38.490566037735853</v>
      </c>
      <c r="C269" s="22">
        <f>(('Данные для ввода на bus.gov.ru'!AT268/'Данные для ввода на bus.gov.ru'!AU268)*100)*0.4</f>
        <v>39.056603773584904</v>
      </c>
      <c r="D269" s="26">
        <f>(('Данные для ввода на bus.gov.ru'!AW268/'Данные для ввода на bus.gov.ru'!AX268)*100)*0.2</f>
        <v>19.746835443037977</v>
      </c>
      <c r="E269" s="26">
        <f t="shared" si="0"/>
        <v>97.294005254358737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2"/>
    </row>
    <row r="270" spans="1:26" ht="15.75" hidden="1" customHeight="1" x14ac:dyDescent="0.2">
      <c r="A270" s="3" t="str">
        <f>'Данные для ввода на bus.gov.ru'!D269</f>
        <v>МБОУ "Староалейская средняя общеобразовательная школа №2"</v>
      </c>
      <c r="B270" s="26">
        <f>(('Данные для ввода на bus.gov.ru'!AQ269/'Данные для ввода на bus.gov.ru'!AR269)*100)*0.4</f>
        <v>39.733333333333334</v>
      </c>
      <c r="C270" s="22">
        <f>(('Данные для ввода на bus.gov.ru'!AT269/'Данные для ввода на bus.gov.ru'!AU269)*100)*0.4</f>
        <v>39.466666666666669</v>
      </c>
      <c r="D270" s="26">
        <f>(('Данные для ввода на bus.gov.ru'!AW269/'Данные для ввода на bus.gov.ru'!AX269)*100)*0.2</f>
        <v>19.823008849557525</v>
      </c>
      <c r="E270" s="26">
        <f t="shared" si="0"/>
        <v>99.023008849557527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2"/>
    </row>
    <row r="271" spans="1:26" ht="15.75" hidden="1" customHeight="1" x14ac:dyDescent="0.2">
      <c r="A271" s="3" t="str">
        <f>'Данные для ввода на bus.gov.ru'!D270</f>
        <v>МБОУ "Степновская средняя общеобразовательная школа"</v>
      </c>
      <c r="B271" s="26">
        <f>(('Данные для ввода на bus.gov.ru'!AQ270/'Данные для ввода на bus.gov.ru'!AR270)*100)*0.4</f>
        <v>37.543859649122808</v>
      </c>
      <c r="C271" s="22">
        <f>(('Данные для ввода на bus.gov.ru'!AT270/'Данные для ввода на bus.gov.ru'!AU270)*100)*0.4</f>
        <v>37.89473684210526</v>
      </c>
      <c r="D271" s="26">
        <f>(('Данные для ввода на bus.gov.ru'!AW270/'Данные для ввода на bus.gov.ru'!AX270)*100)*0.2</f>
        <v>19.09090909090909</v>
      </c>
      <c r="E271" s="26">
        <f t="shared" si="0"/>
        <v>94.529505582137162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2"/>
    </row>
    <row r="272" spans="1:26" ht="15.75" hidden="1" customHeight="1" x14ac:dyDescent="0.2">
      <c r="A272" s="3" t="str">
        <f>'Данные для ввода на bus.gov.ru'!D271</f>
        <v>МБОУ "Сузопская средняя общеобразовательная школа"</v>
      </c>
      <c r="B272" s="26">
        <f>(('Данные для ввода на bus.gov.ru'!AQ271/'Данные для ввода на bus.gov.ru'!AR271)*100)*0.4</f>
        <v>40</v>
      </c>
      <c r="C272" s="22">
        <f>(('Данные для ввода на bus.gov.ru'!AT271/'Данные для ввода на bus.gov.ru'!AU271)*100)*0.4</f>
        <v>40</v>
      </c>
      <c r="D272" s="26">
        <f>(('Данные для ввода на bus.gov.ru'!AW271/'Данные для ввода на bus.gov.ru'!AX271)*100)*0.2</f>
        <v>20</v>
      </c>
      <c r="E272" s="26">
        <f t="shared" si="0"/>
        <v>100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2"/>
    </row>
    <row r="273" spans="1:26" ht="15.75" hidden="1" customHeight="1" x14ac:dyDescent="0.2">
      <c r="A273" s="3" t="str">
        <f>'Данные для ввода на bus.gov.ru'!D272</f>
        <v>МБОУ "Сухо-Чемровская средняя общеобразовательная школа"</v>
      </c>
      <c r="B273" s="26">
        <f>(('Данные для ввода на bus.gov.ru'!AQ272/'Данные для ввода на bus.gov.ru'!AR272)*100)*0.4</f>
        <v>40</v>
      </c>
      <c r="C273" s="22">
        <f>(('Данные для ввода на bus.gov.ru'!AT272/'Данные для ввода на bus.gov.ru'!AU272)*100)*0.4</f>
        <v>40</v>
      </c>
      <c r="D273" s="26">
        <f>(('Данные для ввода на bus.gov.ru'!AW272/'Данные для ввода на bus.gov.ru'!AX272)*100)*0.2</f>
        <v>20</v>
      </c>
      <c r="E273" s="26">
        <f t="shared" si="0"/>
        <v>100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2"/>
    </row>
    <row r="274" spans="1:26" ht="15.75" hidden="1" customHeight="1" x14ac:dyDescent="0.2">
      <c r="A274" s="3" t="str">
        <f>'Данные для ввода на bus.gov.ru'!D273</f>
        <v>МБОУ "Сычевская средняя общеобразовательная школа имени К.Ф.Лебединской"</v>
      </c>
      <c r="B274" s="26">
        <f>(('Данные для ввода на bus.gov.ru'!AQ273/'Данные для ввода на bus.gov.ru'!AR273)*100)*0.4</f>
        <v>39.6875</v>
      </c>
      <c r="C274" s="22">
        <f>(('Данные для ввода на bus.gov.ru'!AT273/'Данные для ввода на bus.gov.ru'!AU273)*100)*0.4</f>
        <v>40</v>
      </c>
      <c r="D274" s="26">
        <f>(('Данные для ввода на bus.gov.ru'!AW273/'Данные для ввода на bus.gov.ru'!AX273)*100)*0.2</f>
        <v>20</v>
      </c>
      <c r="E274" s="26">
        <f t="shared" si="0"/>
        <v>99.6875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2"/>
    </row>
    <row r="275" spans="1:26" ht="15.75" hidden="1" customHeight="1" x14ac:dyDescent="0.2">
      <c r="A275" s="3" t="str">
        <f>'Данные для ввода на bus.gov.ru'!D274</f>
        <v>МБОУ "Табунская средняя общеобразовательная школа"</v>
      </c>
      <c r="B275" s="26">
        <f>(('Данные для ввода на bus.gov.ru'!AQ274/'Данные для ввода на bus.gov.ru'!AR274)*100)*0.4</f>
        <v>39.101123595505619</v>
      </c>
      <c r="C275" s="22">
        <f>(('Данные для ввода на bus.gov.ru'!AT274/'Данные для ввода на bus.gov.ru'!AU274)*100)*0.4</f>
        <v>38.951310861423224</v>
      </c>
      <c r="D275" s="26">
        <f>(('Данные для ввода на bus.gov.ru'!AW274/'Данные для ввода на bus.gov.ru'!AX274)*100)*0.2</f>
        <v>19.824561403508774</v>
      </c>
      <c r="E275" s="26">
        <f t="shared" si="0"/>
        <v>97.876995860437603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2"/>
    </row>
    <row r="276" spans="1:26" ht="15.75" hidden="1" customHeight="1" x14ac:dyDescent="0.2">
      <c r="A276" s="3" t="str">
        <f>'Данные для ввода на bus.gov.ru'!D275</f>
        <v>МБОУ "Тамбовская средняя общеобразовательная школа"</v>
      </c>
      <c r="B276" s="26">
        <f>(('Данные для ввода на bus.gov.ru'!AQ275/'Данные для ввода на bus.gov.ru'!AR275)*100)*0.4</f>
        <v>40</v>
      </c>
      <c r="C276" s="22">
        <f>(('Данные для ввода на bus.gov.ru'!AT275/'Данные для ввода на bus.gov.ru'!AU275)*100)*0.4</f>
        <v>40</v>
      </c>
      <c r="D276" s="26">
        <f>(('Данные для ввода на bus.gov.ru'!AW275/'Данные для ввода на bus.gov.ru'!AX275)*100)*0.2</f>
        <v>20</v>
      </c>
      <c r="E276" s="26">
        <f t="shared" si="0"/>
        <v>100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2"/>
    </row>
    <row r="277" spans="1:26" ht="15.75" hidden="1" customHeight="1" x14ac:dyDescent="0.2">
      <c r="A277" s="3" t="str">
        <f>'Данные для ввода на bus.gov.ru'!D276</f>
        <v>МБОУ "Тополинская средняя общеобразовательная школа"</v>
      </c>
      <c r="B277" s="26">
        <f>(('Данные для ввода на bus.gov.ru'!AQ276/'Данные для ввода на bus.gov.ru'!AR276)*100)*0.4</f>
        <v>37.53086419753086</v>
      </c>
      <c r="C277" s="22">
        <f>(('Данные для ввода на bus.gov.ru'!AT276/'Данные для ввода на bus.gov.ru'!AU276)*100)*0.4</f>
        <v>37.53086419753086</v>
      </c>
      <c r="D277" s="26">
        <f>(('Данные для ввода на bus.gov.ru'!AW276/'Данные для ввода на bus.gov.ru'!AX276)*100)*0.2</f>
        <v>20</v>
      </c>
      <c r="E277" s="26">
        <f t="shared" si="0"/>
        <v>95.061728395061721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2"/>
    </row>
    <row r="278" spans="1:26" ht="15.75" hidden="1" customHeight="1" x14ac:dyDescent="0.2">
      <c r="A278" s="3" t="str">
        <f>'Данные для ввода на bus.gov.ru'!D277</f>
        <v>МБОУ "Точилинская средняя общеобразовательная школа"</v>
      </c>
      <c r="B278" s="26">
        <f>(('Данные для ввода на bus.gov.ru'!AQ277/'Данные для ввода на bus.gov.ru'!AR277)*100)*0.4</f>
        <v>37.142857142857146</v>
      </c>
      <c r="C278" s="22">
        <f>(('Данные для ввода на bus.gov.ru'!AT277/'Данные для ввода на bus.gov.ru'!AU277)*100)*0.4</f>
        <v>38.571428571428577</v>
      </c>
      <c r="D278" s="26">
        <f>(('Данные для ввода на bus.gov.ru'!AW277/'Данные для ввода на bus.gov.ru'!AX277)*100)*0.2</f>
        <v>19.661016949152543</v>
      </c>
      <c r="E278" s="26">
        <f t="shared" si="0"/>
        <v>95.375302663438262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2"/>
    </row>
    <row r="279" spans="1:26" ht="15.75" hidden="1" customHeight="1" x14ac:dyDescent="0.2">
      <c r="A279" s="3" t="str">
        <f>'Данные для ввода на bus.gov.ru'!D278</f>
        <v>МБОУ "Троицкая средняя общеобразовательная школа №1"</v>
      </c>
      <c r="B279" s="26">
        <f>(('Данные для ввода на bus.gov.ru'!AQ278/'Данные для ввода на bus.gov.ru'!AR278)*100)*0.4</f>
        <v>34.773869346733669</v>
      </c>
      <c r="C279" s="22">
        <f>(('Данные для ввода на bus.gov.ru'!AT278/'Данные для ввода на bus.gov.ru'!AU278)*100)*0.4</f>
        <v>35.577889447236181</v>
      </c>
      <c r="D279" s="26">
        <f>(('Данные для ввода на bus.gov.ru'!AW278/'Данные для ввода на bus.gov.ru'!AX278)*100)*0.2</f>
        <v>18.55072463768116</v>
      </c>
      <c r="E279" s="26">
        <f t="shared" si="0"/>
        <v>88.902483431651007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2"/>
    </row>
    <row r="280" spans="1:26" ht="15.75" hidden="1" customHeight="1" x14ac:dyDescent="0.2">
      <c r="A280" s="3" t="str">
        <f>'Данные для ввода на bus.gov.ru'!D279</f>
        <v>МБОУ "Троицкая средняя общеобразовательная школа №2"</v>
      </c>
      <c r="B280" s="26">
        <f>(('Данные для ввода на bus.gov.ru'!AQ279/'Данные для ввода на bus.gov.ru'!AR279)*100)*0.4</f>
        <v>36.333878887070377</v>
      </c>
      <c r="C280" s="22">
        <f>(('Данные для ввода на bus.gov.ru'!AT279/'Данные для ввода на bus.gov.ru'!AU279)*100)*0.4</f>
        <v>37.446808510638299</v>
      </c>
      <c r="D280" s="26">
        <f>(('Данные для ввода на bus.gov.ru'!AW279/'Данные для ввода на bus.gov.ru'!AX279)*100)*0.2</f>
        <v>19.443254817987153</v>
      </c>
      <c r="E280" s="26">
        <f t="shared" si="0"/>
        <v>93.223942215695828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2"/>
    </row>
    <row r="281" spans="1:26" ht="15.75" hidden="1" customHeight="1" x14ac:dyDescent="0.2">
      <c r="A281" s="3" t="str">
        <f>'Данные для ввода на bus.gov.ru'!D280</f>
        <v>МБОУ "Тулатинская средняя общеобразовательная школа"</v>
      </c>
      <c r="B281" s="26">
        <f>(('Данные для ввода на bus.gov.ru'!AQ280/'Данные для ввода на bus.gov.ru'!AR280)*100)*0.4</f>
        <v>35.844155844155843</v>
      </c>
      <c r="C281" s="22">
        <f>(('Данные для ввода на bus.gov.ru'!AT280/'Данные для ввода на bus.gov.ru'!AU280)*100)*0.4</f>
        <v>33.246753246753251</v>
      </c>
      <c r="D281" s="26">
        <f>(('Данные для ввода на bus.gov.ru'!AW280/'Данные для ввода на bus.gov.ru'!AX280)*100)*0.2</f>
        <v>19.615384615384613</v>
      </c>
      <c r="E281" s="26">
        <f t="shared" si="0"/>
        <v>88.706293706293707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2"/>
    </row>
    <row r="282" spans="1:26" ht="15.75" hidden="1" customHeight="1" x14ac:dyDescent="0.2">
      <c r="A282" s="3" t="str">
        <f>'Данные для ввода на bus.gov.ru'!D281</f>
        <v>МБОУ "Тумановская СОШ имени Героя Советского Союза М.А. Паршина"</v>
      </c>
      <c r="B282" s="26">
        <f>(('Данные для ввода на bus.gov.ru'!AQ281/'Данные для ввода на bus.gov.ru'!AR281)*100)*0.4</f>
        <v>34.883720930232556</v>
      </c>
      <c r="C282" s="22">
        <f>(('Данные для ввода на bus.gov.ru'!AT281/'Данные для ввода на bus.gov.ru'!AU281)*100)*0.4</f>
        <v>39.534883720930232</v>
      </c>
      <c r="D282" s="26">
        <f>(('Данные для ввода на bus.gov.ru'!AW281/'Данные для ввода на bus.gov.ru'!AX281)*100)*0.2</f>
        <v>19.714285714285719</v>
      </c>
      <c r="E282" s="26">
        <f t="shared" si="0"/>
        <v>94.132890365448503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2"/>
    </row>
    <row r="283" spans="1:26" ht="15.75" hidden="1" customHeight="1" x14ac:dyDescent="0.2">
      <c r="A283" s="3" t="str">
        <f>'Данные для ввода на bus.gov.ru'!D282</f>
        <v>МБОУ "Тюменцевская средняя общеобразовательная школа"</v>
      </c>
      <c r="B283" s="26">
        <f>(('Данные для ввода на bus.gov.ru'!AQ282/'Данные для ввода на bus.gov.ru'!AR282)*100)*0.4</f>
        <v>37.04697986577181</v>
      </c>
      <c r="C283" s="22">
        <f>(('Данные для ввода на bus.gov.ru'!AT282/'Данные для ввода на bus.gov.ru'!AU282)*100)*0.4</f>
        <v>38.791946308724839</v>
      </c>
      <c r="D283" s="26">
        <f>(('Данные для ввода на bus.gov.ru'!AW282/'Данные для ввода на bus.gov.ru'!AX282)*100)*0.2</f>
        <v>19.828326180257513</v>
      </c>
      <c r="E283" s="26">
        <f t="shared" si="0"/>
        <v>95.667252354754169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2"/>
    </row>
    <row r="284" spans="1:26" ht="15.75" hidden="1" customHeight="1" x14ac:dyDescent="0.2">
      <c r="A284" s="3" t="str">
        <f>'Данные для ввода на bus.gov.ru'!D283</f>
        <v>МБОУ "Успенская средняя общеобразовательная школа"</v>
      </c>
      <c r="B284" s="26">
        <f>(('Данные для ввода на bus.gov.ru'!AQ283/'Данные для ввода на bus.gov.ru'!AR283)*100)*0.4</f>
        <v>37.142857142857146</v>
      </c>
      <c r="C284" s="22">
        <f>(('Данные для ввода на bus.gov.ru'!AT283/'Данные для ввода на bus.gov.ru'!AU283)*100)*0.4</f>
        <v>37.142857142857146</v>
      </c>
      <c r="D284" s="26">
        <f>(('Данные для ввода на bus.gov.ru'!AW283/'Данные для ввода на bus.gov.ru'!AX283)*100)*0.2</f>
        <v>18.70967741935484</v>
      </c>
      <c r="E284" s="26">
        <f t="shared" si="0"/>
        <v>92.995391705069125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2"/>
    </row>
    <row r="285" spans="1:26" ht="15.75" hidden="1" customHeight="1" x14ac:dyDescent="0.2">
      <c r="A285" s="3" t="str">
        <f>'Данные для ввода на bus.gov.ru'!D284</f>
        <v>МБОУ "Усть-Калманская средняя общеобразовательная школа"</v>
      </c>
      <c r="B285" s="26">
        <f>(('Данные для ввода на bus.gov.ru'!AQ284/'Данные для ввода на bus.gov.ru'!AR284)*100)*0.4</f>
        <v>38.941176470588232</v>
      </c>
      <c r="C285" s="22">
        <f>(('Данные для ввода на bus.gov.ru'!AT284/'Данные для ввода на bus.gov.ru'!AU284)*100)*0.4</f>
        <v>39.64705882352942</v>
      </c>
      <c r="D285" s="26">
        <f>(('Данные для ввода на bus.gov.ru'!AW284/'Данные для ввода на bus.gov.ru'!AX284)*100)*0.2</f>
        <v>19.839357429718877</v>
      </c>
      <c r="E285" s="26">
        <f t="shared" si="0"/>
        <v>98.427592723836526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2"/>
    </row>
    <row r="286" spans="1:26" ht="15.75" hidden="1" customHeight="1" x14ac:dyDescent="0.2">
      <c r="A286" s="3" t="str">
        <f>'Данные для ввода на bus.gov.ru'!D285</f>
        <v>МБОУ "Усть-Пристанская средняя общеобразовательная школа имени А.М. Птухина"</v>
      </c>
      <c r="B286" s="26">
        <f>(('Данные для ввода на bus.gov.ru'!AQ285/'Данные для ввода на bus.gov.ru'!AR285)*100)*0.4</f>
        <v>39.498432601880886</v>
      </c>
      <c r="C286" s="22">
        <f>(('Данные для ввода на bus.gov.ru'!AT285/'Данные для ввода на bus.gov.ru'!AU285)*100)*0.4</f>
        <v>39.623824451410655</v>
      </c>
      <c r="D286" s="26">
        <f>(('Данные для ввода на bus.gov.ru'!AW285/'Данные для ввода на bus.gov.ru'!AX285)*100)*0.2</f>
        <v>19.934210526315791</v>
      </c>
      <c r="E286" s="26">
        <f t="shared" si="0"/>
        <v>99.056467579607343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2"/>
    </row>
    <row r="287" spans="1:26" ht="15.75" hidden="1" customHeight="1" x14ac:dyDescent="0.2">
      <c r="A287" s="3" t="str">
        <f>'Данные для ввода на bus.gov.ru'!D286</f>
        <v>МБОУ "Хабарская средняя общеобразовательная школа №1"</v>
      </c>
      <c r="B287" s="26">
        <f>(('Данные для ввода на bus.gov.ru'!AQ286/'Данные для ввода на bus.gov.ru'!AR286)*100)*0.4</f>
        <v>35.324675324675326</v>
      </c>
      <c r="C287" s="22">
        <f>(('Данные для ввода на bus.gov.ru'!AT286/'Данные для ввода на bus.gov.ru'!AU286)*100)*0.4</f>
        <v>36.190476190476197</v>
      </c>
      <c r="D287" s="26">
        <f>(('Данные для ввода на bus.gov.ru'!AW286/'Данные для ввода на bus.gov.ru'!AX286)*100)*0.2</f>
        <v>19.49367088607595</v>
      </c>
      <c r="E287" s="26">
        <f t="shared" si="0"/>
        <v>91.008822401227476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2"/>
    </row>
    <row r="288" spans="1:26" ht="15.75" hidden="1" customHeight="1" x14ac:dyDescent="0.2">
      <c r="A288" s="3" t="str">
        <f>'Данные для ввода на bus.gov.ru'!D287</f>
        <v>МБОУ "Хабарская средняя общеобразовательная школа №2"</v>
      </c>
      <c r="B288" s="26">
        <f>(('Данные для ввода на bus.gov.ru'!AQ287/'Данные для ввода на bus.gov.ru'!AR287)*100)*0.4</f>
        <v>36.134453781512605</v>
      </c>
      <c r="C288" s="22">
        <f>(('Данные для ввода на bus.gov.ru'!AT287/'Данные для ввода на bus.gov.ru'!AU287)*100)*0.4</f>
        <v>37.478991596638657</v>
      </c>
      <c r="D288" s="26">
        <f>(('Данные для ввода на bus.gov.ru'!AW287/'Данные для ввода на bus.gov.ru'!AX287)*100)*0.2</f>
        <v>19.25925925925926</v>
      </c>
      <c r="E288" s="26">
        <f t="shared" si="0"/>
        <v>92.872704637410521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2"/>
    </row>
    <row r="289" spans="1:26" ht="15.75" hidden="1" customHeight="1" x14ac:dyDescent="0.2">
      <c r="A289" s="3" t="str">
        <f>'Данные для ввода на bus.gov.ru'!D288</f>
        <v>МБОУ "Целинная средняя общеобразовательная школа №1"</v>
      </c>
      <c r="B289" s="26">
        <f>(('Данные для ввода на bus.gov.ru'!AQ288/'Данные для ввода на bus.gov.ru'!AR288)*100)*0.4</f>
        <v>37.5</v>
      </c>
      <c r="C289" s="22">
        <f>(('Данные для ввода на bus.gov.ru'!AT288/'Данные для ввода на bus.gov.ru'!AU288)*100)*0.4</f>
        <v>36.666666666666664</v>
      </c>
      <c r="D289" s="26">
        <f>(('Данные для ввода на bus.gov.ru'!AW288/'Данные для ввода на bus.gov.ru'!AX288)*100)*0.2</f>
        <v>19.791666666666671</v>
      </c>
      <c r="E289" s="26">
        <f t="shared" si="0"/>
        <v>93.958333333333329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2"/>
    </row>
    <row r="290" spans="1:26" ht="15.75" hidden="1" customHeight="1" x14ac:dyDescent="0.2">
      <c r="A290" s="3" t="str">
        <f>'Данные для ввода на bus.gov.ru'!D289</f>
        <v>МБОУ "Целинная средняя общеобразовательная школа №2"</v>
      </c>
      <c r="B290" s="26">
        <f>(('Данные для ввода на bus.gov.ru'!AQ289/'Данные для ввода на bus.gov.ru'!AR289)*100)*0.4</f>
        <v>36.972972972972975</v>
      </c>
      <c r="C290" s="22">
        <f>(('Данные для ввода на bus.gov.ru'!AT289/'Данные для ввода на bus.gov.ru'!AU289)*100)*0.4</f>
        <v>38.270270270270274</v>
      </c>
      <c r="D290" s="26">
        <f>(('Данные для ввода на bus.gov.ru'!AW289/'Данные для ввода на bus.gov.ru'!AX289)*100)*0.2</f>
        <v>19.389312977099237</v>
      </c>
      <c r="E290" s="26">
        <f t="shared" si="0"/>
        <v>94.632556220342494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2"/>
    </row>
    <row r="291" spans="1:26" ht="15.75" hidden="1" customHeight="1" x14ac:dyDescent="0.2">
      <c r="A291" s="3" t="str">
        <f>'Данные для ввода на bus.gov.ru'!D290</f>
        <v>МБОУ "Чарышская средняя общеобразовательная школа"</v>
      </c>
      <c r="B291" s="26">
        <f>(('Данные для ввода на bus.gov.ru'!AQ290/'Данные для ввода на bus.gov.ru'!AR290)*100)*0.4</f>
        <v>37.073170731707322</v>
      </c>
      <c r="C291" s="22">
        <f>(('Данные для ввода на bus.gov.ru'!AT290/'Данные для ввода на bus.gov.ru'!AU290)*100)*0.4</f>
        <v>37.073170731707322</v>
      </c>
      <c r="D291" s="26">
        <f>(('Данные для ввода на bus.gov.ru'!AW290/'Данные для ввода на bus.gov.ru'!AX290)*100)*0.2</f>
        <v>19.672131147540984</v>
      </c>
      <c r="E291" s="26">
        <f t="shared" si="0"/>
        <v>93.818472610955624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2"/>
    </row>
    <row r="292" spans="1:26" ht="15.75" hidden="1" customHeight="1" x14ac:dyDescent="0.2">
      <c r="A292" s="3" t="str">
        <f>'Данные для ввода на bus.gov.ru'!D291</f>
        <v>МБОУ "Чарышская средняя общеобразовательная школа"</v>
      </c>
      <c r="B292" s="26">
        <f>(('Данные для ввода на bus.gov.ru'!AQ291/'Данные для ввода на bus.gov.ru'!AR291)*100)*0.4</f>
        <v>37.215189873417721</v>
      </c>
      <c r="C292" s="22">
        <f>(('Данные для ввода на bus.gov.ru'!AT291/'Данные для ввода на bus.gov.ru'!AU291)*100)*0.4</f>
        <v>37.215189873417721</v>
      </c>
      <c r="D292" s="26">
        <f>(('Данные для ввода на bus.gov.ru'!AW291/'Данные для ввода на bus.gov.ru'!AX291)*100)*0.2</f>
        <v>19.298245614035089</v>
      </c>
      <c r="E292" s="26">
        <f t="shared" si="0"/>
        <v>93.728625360870524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2"/>
    </row>
    <row r="293" spans="1:26" ht="15.75" hidden="1" customHeight="1" x14ac:dyDescent="0.2">
      <c r="A293" s="3" t="str">
        <f>'Данные для ввода на bus.gov.ru'!D292</f>
        <v>МБОУ "Шалапская основная общеобразовательная школа"</v>
      </c>
      <c r="B293" s="26">
        <f>(('Данные для ввода на bus.gov.ru'!AQ292/'Данные для ввода на bus.gov.ru'!AR292)*100)*0.4</f>
        <v>36.923076923076927</v>
      </c>
      <c r="C293" s="22">
        <f>(('Данные для ввода на bus.gov.ru'!AT292/'Данные для ввода на bus.gov.ru'!AU292)*100)*0.4</f>
        <v>40</v>
      </c>
      <c r="D293" s="26">
        <f>(('Данные для ввода на bus.gov.ru'!AW292/'Данные для ввода на bus.gov.ru'!AX292)*100)*0.2</f>
        <v>20</v>
      </c>
      <c r="E293" s="26">
        <f t="shared" si="0"/>
        <v>96.923076923076934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2"/>
    </row>
    <row r="294" spans="1:26" ht="15.75" hidden="1" customHeight="1" x14ac:dyDescent="0.2">
      <c r="A294" s="3" t="str">
        <f>'Данные для ввода на bus.gov.ru'!D293</f>
        <v>МБОУ "Шелаболихинская средняя общеобразовательная школа №1"</v>
      </c>
      <c r="B294" s="26">
        <f>(('Данные для ввода на bus.gov.ru'!AQ293/'Данные для ввода на bus.gov.ru'!AR293)*100)*0.4</f>
        <v>34.654377880184335</v>
      </c>
      <c r="C294" s="22">
        <f>(('Данные для ввода на bus.gov.ru'!AT293/'Данные для ввода на bus.gov.ru'!AU293)*100)*0.4</f>
        <v>35.023041474654377</v>
      </c>
      <c r="D294" s="26">
        <f>(('Данные для ввода на bus.gov.ru'!AW293/'Данные для ввода на bus.gov.ru'!AX293)*100)*0.2</f>
        <v>18.918918918918919</v>
      </c>
      <c r="E294" s="26">
        <f t="shared" si="0"/>
        <v>88.596338273757638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2"/>
    </row>
    <row r="295" spans="1:26" ht="15.75" hidden="1" customHeight="1" x14ac:dyDescent="0.2">
      <c r="A295" s="3" t="str">
        <f>'Данные для ввода на bus.gov.ru'!D294</f>
        <v>МБОУ "Шульгинлогская средняя общеобразовательная школа"</v>
      </c>
      <c r="B295" s="26">
        <f>(('Данные для ввода на bus.gov.ru'!AQ294/'Данные для ввода на bus.gov.ru'!AR294)*100)*0.4</f>
        <v>40</v>
      </c>
      <c r="C295" s="22">
        <f>(('Данные для ввода на bus.gov.ru'!AT294/'Данные для ввода на bus.gov.ru'!AU294)*100)*0.4</f>
        <v>40</v>
      </c>
      <c r="D295" s="26">
        <f>(('Данные для ввода на bus.gov.ru'!AW294/'Данные для ввода на bus.gov.ru'!AX294)*100)*0.2</f>
        <v>19.793814432989691</v>
      </c>
      <c r="E295" s="26">
        <f t="shared" si="0"/>
        <v>99.793814432989691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2"/>
    </row>
    <row r="296" spans="1:26" ht="15.75" hidden="1" customHeight="1" x14ac:dyDescent="0.2">
      <c r="A296" s="3" t="str">
        <f>'Данные для ввода на bus.gov.ru'!D295</f>
        <v>МБОУ «Кадетская средняя общеобразовательная школа № 2» имени Героя Советского Союза Матвея Степановича Батракова</v>
      </c>
      <c r="B296" s="26">
        <f>(('Данные для ввода на bus.gov.ru'!AQ295/'Данные для ввода на bus.gov.ru'!AR295)*100)*0.4</f>
        <v>36.57992565055762</v>
      </c>
      <c r="C296" s="22">
        <f>(('Данные для ввода на bus.gov.ru'!AT295/'Данные для ввода на bus.gov.ru'!AU295)*100)*0.4</f>
        <v>37.62081784386617</v>
      </c>
      <c r="D296" s="26">
        <f>(('Данные для ввода на bus.gov.ru'!AW295/'Данные для ввода на bus.gov.ru'!AX295)*100)*0.2</f>
        <v>19.462365591397852</v>
      </c>
      <c r="E296" s="26">
        <f t="shared" si="0"/>
        <v>93.663109085821645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2"/>
    </row>
    <row r="297" spans="1:26" ht="15.75" hidden="1" customHeight="1" x14ac:dyDescent="0.2">
      <c r="A297" s="3" t="str">
        <f>'Данные для ввода на bus.gov.ru'!D296</f>
        <v>МБОУ «Основная общеобразовательная школа № 15"</v>
      </c>
      <c r="B297" s="26">
        <f>(('Данные для ввода на bus.gov.ru'!AQ296/'Данные для ввода на bus.gov.ru'!AR296)*100)*0.4</f>
        <v>39.61538461538462</v>
      </c>
      <c r="C297" s="22">
        <f>(('Данные для ввода на bus.gov.ru'!AT296/'Данные для ввода на bus.gov.ru'!AU296)*100)*0.4</f>
        <v>39.807692307692314</v>
      </c>
      <c r="D297" s="26">
        <f>(('Данные для ввода на bus.gov.ru'!AW296/'Данные для ввода на bus.gov.ru'!AX296)*100)*0.2</f>
        <v>20</v>
      </c>
      <c r="E297" s="26">
        <f t="shared" si="0"/>
        <v>99.423076923076934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2"/>
    </row>
    <row r="298" spans="1:26" ht="15.75" hidden="1" customHeight="1" x14ac:dyDescent="0.2">
      <c r="A298" s="3" t="str">
        <f>'Данные для ввода на bus.gov.ru'!D297</f>
        <v>МБОУ «Смоленская СОШ №1 имени Ожогина Е.П.»</v>
      </c>
      <c r="B298" s="26">
        <f>(('Данные для ввода на bus.gov.ru'!AQ297/'Данные для ввода на bus.gov.ru'!AR297)*100)*0.4</f>
        <v>37.508650519031143</v>
      </c>
      <c r="C298" s="22">
        <f>(('Данные для ввода на bus.gov.ru'!AT297/'Данные для ввода на bus.gov.ru'!AU297)*100)*0.4</f>
        <v>39.031141868512115</v>
      </c>
      <c r="D298" s="26">
        <f>(('Данные для ввода на bus.gov.ru'!AW297/'Данные для ввода на bus.gov.ru'!AX297)*100)*0.2</f>
        <v>19.811320754716984</v>
      </c>
      <c r="E298" s="26">
        <f t="shared" si="0"/>
        <v>96.351113142260246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2"/>
    </row>
    <row r="299" spans="1:26" ht="15.75" hidden="1" customHeight="1" x14ac:dyDescent="0.2">
      <c r="A299" s="3" t="str">
        <f>'Данные для ввода на bus.gov.ru'!D298</f>
        <v>МБОУ Дмитрово-Титовская СОШ</v>
      </c>
      <c r="B299" s="26">
        <f>(('Данные для ввода на bus.gov.ru'!AQ298/'Данные для ввода на bus.gov.ru'!AR298)*100)*0.4</f>
        <v>39.420289855072468</v>
      </c>
      <c r="C299" s="22">
        <f>(('Данные для ввода на bus.gov.ru'!AT298/'Данные для ввода на bus.gov.ru'!AU298)*100)*0.4</f>
        <v>39.420289855072468</v>
      </c>
      <c r="D299" s="26">
        <f>(('Данные для ввода на bus.gov.ru'!AW298/'Данные для ввода на bus.gov.ru'!AX298)*100)*0.2</f>
        <v>20</v>
      </c>
      <c r="E299" s="26">
        <f t="shared" si="0"/>
        <v>98.840579710144937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2"/>
    </row>
    <row r="300" spans="1:26" ht="15.75" hidden="1" customHeight="1" x14ac:dyDescent="0.2">
      <c r="A300" s="3" t="str">
        <f>'Данные для ввода на bus.gov.ru'!D299</f>
        <v>МБОУ Красноярская средняя общеобразовательная школа</v>
      </c>
      <c r="B300" s="26">
        <f>(('Данные для ввода на bus.gov.ru'!AQ299/'Данные для ввода на bus.gov.ru'!AR299)*100)*0.4</f>
        <v>38.571428571428577</v>
      </c>
      <c r="C300" s="22">
        <f>(('Данные для ввода на bus.gov.ru'!AT299/'Данные для ввода на bus.gov.ru'!AU299)*100)*0.4</f>
        <v>38.857142857142861</v>
      </c>
      <c r="D300" s="26">
        <f>(('Данные для ввода на bus.gov.ru'!AW299/'Данные для ввода на bus.gov.ru'!AX299)*100)*0.2</f>
        <v>20</v>
      </c>
      <c r="E300" s="26">
        <f t="shared" si="0"/>
        <v>97.428571428571445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2"/>
    </row>
    <row r="301" spans="1:26" ht="15.75" hidden="1" customHeight="1" x14ac:dyDescent="0.2">
      <c r="A301" s="3" t="str">
        <f>'Данные для ввода на bus.gov.ru'!D300</f>
        <v>МБОУ Кытмановская СОШ № 2 им. Долматова А.И.</v>
      </c>
      <c r="B301" s="26">
        <f>(('Данные для ввода на bus.gov.ru'!AQ300/'Данные для ввода на bus.gov.ru'!AR300)*100)*0.4</f>
        <v>39.633027522935784</v>
      </c>
      <c r="C301" s="22">
        <f>(('Данные для ввода на bus.gov.ru'!AT300/'Данные для ввода на bus.gov.ru'!AU300)*100)*0.4</f>
        <v>40</v>
      </c>
      <c r="D301" s="26">
        <f>(('Данные для ввода на bus.gov.ru'!AW300/'Данные для ввода на bus.gov.ru'!AX300)*100)*0.2</f>
        <v>20</v>
      </c>
      <c r="E301" s="26">
        <f t="shared" si="0"/>
        <v>99.633027522935777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2"/>
    </row>
    <row r="302" spans="1:26" ht="15.75" hidden="1" customHeight="1" x14ac:dyDescent="0.2">
      <c r="A302" s="3" t="str">
        <f>'Данные для ввода на bus.gov.ru'!D301</f>
        <v>МБОУ Кытмановская СОШ №1</v>
      </c>
      <c r="B302" s="26">
        <f>(('Данные для ввода на bus.gov.ru'!AQ301/'Данные для ввода на bus.gov.ru'!AR301)*100)*0.4</f>
        <v>34.712643678160923</v>
      </c>
      <c r="C302" s="22">
        <f>(('Данные для ввода на bus.gov.ru'!AT301/'Данные для ввода на bus.gov.ru'!AU301)*100)*0.4</f>
        <v>36.321839080459768</v>
      </c>
      <c r="D302" s="26">
        <f>(('Данные для ввода на bus.gov.ru'!AW301/'Данные для ввода на bus.gov.ru'!AX301)*100)*0.2</f>
        <v>18.969072164948454</v>
      </c>
      <c r="E302" s="26">
        <f t="shared" si="0"/>
        <v>90.003554923569155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2"/>
    </row>
    <row r="303" spans="1:26" ht="15.75" hidden="1" customHeight="1" x14ac:dyDescent="0.2">
      <c r="A303" s="3" t="str">
        <f>'Данные для ввода на bus.gov.ru'!D302</f>
        <v>МБОУ Никольская средняя общеобразовательная школа села Никольского Советского района Алтайского края</v>
      </c>
      <c r="B303" s="26">
        <f>(('Данные для ввода на bus.gov.ru'!AQ302/'Данные для ввода на bus.gov.ru'!AR302)*100)*0.4</f>
        <v>36.981132075471699</v>
      </c>
      <c r="C303" s="22">
        <f>(('Данные для ввода на bus.gov.ru'!AT302/'Данные для ввода на bus.gov.ru'!AU302)*100)*0.4</f>
        <v>36.981132075471699</v>
      </c>
      <c r="D303" s="26">
        <f>(('Данные для ввода на bus.gov.ru'!AW302/'Данные для ввода на bus.gov.ru'!AX302)*100)*0.2</f>
        <v>20</v>
      </c>
      <c r="E303" s="26">
        <f t="shared" si="0"/>
        <v>93.962264150943398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2"/>
    </row>
    <row r="304" spans="1:26" ht="15.75" hidden="1" customHeight="1" x14ac:dyDescent="0.2">
      <c r="A304" s="3" t="str">
        <f>'Данные для ввода на bus.gov.ru'!D303</f>
        <v>МБОУ Ново-Тарабинская СОШ</v>
      </c>
      <c r="B304" s="26">
        <f>(('Данные для ввода на bus.gov.ru'!AQ303/'Данные для ввода на bus.gov.ru'!AR303)*100)*0.4</f>
        <v>40</v>
      </c>
      <c r="C304" s="22">
        <f>(('Данные для ввода на bus.gov.ru'!AT303/'Данные для ввода на bus.gov.ru'!AU303)*100)*0.4</f>
        <v>40</v>
      </c>
      <c r="D304" s="26">
        <f>(('Данные для ввода на bus.gov.ru'!AW303/'Данные для ввода на bus.gov.ru'!AX303)*100)*0.2</f>
        <v>19.701492537313435</v>
      </c>
      <c r="E304" s="26">
        <f t="shared" si="0"/>
        <v>99.701492537313442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2"/>
    </row>
    <row r="305" spans="1:26" ht="15.75" hidden="1" customHeight="1" x14ac:dyDescent="0.2">
      <c r="A305" s="3" t="str">
        <f>'Данные для ввода на bus.gov.ru'!D304</f>
        <v>МБОУ Октябрьская СОШ</v>
      </c>
      <c r="B305" s="26">
        <f>(('Данные для ввода на bus.gov.ru'!AQ304/'Данные для ввода на bus.gov.ru'!AR304)*100)*0.4</f>
        <v>40</v>
      </c>
      <c r="C305" s="22">
        <f>(('Данные для ввода на bus.gov.ru'!AT304/'Данные для ввода на bus.gov.ru'!AU304)*100)*0.4</f>
        <v>40</v>
      </c>
      <c r="D305" s="26">
        <f>(('Данные для ввода на bus.gov.ru'!AW304/'Данные для ввода на bus.gov.ru'!AX304)*100)*0.2</f>
        <v>20</v>
      </c>
      <c r="E305" s="26">
        <f t="shared" si="0"/>
        <v>100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2"/>
    </row>
    <row r="306" spans="1:26" ht="15.75" hidden="1" customHeight="1" x14ac:dyDescent="0.2">
      <c r="A306" s="3" t="str">
        <f>'Данные для ввода на bus.gov.ru'!D305</f>
        <v>МБОУ Порошинская СОШ</v>
      </c>
      <c r="B306" s="26">
        <f>(('Данные для ввода на bus.gov.ru'!AQ305/'Данные для ввода на bus.gov.ru'!AR305)*100)*0.4</f>
        <v>38</v>
      </c>
      <c r="C306" s="22">
        <f>(('Данные для ввода на bus.gov.ru'!AT305/'Данные для ввода на bus.gov.ru'!AU305)*100)*0.4</f>
        <v>40</v>
      </c>
      <c r="D306" s="26">
        <f>(('Данные для ввода на bus.gov.ru'!AW305/'Данные для ввода на bus.gov.ru'!AX305)*100)*0.2</f>
        <v>20</v>
      </c>
      <c r="E306" s="26">
        <f t="shared" si="0"/>
        <v>98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2"/>
    </row>
    <row r="307" spans="1:26" ht="15.75" hidden="1" customHeight="1" x14ac:dyDescent="0.2">
      <c r="A307" s="3" t="str">
        <f>'Данные для ввода на bus.gov.ru'!D306</f>
        <v>МБОУ Семёно-Красиловская СОШ</v>
      </c>
      <c r="B307" s="26">
        <f>(('Данные для ввода на bus.gov.ru'!AQ306/'Данные для ввода на bus.gov.ru'!AR306)*100)*0.4</f>
        <v>40</v>
      </c>
      <c r="C307" s="22">
        <f>(('Данные для ввода на bus.gov.ru'!AT306/'Данные для ввода на bus.gov.ru'!AU306)*100)*0.4</f>
        <v>40</v>
      </c>
      <c r="D307" s="26">
        <f>(('Данные для ввода на bus.gov.ru'!AW306/'Данные для ввода на bus.gov.ru'!AX306)*100)*0.2</f>
        <v>20</v>
      </c>
      <c r="E307" s="26">
        <f t="shared" si="0"/>
        <v>100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2"/>
    </row>
    <row r="308" spans="1:26" ht="15.75" hidden="1" customHeight="1" x14ac:dyDescent="0.2">
      <c r="A308" s="3" t="str">
        <f>'Данные для ввода на bus.gov.ru'!D307</f>
        <v>МБОУ СОШ ГО ЗАТО Сибирский Алтайского края</v>
      </c>
      <c r="B308" s="26">
        <f>(('Данные для ввода на bus.gov.ru'!AQ307/'Данные для ввода на bus.gov.ru'!AR307)*100)*0.4</f>
        <v>36.737864077669904</v>
      </c>
      <c r="C308" s="22">
        <f>(('Данные для ввода на bus.gov.ru'!AT307/'Данные для ввода на bus.gov.ru'!AU307)*100)*0.4</f>
        <v>37.592233009708742</v>
      </c>
      <c r="D308" s="26">
        <f>(('Данные для ввода на bus.gov.ru'!AW307/'Данные для ввода на bus.gov.ru'!AX307)*100)*0.2</f>
        <v>19.5778364116095</v>
      </c>
      <c r="E308" s="26">
        <f t="shared" si="0"/>
        <v>93.907933498988143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2"/>
    </row>
    <row r="309" spans="1:26" ht="15.75" hidden="1" customHeight="1" x14ac:dyDescent="0.2">
      <c r="A309" s="3" t="str">
        <f>'Данные для ввода на bus.gov.ru'!D308</f>
        <v>МБОУ Сунгайская СОШ им. Дубова Ю. И.</v>
      </c>
      <c r="B309" s="26">
        <f>(('Данные для ввода на bus.gov.ru'!AQ308/'Данные для ввода на bus.gov.ru'!AR308)*100)*0.4</f>
        <v>40</v>
      </c>
      <c r="C309" s="22">
        <f>(('Данные для ввода на bus.gov.ru'!AT308/'Данные для ввода на bus.gov.ru'!AU308)*100)*0.4</f>
        <v>40</v>
      </c>
      <c r="D309" s="26">
        <f>(('Данные для ввода на bus.gov.ru'!AW308/'Данные для ввода на bus.gov.ru'!AX308)*100)*0.2</f>
        <v>20</v>
      </c>
      <c r="E309" s="26">
        <f t="shared" si="0"/>
        <v>100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2"/>
    </row>
    <row r="310" spans="1:26" ht="15.75" hidden="1" customHeight="1" x14ac:dyDescent="0.2">
      <c r="A310" s="3" t="str">
        <f>'Данные для ввода на bus.gov.ru'!D309</f>
        <v>МБОУ Тяхтинская СОШ</v>
      </c>
      <c r="B310" s="26">
        <f>(('Данные для ввода на bus.gov.ru'!AQ309/'Данные для ввода на bus.gov.ru'!AR309)*100)*0.4</f>
        <v>38.333333333333336</v>
      </c>
      <c r="C310" s="22">
        <f>(('Данные для ввода на bus.gov.ru'!AT309/'Данные для ввода на bus.gov.ru'!AU309)*100)*0.4</f>
        <v>38.333333333333336</v>
      </c>
      <c r="D310" s="26">
        <f>(('Данные для ввода на bus.gov.ru'!AW309/'Данные для ввода на bus.gov.ru'!AX309)*100)*0.2</f>
        <v>20</v>
      </c>
      <c r="E310" s="26">
        <f t="shared" si="0"/>
        <v>96.666666666666671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2"/>
    </row>
    <row r="311" spans="1:26" ht="15.75" hidden="1" customHeight="1" x14ac:dyDescent="0.2">
      <c r="A311" s="3" t="str">
        <f>'Данные для ввода на bus.gov.ru'!D310</f>
        <v>МБОУ Урожайненская средняя общеобразовательная школа</v>
      </c>
      <c r="B311" s="26">
        <f>(('Данные для ввода на bus.gov.ru'!AQ310/'Данные для ввода на bus.gov.ru'!AR310)*100)*0.4</f>
        <v>32.041884816753928</v>
      </c>
      <c r="C311" s="22">
        <f>(('Данные для ввода на bus.gov.ru'!AT310/'Данные для ввода на bus.gov.ru'!AU310)*100)*0.4</f>
        <v>35.811518324607327</v>
      </c>
      <c r="D311" s="26">
        <f>(('Данные для ввода на bus.gov.ru'!AW310/'Данные для ввода на bus.gov.ru'!AX310)*100)*0.2</f>
        <v>19</v>
      </c>
      <c r="E311" s="26">
        <f t="shared" si="0"/>
        <v>86.853403141361255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2"/>
    </row>
    <row r="312" spans="1:26" ht="15.75" hidden="1" customHeight="1" x14ac:dyDescent="0.2">
      <c r="A312" s="3" t="str">
        <f>'Данные для ввода на bus.gov.ru'!D311</f>
        <v>МБОУ Шарчинская средняя общеобразовательная школа</v>
      </c>
      <c r="B312" s="26">
        <f>(('Данные для ввода на bus.gov.ru'!AQ311/'Данные для ввода на bus.gov.ru'!AR311)*100)*0.4</f>
        <v>40</v>
      </c>
      <c r="C312" s="22">
        <f>(('Данные для ввода на bus.gov.ru'!AT311/'Данные для ввода на bus.gov.ru'!AU311)*100)*0.4</f>
        <v>40</v>
      </c>
      <c r="D312" s="26">
        <f>(('Данные для ввода на bus.gov.ru'!AW311/'Данные для ввода на bus.gov.ru'!AX311)*100)*0.2</f>
        <v>20</v>
      </c>
      <c r="E312" s="26">
        <f t="shared" si="0"/>
        <v>100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2"/>
    </row>
    <row r="313" spans="1:26" ht="15.75" hidden="1" customHeight="1" x14ac:dyDescent="0.2">
      <c r="A313" s="3" t="str">
        <f>'Данные для ввода на bus.gov.ru'!D312</f>
        <v>МКОУ " Зайцевская средняя общеобразовательная школа "</v>
      </c>
      <c r="B313" s="26">
        <f>(('Данные для ввода на bus.gov.ru'!AQ312/'Данные для ввода на bus.gov.ru'!AR312)*100)*0.4</f>
        <v>38</v>
      </c>
      <c r="C313" s="22">
        <f>(('Данные для ввода на bus.gov.ru'!AT312/'Данные для ввода на bus.gov.ru'!AU312)*100)*0.4</f>
        <v>40</v>
      </c>
      <c r="D313" s="26">
        <f>(('Данные для ввода на bus.gov.ru'!AW312/'Данные для ввода на bus.gov.ru'!AX312)*100)*0.2</f>
        <v>18.666666666666668</v>
      </c>
      <c r="E313" s="26">
        <f t="shared" si="0"/>
        <v>96.666666666666671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2"/>
    </row>
    <row r="314" spans="1:26" ht="15.75" hidden="1" customHeight="1" x14ac:dyDescent="0.2">
      <c r="A314" s="3" t="str">
        <f>'Данные для ввода на bus.gov.ru'!D313</f>
        <v>МКОУ "Александровская средняя общеобразовательная школа"</v>
      </c>
      <c r="B314" s="26">
        <f>(('Данные для ввода на bus.gov.ru'!AQ313/'Данные для ввода на bus.gov.ru'!AR313)*100)*0.4</f>
        <v>37.391304347826086</v>
      </c>
      <c r="C314" s="22">
        <f>(('Данные для ввода на bus.gov.ru'!AT313/'Данные для ввода на bus.gov.ru'!AU313)*100)*0.4</f>
        <v>40</v>
      </c>
      <c r="D314" s="26">
        <f>(('Данные для ввода на bus.gov.ru'!AW313/'Данные для ввода на bus.gov.ru'!AX313)*100)*0.2</f>
        <v>20</v>
      </c>
      <c r="E314" s="26">
        <f t="shared" si="0"/>
        <v>97.391304347826093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2"/>
    </row>
    <row r="315" spans="1:26" ht="15.75" hidden="1" customHeight="1" x14ac:dyDescent="0.2">
      <c r="A315" s="3" t="str">
        <f>'Данные для ввода на bus.gov.ru'!D314</f>
        <v>МКОУ "Беловская средняя общеобразовательная школа"</v>
      </c>
      <c r="B315" s="26">
        <f>(('Данные для ввода на bus.gov.ru'!AQ314/'Данные для ввода на bus.gov.ru'!AR314)*100)*0.4</f>
        <v>37.161290322580648</v>
      </c>
      <c r="C315" s="22">
        <f>(('Данные для ввода на bus.gov.ru'!AT314/'Данные для ввода на bus.gov.ru'!AU314)*100)*0.4</f>
        <v>38.451612903225808</v>
      </c>
      <c r="D315" s="26">
        <f>(('Данные для ввода на bus.gov.ru'!AW314/'Данные для ввода на bus.gov.ru'!AX314)*100)*0.2</f>
        <v>19.36</v>
      </c>
      <c r="E315" s="26">
        <f t="shared" si="0"/>
        <v>94.972903225806462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2"/>
    </row>
    <row r="316" spans="1:26" ht="15.75" hidden="1" customHeight="1" x14ac:dyDescent="0.2">
      <c r="A316" s="3" t="str">
        <f>'Данные для ввода на bus.gov.ru'!D315</f>
        <v>МКОУ "Брусенцевская средняя общеобразовательная школа"</v>
      </c>
      <c r="B316" s="26">
        <f>(('Данные для ввода на bus.gov.ru'!AQ315/'Данные для ввода на bus.gov.ru'!AR315)*100)*0.4</f>
        <v>39.111111111111114</v>
      </c>
      <c r="C316" s="22">
        <f>(('Данные для ввода на bus.gov.ru'!AT315/'Данные для ввода на bus.gov.ru'!AU315)*100)*0.4</f>
        <v>39.111111111111114</v>
      </c>
      <c r="D316" s="26">
        <f>(('Данные для ввода на bus.gov.ru'!AW315/'Данные для ввода на bus.gov.ru'!AX315)*100)*0.2</f>
        <v>20</v>
      </c>
      <c r="E316" s="26">
        <f t="shared" si="0"/>
        <v>98.222222222222229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2"/>
    </row>
    <row r="317" spans="1:26" ht="15.75" hidden="1" customHeight="1" x14ac:dyDescent="0.2">
      <c r="A317" s="3" t="str">
        <f>'Данные для ввода на bus.gov.ru'!D316</f>
        <v>МКОУ "Велижанская средняя общеобразовательная школа"</v>
      </c>
      <c r="B317" s="26">
        <f>(('Данные для ввода на bus.gov.ru'!AQ316/'Данные для ввода на bus.gov.ru'!AR316)*100)*0.4</f>
        <v>39.420289855072468</v>
      </c>
      <c r="C317" s="22">
        <f>(('Данные для ввода на bus.gov.ru'!AT316/'Данные для ввода на bus.gov.ru'!AU316)*100)*0.4</f>
        <v>39.420289855072468</v>
      </c>
      <c r="D317" s="26">
        <f>(('Данные для ввода на bus.gov.ru'!AW316/'Данные для ввода на bus.gov.ru'!AX316)*100)*0.2</f>
        <v>20</v>
      </c>
      <c r="E317" s="26">
        <f t="shared" si="0"/>
        <v>98.840579710144937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2"/>
    </row>
    <row r="318" spans="1:26" ht="15.75" hidden="1" customHeight="1" x14ac:dyDescent="0.2">
      <c r="A318" s="3" t="str">
        <f>'Данные для ввода на bus.gov.ru'!D317</f>
        <v>МКОУ "Второкаменская средняя общеобразовательная школа"</v>
      </c>
      <c r="B318" s="26">
        <f>(('Данные для ввода на bus.gov.ru'!AQ317/'Данные для ввода на bus.gov.ru'!AR317)*100)*0.4</f>
        <v>40</v>
      </c>
      <c r="C318" s="22">
        <f>(('Данные для ввода на bus.gov.ru'!AT317/'Данные для ввода на bus.gov.ru'!AU317)*100)*0.4</f>
        <v>40</v>
      </c>
      <c r="D318" s="26">
        <f>(('Данные для ввода на bus.gov.ru'!AW317/'Данные для ввода на bus.gov.ru'!AX317)*100)*0.2</f>
        <v>20</v>
      </c>
      <c r="E318" s="26">
        <f t="shared" si="0"/>
        <v>100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2"/>
    </row>
    <row r="319" spans="1:26" ht="15.75" hidden="1" customHeight="1" x14ac:dyDescent="0.2">
      <c r="A319" s="3" t="str">
        <f>'Данные для ввода на bus.gov.ru'!D318</f>
        <v>МКОУ "Вяткинская средняя общеобразовательная школа"</v>
      </c>
      <c r="B319" s="26">
        <f>(('Данные для ввода на bus.gov.ru'!AQ318/'Данные для ввода на bus.gov.ru'!AR318)*100)*0.4</f>
        <v>38.857142857142861</v>
      </c>
      <c r="C319" s="22">
        <f>(('Данные для ввода на bus.gov.ru'!AT318/'Данные для ввода на bus.gov.ru'!AU318)*100)*0.4</f>
        <v>40</v>
      </c>
      <c r="D319" s="26">
        <f>(('Данные для ввода на bus.gov.ru'!AW318/'Данные для ввода на bus.gov.ru'!AX318)*100)*0.2</f>
        <v>20</v>
      </c>
      <c r="E319" s="26">
        <f t="shared" si="0"/>
        <v>98.857142857142861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2"/>
    </row>
    <row r="320" spans="1:26" ht="15.75" hidden="1" customHeight="1" x14ac:dyDescent="0.2">
      <c r="A320" s="3" t="str">
        <f>'Данные для ввода на bus.gov.ru'!D319</f>
        <v>МКОУ "Георгиевская средняя общеобразовательная школа"</v>
      </c>
      <c r="B320" s="26">
        <f>(('Данные для ввода на bus.gov.ru'!AQ319/'Данные для ввода на bus.gov.ru'!AR319)*100)*0.4</f>
        <v>40</v>
      </c>
      <c r="C320" s="22">
        <f>(('Данные для ввода на bus.gov.ru'!AT319/'Данные для ввода на bus.gov.ru'!AU319)*100)*0.4</f>
        <v>40</v>
      </c>
      <c r="D320" s="26">
        <f>(('Данные для ввода на bus.gov.ru'!AW319/'Данные для ввода на bus.gov.ru'!AX319)*100)*0.2</f>
        <v>20</v>
      </c>
      <c r="E320" s="26">
        <f t="shared" si="0"/>
        <v>100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2"/>
    </row>
    <row r="321" spans="1:26" ht="15.75" hidden="1" customHeight="1" x14ac:dyDescent="0.2">
      <c r="A321" s="3" t="str">
        <f>'Данные для ввода на bus.gov.ru'!D320</f>
        <v>МКОУ "Гилевская средняя общеобразовательная школа"</v>
      </c>
      <c r="B321" s="26">
        <f>(('Данные для ввода на bus.gov.ru'!AQ320/'Данные для ввода на bus.gov.ru'!AR320)*100)*0.4</f>
        <v>40</v>
      </c>
      <c r="C321" s="22">
        <f>(('Данные для ввода на bus.gov.ru'!AT320/'Данные для ввода на bus.gov.ru'!AU320)*100)*0.4</f>
        <v>40</v>
      </c>
      <c r="D321" s="26">
        <f>(('Данные для ввода на bus.gov.ru'!AW320/'Данные для ввода на bus.gov.ru'!AX320)*100)*0.2</f>
        <v>20</v>
      </c>
      <c r="E321" s="26">
        <f t="shared" si="0"/>
        <v>100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2"/>
    </row>
    <row r="322" spans="1:26" ht="15.75" hidden="1" customHeight="1" x14ac:dyDescent="0.2">
      <c r="A322" s="3" t="str">
        <f>'Данные для ввода на bus.gov.ru'!D321</f>
        <v>МКОУ "Грязновская средняя общеобразовательная школа"</v>
      </c>
      <c r="B322" s="26">
        <f>(('Данные для ввода на bus.gov.ru'!AQ321/'Данные для ввода на bus.gov.ru'!AR321)*100)*0.4</f>
        <v>40</v>
      </c>
      <c r="C322" s="22">
        <f>(('Данные для ввода на bus.gov.ru'!AT321/'Данные для ввода на bus.gov.ru'!AU321)*100)*0.4</f>
        <v>40</v>
      </c>
      <c r="D322" s="26">
        <f>(('Данные для ввода на bus.gov.ru'!AW321/'Данные для ввода на bus.gov.ru'!AX321)*100)*0.2</f>
        <v>20</v>
      </c>
      <c r="E322" s="26">
        <f t="shared" si="0"/>
        <v>100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2"/>
    </row>
    <row r="323" spans="1:26" ht="15.75" hidden="1" customHeight="1" x14ac:dyDescent="0.2">
      <c r="A323" s="3" t="str">
        <f>'Данные для ввода на bus.gov.ru'!D322</f>
        <v>МКОУ "Екатерининская средняя общеобразовательная школа"</v>
      </c>
      <c r="B323" s="26">
        <f>(('Данные для ввода на bus.gov.ru'!AQ322/'Данные для ввода на bus.gov.ru'!AR322)*100)*0.4</f>
        <v>38.63636363636364</v>
      </c>
      <c r="C323" s="22">
        <f>(('Данные для ввода на bus.gov.ru'!AT322/'Данные для ввода на bus.gov.ru'!AU322)*100)*0.4</f>
        <v>37.272727272727273</v>
      </c>
      <c r="D323" s="26">
        <f>(('Данные для ввода на bus.gov.ru'!AW322/'Данные для ввода на bus.gov.ru'!AX322)*100)*0.2</f>
        <v>19.375</v>
      </c>
      <c r="E323" s="26">
        <f t="shared" si="0"/>
        <v>95.284090909090907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2"/>
    </row>
    <row r="324" spans="1:26" ht="15.75" hidden="1" customHeight="1" x14ac:dyDescent="0.2">
      <c r="A324" s="3" t="str">
        <f>'Данные для ввода на bus.gov.ru'!D323</f>
        <v>МКОУ "Елбанская средняя общеобразовательная школа"</v>
      </c>
      <c r="B324" s="26">
        <f>(('Данные для ввода на bus.gov.ru'!AQ323/'Данные для ввода на bus.gov.ru'!AR323)*100)*0.4</f>
        <v>40</v>
      </c>
      <c r="C324" s="22">
        <f>(('Данные для ввода на bus.gov.ru'!AT323/'Данные для ввода на bus.gov.ru'!AU323)*100)*0.4</f>
        <v>40</v>
      </c>
      <c r="D324" s="26">
        <f>(('Данные для ввода на bus.gov.ru'!AW323/'Данные для ввода на bus.gov.ru'!AX323)*100)*0.2</f>
        <v>20</v>
      </c>
      <c r="E324" s="26">
        <f t="shared" si="0"/>
        <v>100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2"/>
    </row>
    <row r="325" spans="1:26" ht="15.75" hidden="1" customHeight="1" x14ac:dyDescent="0.2">
      <c r="A325" s="3" t="str">
        <f>'Данные для ввода на bus.gov.ru'!D324</f>
        <v>МКОУ "Зеленорощинская средняя общеобразовательная школа"</v>
      </c>
      <c r="B325" s="26">
        <f>(('Данные для ввода на bus.gov.ru'!AQ324/'Данные для ввода на bus.gov.ru'!AR324)*100)*0.4</f>
        <v>37.81818181818182</v>
      </c>
      <c r="C325" s="22">
        <f>(('Данные для ввода на bus.gov.ru'!AT324/'Данные для ввода на bus.gov.ru'!AU324)*100)*0.4</f>
        <v>36</v>
      </c>
      <c r="D325" s="26">
        <f>(('Данные для ввода на bus.gov.ru'!AW324/'Данные для ввода на bus.gov.ru'!AX324)*100)*0.2</f>
        <v>19.200000000000003</v>
      </c>
      <c r="E325" s="26">
        <f t="shared" si="0"/>
        <v>93.018181818181816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2"/>
    </row>
    <row r="326" spans="1:26" ht="15.75" hidden="1" customHeight="1" x14ac:dyDescent="0.2">
      <c r="A326" s="3" t="str">
        <f>'Данные для ввода на bus.gov.ru'!D325</f>
        <v>МКОУ "Карповская средняя общеобразовательная школа"</v>
      </c>
      <c r="B326" s="26">
        <f>(('Данные для ввода на bus.gov.ru'!AQ325/'Данные для ввода на bus.gov.ru'!AR325)*100)*0.4</f>
        <v>38.787878787878789</v>
      </c>
      <c r="C326" s="22">
        <f>(('Данные для ввода на bus.gov.ru'!AT325/'Данные для ввода на bus.gov.ru'!AU325)*100)*0.4</f>
        <v>38.787878787878789</v>
      </c>
      <c r="D326" s="26">
        <f>(('Данные для ввода на bus.gov.ru'!AW325/'Данные для ввода на bus.gov.ru'!AX325)*100)*0.2</f>
        <v>20</v>
      </c>
      <c r="E326" s="26">
        <f t="shared" si="0"/>
        <v>97.575757575757578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2"/>
    </row>
    <row r="327" spans="1:26" ht="15.75" hidden="1" customHeight="1" x14ac:dyDescent="0.2">
      <c r="A327" s="3" t="str">
        <f>'Данные для ввода на bus.gov.ru'!D326</f>
        <v>МКОУ "Кашкарагаихинская средняя общеобразовательная школа"</v>
      </c>
      <c r="B327" s="26">
        <f>(('Данные для ввода на bus.gov.ru'!AQ326/'Данные для ввода на bus.gov.ru'!AR326)*100)*0.4</f>
        <v>36.483516483516489</v>
      </c>
      <c r="C327" s="22">
        <f>(('Данные для ввода на bus.gov.ru'!AT326/'Данные для ввода на bus.gov.ru'!AU326)*100)*0.4</f>
        <v>37.802197802197803</v>
      </c>
      <c r="D327" s="26">
        <f>(('Данные для ввода на bus.gov.ru'!AW326/'Данные для ввода на bus.gov.ru'!AX326)*100)*0.2</f>
        <v>19.649122807017545</v>
      </c>
      <c r="E327" s="26">
        <f t="shared" si="0"/>
        <v>93.93483709273184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2"/>
    </row>
    <row r="328" spans="1:26" ht="15.75" hidden="1" customHeight="1" x14ac:dyDescent="0.2">
      <c r="A328" s="3" t="str">
        <f>'Данные для ввода на bus.gov.ru'!D327</f>
        <v>МКОУ "Кировская средняя общеобразовательная школа"</v>
      </c>
      <c r="B328" s="26">
        <f>(('Данные для ввода на bus.gov.ru'!AQ327/'Данные для ввода на bus.gov.ru'!AR327)*100)*0.4</f>
        <v>40</v>
      </c>
      <c r="C328" s="22">
        <f>(('Данные для ввода на bus.gov.ru'!AT327/'Данные для ввода на bus.gov.ru'!AU327)*100)*0.4</f>
        <v>40</v>
      </c>
      <c r="D328" s="26">
        <f>(('Данные для ввода на bus.gov.ru'!AW327/'Данные для ввода на bus.gov.ru'!AX327)*100)*0.2</f>
        <v>20</v>
      </c>
      <c r="E328" s="26">
        <f t="shared" si="0"/>
        <v>100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2"/>
    </row>
    <row r="329" spans="1:26" ht="15.75" hidden="1" customHeight="1" x14ac:dyDescent="0.2">
      <c r="A329" s="3" t="str">
        <f>'Данные для ввода на bus.gov.ru'!D328</f>
        <v>МКОУ "Кировская средняя общеобразовательная школа"</v>
      </c>
      <c r="B329" s="26">
        <f>(('Данные для ввода на bus.gov.ru'!AQ328/'Данные для ввода на bus.gov.ru'!AR328)*100)*0.4</f>
        <v>40</v>
      </c>
      <c r="C329" s="22">
        <f>(('Данные для ввода на bus.gov.ru'!AT328/'Данные для ввода на bus.gov.ru'!AU328)*100)*0.4</f>
        <v>39.436619718309863</v>
      </c>
      <c r="D329" s="26">
        <f>(('Данные для ввода на bus.gov.ru'!AW328/'Данные для ввода на bus.gov.ru'!AX328)*100)*0.2</f>
        <v>20</v>
      </c>
      <c r="E329" s="26">
        <f t="shared" si="0"/>
        <v>99.436619718309856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2"/>
    </row>
    <row r="330" spans="1:26" ht="15.75" hidden="1" customHeight="1" x14ac:dyDescent="0.2">
      <c r="A330" s="3" t="str">
        <f>'Данные для ввода на bus.gov.ru'!D329</f>
        <v>МКОУ "Ключевская основная общеобразовательная школа"</v>
      </c>
      <c r="B330" s="26">
        <f>(('Данные для ввода на bus.gov.ru'!AQ329/'Данные для ввода на bus.gov.ru'!AR329)*100)*0.4</f>
        <v>40</v>
      </c>
      <c r="C330" s="22">
        <f>(('Данные для ввода на bus.gov.ru'!AT329/'Данные для ввода на bus.gov.ru'!AU329)*100)*0.4</f>
        <v>40</v>
      </c>
      <c r="D330" s="26">
        <f>(('Данные для ввода на bus.gov.ru'!AW329/'Данные для ввода на bus.gov.ru'!AX329)*100)*0.2</f>
        <v>20</v>
      </c>
      <c r="E330" s="26">
        <f t="shared" si="0"/>
        <v>100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2"/>
    </row>
    <row r="331" spans="1:26" ht="15.75" hidden="1" customHeight="1" x14ac:dyDescent="0.2">
      <c r="A331" s="3" t="str">
        <f>'Данные для ввода на bus.gov.ru'!D330</f>
        <v>МКОУ "Корболихинская средняя общеобразовательная школа"</v>
      </c>
      <c r="B331" s="26">
        <f>(('Данные для ввода на bus.gov.ru'!AQ330/'Данные для ввода на bus.gov.ru'!AR330)*100)*0.4</f>
        <v>39.384615384615387</v>
      </c>
      <c r="C331" s="22">
        <f>(('Данные для ввода на bus.gov.ru'!AT330/'Данные для ввода на bus.gov.ru'!AU330)*100)*0.4</f>
        <v>39.384615384615387</v>
      </c>
      <c r="D331" s="26">
        <f>(('Данные для ввода на bus.gov.ru'!AW330/'Данные для ввода на bus.gov.ru'!AX330)*100)*0.2</f>
        <v>20</v>
      </c>
      <c r="E331" s="26">
        <f t="shared" si="0"/>
        <v>98.769230769230774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2"/>
    </row>
    <row r="332" spans="1:26" ht="15.75" hidden="1" customHeight="1" x14ac:dyDescent="0.2">
      <c r="A332" s="3" t="str">
        <f>'Данные для ввода на bus.gov.ru'!D331</f>
        <v>МКОУ "Коробейниковская средняя общеобразовательная школа"</v>
      </c>
      <c r="B332" s="26">
        <f>(('Данные для ввода на bus.gov.ru'!AQ331/'Данные для ввода на bus.gov.ru'!AR331)*100)*0.4</f>
        <v>38.75</v>
      </c>
      <c r="C332" s="22">
        <f>(('Данные для ввода на bus.gov.ru'!AT331/'Данные для ввода на bus.gov.ru'!AU331)*100)*0.4</f>
        <v>40</v>
      </c>
      <c r="D332" s="26">
        <f>(('Данные для ввода на bus.gov.ru'!AW331/'Данные для ввода на bus.gov.ru'!AX331)*100)*0.2</f>
        <v>20</v>
      </c>
      <c r="E332" s="26">
        <f t="shared" si="0"/>
        <v>98.75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2"/>
    </row>
    <row r="333" spans="1:26" ht="15.75" hidden="1" customHeight="1" x14ac:dyDescent="0.2">
      <c r="A333" s="3" t="str">
        <f>'Данные для ввода на bus.gov.ru'!D332</f>
        <v>МКОУ "Красноярская средняя общеобразовательная школа"</v>
      </c>
      <c r="B333" s="26">
        <f>(('Данные для ввода на bus.gov.ru'!AQ332/'Данные для ввода на bus.gov.ru'!AR332)*100)*0.4</f>
        <v>40</v>
      </c>
      <c r="C333" s="22">
        <f>(('Данные для ввода на bus.gov.ru'!AT332/'Данные для ввода на bus.gov.ru'!AU332)*100)*0.4</f>
        <v>40</v>
      </c>
      <c r="D333" s="26">
        <f>(('Данные для ввода на bus.gov.ru'!AW332/'Данные для ввода на bus.gov.ru'!AX332)*100)*0.2</f>
        <v>20</v>
      </c>
      <c r="E333" s="26">
        <f t="shared" si="0"/>
        <v>100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2"/>
    </row>
    <row r="334" spans="1:26" ht="15.75" hidden="1" customHeight="1" x14ac:dyDescent="0.2">
      <c r="A334" s="3" t="str">
        <f>'Данные для ввода на bus.gov.ru'!D333</f>
        <v>МКОУ "Круглянская средняя общеобразовательная школа"</v>
      </c>
      <c r="B334" s="26">
        <f>(('Данные для ввода на bus.gov.ru'!AQ333/'Данные для ввода на bus.gov.ru'!AR333)*100)*0.4</f>
        <v>40</v>
      </c>
      <c r="C334" s="22">
        <f>(('Данные для ввода на bus.gov.ru'!AT333/'Данные для ввода на bus.gov.ru'!AU333)*100)*0.4</f>
        <v>40</v>
      </c>
      <c r="D334" s="26">
        <f>(('Данные для ввода на bus.gov.ru'!AW333/'Данные для ввода на bus.gov.ru'!AX333)*100)*0.2</f>
        <v>20</v>
      </c>
      <c r="E334" s="26">
        <f t="shared" si="0"/>
        <v>100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2"/>
    </row>
    <row r="335" spans="1:26" ht="15.75" hidden="1" customHeight="1" x14ac:dyDescent="0.2">
      <c r="A335" s="3" t="str">
        <f>'Данные для ввода на bus.gov.ru'!D334</f>
        <v>МКОУ "Лаптево-Логовская средняя общеобразовательная школа имени Героя Российской Федерации П. Захарова"</v>
      </c>
      <c r="B335" s="26">
        <f>(('Данные для ввода на bus.gov.ru'!AQ334/'Данные для ввода на bus.gov.ru'!AR334)*100)*0.4</f>
        <v>36.470588235294116</v>
      </c>
      <c r="C335" s="22">
        <f>(('Данные для ввода на bus.gov.ru'!AT334/'Данные для ввода на bus.gov.ru'!AU334)*100)*0.4</f>
        <v>37.647058823529413</v>
      </c>
      <c r="D335" s="26">
        <f>(('Данные для ввода на bus.gov.ru'!AW334/'Данные для ввода на bus.gov.ru'!AX334)*100)*0.2</f>
        <v>20</v>
      </c>
      <c r="E335" s="26">
        <f t="shared" si="0"/>
        <v>94.117647058823536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2"/>
    </row>
    <row r="336" spans="1:26" ht="15.75" hidden="1" customHeight="1" x14ac:dyDescent="0.2">
      <c r="A336" s="3" t="str">
        <f>'Данные для ввода на bus.gov.ru'!D335</f>
        <v>МКОУ "Ларичихинская средняя общеобразовательная школа"</v>
      </c>
      <c r="B336" s="26">
        <f>(('Данные для ввода на bus.gov.ru'!AQ335/'Данные для ввода на bus.gov.ru'!AR335)*100)*0.4</f>
        <v>39.354838709677423</v>
      </c>
      <c r="C336" s="22">
        <f>(('Данные для ввода на bus.gov.ru'!AT335/'Данные для ввода на bus.gov.ru'!AU335)*100)*0.4</f>
        <v>40</v>
      </c>
      <c r="D336" s="26">
        <f>(('Данные для ввода на bus.gov.ru'!AW335/'Данные для ввода на bus.gov.ru'!AX335)*100)*0.2</f>
        <v>20</v>
      </c>
      <c r="E336" s="26">
        <f t="shared" si="0"/>
        <v>99.354838709677423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2"/>
    </row>
    <row r="337" spans="1:26" ht="15.75" hidden="1" customHeight="1" x14ac:dyDescent="0.2">
      <c r="A337" s="3" t="str">
        <f>'Данные для ввода на bus.gov.ru'!D336</f>
        <v>МКОУ "Локтевская средняя общеобразовательная школа""</v>
      </c>
      <c r="B337" s="26">
        <f>(('Данные для ввода на bus.gov.ru'!AQ336/'Данные для ввода на bus.gov.ru'!AR336)*100)*0.4</f>
        <v>38.214285714285715</v>
      </c>
      <c r="C337" s="22">
        <f>(('Данные для ввода на bus.gov.ru'!AT336/'Данные для ввода на bus.gov.ru'!AU336)*100)*0.4</f>
        <v>38.571428571428577</v>
      </c>
      <c r="D337" s="26">
        <f>(('Данные для ввода на bus.gov.ru'!AW336/'Данные для ввода на bus.gov.ru'!AX336)*100)*0.2</f>
        <v>19.603960396039607</v>
      </c>
      <c r="E337" s="26">
        <f t="shared" si="0"/>
        <v>96.389674681753903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2"/>
    </row>
    <row r="338" spans="1:26" ht="15.75" hidden="1" customHeight="1" x14ac:dyDescent="0.2">
      <c r="A338" s="3" t="str">
        <f>'Данные для ввода на bus.gov.ru'!D337</f>
        <v>МКОУ "Луговская средняя общеобразовательная школа"</v>
      </c>
      <c r="B338" s="26">
        <f>(('Данные для ввода на bus.gov.ru'!AQ337/'Данные для ввода на bus.gov.ru'!AR337)*100)*0.4</f>
        <v>35.25925925925926</v>
      </c>
      <c r="C338" s="22">
        <f>(('Данные для ввода на bus.gov.ru'!AT337/'Данные для ввода на bus.gov.ru'!AU337)*100)*0.4</f>
        <v>37.037037037037038</v>
      </c>
      <c r="D338" s="26">
        <f>(('Данные для ввода на bus.gov.ru'!AW337/'Данные для ввода на bus.gov.ru'!AX337)*100)*0.2</f>
        <v>19.272727272727273</v>
      </c>
      <c r="E338" s="26">
        <f t="shared" si="0"/>
        <v>91.569023569023585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2"/>
    </row>
    <row r="339" spans="1:26" ht="15.75" hidden="1" customHeight="1" x14ac:dyDescent="0.2">
      <c r="A339" s="3" t="str">
        <f>'Данные для ввода на bus.gov.ru'!D338</f>
        <v>МКОУ "Луковская средняя общеобразовательная школа"</v>
      </c>
      <c r="B339" s="26">
        <f>(('Данные для ввода на bus.gov.ru'!AQ338/'Данные для ввода на bus.gov.ru'!AR338)*100)*0.4</f>
        <v>36.86274509803922</v>
      </c>
      <c r="C339" s="22">
        <f>(('Данные для ввода на bus.gov.ru'!AT338/'Данные для ввода на bus.gov.ru'!AU338)*100)*0.4</f>
        <v>39.215686274509807</v>
      </c>
      <c r="D339" s="26">
        <f>(('Данные для ввода на bus.gov.ru'!AW338/'Данные для ввода на bus.gov.ru'!AX338)*100)*0.2</f>
        <v>20</v>
      </c>
      <c r="E339" s="26">
        <f t="shared" si="0"/>
        <v>96.078431372549034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2"/>
    </row>
    <row r="340" spans="1:26" ht="15.75" hidden="1" customHeight="1" x14ac:dyDescent="0.2">
      <c r="A340" s="3" t="str">
        <f>'Данные для ввода на bus.gov.ru'!D339</f>
        <v>МКОУ "Маякская средняя общеобразовательная школа"</v>
      </c>
      <c r="B340" s="26">
        <f>(('Данные для ввода на bus.gov.ru'!AQ339/'Данные для ввода на bus.gov.ru'!AR339)*100)*0.4</f>
        <v>40</v>
      </c>
      <c r="C340" s="22">
        <f>(('Данные для ввода на bus.gov.ru'!AT339/'Данные для ввода на bus.gov.ru'!AU339)*100)*0.4</f>
        <v>40</v>
      </c>
      <c r="D340" s="26">
        <f>(('Данные для ввода на bus.gov.ru'!AW339/'Данные для ввода на bus.gov.ru'!AX339)*100)*0.2</f>
        <v>20</v>
      </c>
      <c r="E340" s="26">
        <f t="shared" si="0"/>
        <v>100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2"/>
    </row>
    <row r="341" spans="1:26" ht="15.75" hidden="1" customHeight="1" x14ac:dyDescent="0.2">
      <c r="A341" s="3" t="str">
        <f>'Данные для ввода на bus.gov.ru'!D340</f>
        <v>МКОУ "Ниж-Суетская средняя общеобразовательная школа имени Анатолия Карпенко"</v>
      </c>
      <c r="B341" s="26">
        <f>(('Данные для ввода на bus.gov.ru'!AQ340/'Данные для ввода на bus.gov.ru'!AR340)*100)*0.4</f>
        <v>33.170731707317074</v>
      </c>
      <c r="C341" s="22">
        <f>(('Данные для ввода на bus.gov.ru'!AT340/'Данные для ввода на bus.gov.ru'!AU340)*100)*0.4</f>
        <v>33.170731707317074</v>
      </c>
      <c r="D341" s="26">
        <f>(('Данные для ввода на bus.gov.ru'!AW340/'Данные для ввода на bus.gov.ru'!AX340)*100)*0.2</f>
        <v>17.407407407407408</v>
      </c>
      <c r="E341" s="26">
        <f t="shared" si="0"/>
        <v>83.748870822041553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2"/>
    </row>
    <row r="342" spans="1:26" ht="15.75" hidden="1" customHeight="1" x14ac:dyDescent="0.2">
      <c r="A342" s="3" t="str">
        <f>'Данные для ввода на bus.gov.ru'!D341</f>
        <v>МКОУ "Нижнегусихинская средняя общеобразовательная школа"</v>
      </c>
      <c r="B342" s="26">
        <f>(('Данные для ввода на bus.gov.ru'!AQ341/'Данные для ввода на bus.gov.ru'!AR341)*100)*0.4</f>
        <v>40</v>
      </c>
      <c r="C342" s="22">
        <f>(('Данные для ввода на bus.gov.ru'!AT341/'Данные для ввода на bus.gov.ru'!AU341)*100)*0.4</f>
        <v>40</v>
      </c>
      <c r="D342" s="26">
        <f>(('Данные для ввода на bus.gov.ru'!AW341/'Данные для ввода на bus.gov.ru'!AX341)*100)*0.2</f>
        <v>20</v>
      </c>
      <c r="E342" s="26">
        <f t="shared" si="0"/>
        <v>100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2"/>
    </row>
    <row r="343" spans="1:26" ht="15.75" hidden="1" customHeight="1" x14ac:dyDescent="0.2">
      <c r="A343" s="3" t="str">
        <f>'Данные для ввода на bus.gov.ru'!D342</f>
        <v>МКОУ "Нижнеозернинская средняя общеобразовательная школа"</v>
      </c>
      <c r="B343" s="26">
        <f>(('Данные для ввода на bus.gov.ru'!AQ342/'Данные для ввода на bus.gov.ru'!AR342)*100)*0.4</f>
        <v>40</v>
      </c>
      <c r="C343" s="22">
        <f>(('Данные для ввода на bus.gov.ru'!AT342/'Данные для ввода на bus.gov.ru'!AU342)*100)*0.4</f>
        <v>38.75</v>
      </c>
      <c r="D343" s="26">
        <f>(('Данные для ввода на bus.gov.ru'!AW342/'Данные для ввода на bus.gov.ru'!AX342)*100)*0.2</f>
        <v>20</v>
      </c>
      <c r="E343" s="26">
        <f t="shared" si="0"/>
        <v>98.75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2"/>
    </row>
    <row r="344" spans="1:26" ht="15.75" hidden="1" customHeight="1" x14ac:dyDescent="0.2">
      <c r="A344" s="3" t="str">
        <f>'Данные для ввода на bus.gov.ru'!D343</f>
        <v>МКОУ "Новоалейская средняя общеобразовательная школа"</v>
      </c>
      <c r="B344" s="26">
        <f>(('Данные для ввода на bus.gov.ru'!AQ343/'Данные для ввода на bus.gov.ru'!AR343)*100)*0.4</f>
        <v>38.400000000000006</v>
      </c>
      <c r="C344" s="22">
        <f>(('Данные для ввода на bus.gov.ru'!AT343/'Данные для ввода на bus.gov.ru'!AU343)*100)*0.4</f>
        <v>35.200000000000003</v>
      </c>
      <c r="D344" s="26">
        <f>(('Данные для ввода на bus.gov.ru'!AW343/'Данные для ввода на bus.gov.ru'!AX343)*100)*0.2</f>
        <v>20</v>
      </c>
      <c r="E344" s="26">
        <f t="shared" si="0"/>
        <v>93.600000000000009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2"/>
    </row>
    <row r="345" spans="1:26" ht="15.75" hidden="1" customHeight="1" x14ac:dyDescent="0.2">
      <c r="A345" s="3" t="str">
        <f>'Данные для ввода на bus.gov.ru'!D344</f>
        <v>МКОУ "Новоозерская средняя общеобразовательная школа"</v>
      </c>
      <c r="B345" s="26">
        <f>(('Данные для ввода на bus.gov.ru'!AQ344/'Данные для ввода на bus.gov.ru'!AR344)*100)*0.4</f>
        <v>34.703196347031962</v>
      </c>
      <c r="C345" s="22">
        <f>(('Данные для ввода на bus.gov.ru'!AT344/'Данные для ввода на bus.gov.ru'!AU344)*100)*0.4</f>
        <v>34.703196347031962</v>
      </c>
      <c r="D345" s="26">
        <f>(('Данные для ввода на bus.gov.ru'!AW344/'Данные для ввода на bus.gov.ru'!AX344)*100)*0.2</f>
        <v>19.310344827586206</v>
      </c>
      <c r="E345" s="26">
        <f t="shared" si="0"/>
        <v>88.716737521650131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2"/>
    </row>
    <row r="346" spans="1:26" ht="15.75" hidden="1" customHeight="1" x14ac:dyDescent="0.2">
      <c r="A346" s="3" t="str">
        <f>'Данные для ввода на bus.gov.ru'!D345</f>
        <v>МКОУ "Новоперуновская средняя общеобразовательная школа"</v>
      </c>
      <c r="B346" s="26">
        <f>(('Данные для ввода на bus.gov.ru'!AQ345/'Данные для ввода на bus.gov.ru'!AR345)*100)*0.4</f>
        <v>37.869822485207102</v>
      </c>
      <c r="C346" s="22">
        <f>(('Данные для ввода на bus.gov.ru'!AT345/'Данные для ввода на bus.gov.ru'!AU345)*100)*0.4</f>
        <v>39.053254437869825</v>
      </c>
      <c r="D346" s="26">
        <f>(('Данные для ввода на bus.gov.ru'!AW345/'Данные для ввода на bus.gov.ru'!AX345)*100)*0.2</f>
        <v>19.516129032258064</v>
      </c>
      <c r="E346" s="26">
        <f t="shared" si="0"/>
        <v>96.439205955334998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2"/>
    </row>
    <row r="347" spans="1:26" ht="15.75" hidden="1" customHeight="1" x14ac:dyDescent="0.2">
      <c r="A347" s="3" t="str">
        <f>'Данные для ввода на bus.gov.ru'!D346</f>
        <v>МКОУ "Озерно-Кузнецовская средняя общеобразовательная школа"</v>
      </c>
      <c r="B347" s="26">
        <f>(('Данные для ввода на bus.gov.ru'!AQ346/'Данные для ввода на bus.gov.ru'!AR346)*100)*0.4</f>
        <v>40</v>
      </c>
      <c r="C347" s="22">
        <f>(('Данные для ввода на bus.gov.ru'!AT346/'Данные для ввода на bus.gov.ru'!AU346)*100)*0.4</f>
        <v>40</v>
      </c>
      <c r="D347" s="26">
        <f>(('Данные для ввода на bus.gov.ru'!AW346/'Данные для ввода на bus.gov.ru'!AX346)*100)*0.2</f>
        <v>20</v>
      </c>
      <c r="E347" s="26">
        <f t="shared" si="0"/>
        <v>100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2"/>
    </row>
    <row r="348" spans="1:26" ht="15.75" hidden="1" customHeight="1" x14ac:dyDescent="0.2">
      <c r="A348" s="3" t="str">
        <f>'Данные для ввода на bus.gov.ru'!D347</f>
        <v>МКОУ "Павловская средняя общеобразовательная школа"</v>
      </c>
      <c r="B348" s="26">
        <f>(('Данные для ввода на bus.gov.ru'!AQ347/'Данные для ввода на bus.gov.ru'!AR347)*100)*0.4</f>
        <v>36</v>
      </c>
      <c r="C348" s="22">
        <f>(('Данные для ввода на bus.gov.ru'!AT347/'Данные для ввода на bus.gov.ru'!AU347)*100)*0.4</f>
        <v>37.5</v>
      </c>
      <c r="D348" s="26">
        <f>(('Данные для ввода на bus.gov.ru'!AW347/'Данные для ввода на bus.gov.ru'!AX347)*100)*0.2</f>
        <v>19.230769230769234</v>
      </c>
      <c r="E348" s="26">
        <f t="shared" si="0"/>
        <v>92.730769230769226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2"/>
    </row>
    <row r="349" spans="1:26" ht="15.75" hidden="1" customHeight="1" x14ac:dyDescent="0.2">
      <c r="A349" s="3" t="str">
        <f>'Данные для ввода на bus.gov.ru'!D348</f>
        <v>МКОУ "Панкрушихинская средняя общеобразовательная школа"</v>
      </c>
      <c r="B349" s="26">
        <f>(('Данные для ввода на bus.gov.ru'!AQ348/'Данные для ввода на bus.gov.ru'!AR348)*100)*0.4</f>
        <v>34.974874371859293</v>
      </c>
      <c r="C349" s="22">
        <f>(('Данные для ввода на bus.gov.ru'!AT348/'Данные для ввода на bus.gov.ru'!AU348)*100)*0.4</f>
        <v>35.678391959798994</v>
      </c>
      <c r="D349" s="26">
        <f>(('Данные для ввода на bus.gov.ru'!AW348/'Данные для ввода на bus.gov.ru'!AX348)*100)*0.2</f>
        <v>19.010600706713781</v>
      </c>
      <c r="E349" s="26">
        <f t="shared" si="0"/>
        <v>89.663867038372075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2"/>
    </row>
    <row r="350" spans="1:26" ht="15.75" hidden="1" customHeight="1" x14ac:dyDescent="0.2">
      <c r="A350" s="3" t="str">
        <f>'Данные для ввода на bus.gov.ru'!D349</f>
        <v>МКОУ "Пановская средняя общеобразовательная школа"</v>
      </c>
      <c r="B350" s="26">
        <f>(('Данные для ввода на bus.gov.ru'!AQ349/'Данные для ввода на bus.gov.ru'!AR349)*100)*0.4</f>
        <v>39.493670886075954</v>
      </c>
      <c r="C350" s="22">
        <f>(('Данные для ввода на bus.gov.ru'!AT349/'Данные для ввода на bus.gov.ru'!AU349)*100)*0.4</f>
        <v>39.493670886075954</v>
      </c>
      <c r="D350" s="26">
        <f>(('Данные для ввода на bus.gov.ru'!AW349/'Данные для ввода на bus.gov.ru'!AX349)*100)*0.2</f>
        <v>20</v>
      </c>
      <c r="E350" s="26">
        <f t="shared" si="0"/>
        <v>98.987341772151908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2"/>
    </row>
    <row r="351" spans="1:26" ht="15.75" hidden="1" customHeight="1" x14ac:dyDescent="0.2">
      <c r="A351" s="3" t="str">
        <f>'Данные для ввода на bus.gov.ru'!D350</f>
        <v>МКОУ "Парфеновская средняя общеобразовательная школа"</v>
      </c>
      <c r="B351" s="26">
        <f>(('Данные для ввода на bus.gov.ru'!AQ350/'Данные для ввода на bus.gov.ru'!AR350)*100)*0.4</f>
        <v>36.923076923076927</v>
      </c>
      <c r="C351" s="22">
        <f>(('Данные для ввода на bus.gov.ru'!AT350/'Данные для ввода на bus.gov.ru'!AU350)*100)*0.4</f>
        <v>37.53846153846154</v>
      </c>
      <c r="D351" s="26">
        <f>(('Данные для ввода на bus.gov.ru'!AW350/'Данные для ввода на bus.gov.ru'!AX350)*100)*0.2</f>
        <v>19.615384615384613</v>
      </c>
      <c r="E351" s="26">
        <f t="shared" si="0"/>
        <v>94.07692307692308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2"/>
    </row>
    <row r="352" spans="1:26" ht="15.75" hidden="1" customHeight="1" x14ac:dyDescent="0.2">
      <c r="A352" s="3" t="str">
        <f>'Данные для ввода на bus.gov.ru'!D351</f>
        <v>МКОУ "Первокаменская средняя общеобразовательная школа"</v>
      </c>
      <c r="B352" s="26">
        <f>(('Данные для ввода на bus.gov.ru'!AQ351/'Данные для ввода на bus.gov.ru'!AR351)*100)*0.4</f>
        <v>31.351351351351351</v>
      </c>
      <c r="C352" s="22">
        <f>(('Данные для ввода на bus.gov.ru'!AT351/'Данные для ввода на bus.gov.ru'!AU351)*100)*0.4</f>
        <v>33.513513513513516</v>
      </c>
      <c r="D352" s="26">
        <f>(('Данные для ввода на bus.gov.ru'!AW351/'Данные для ввода на bus.gov.ru'!AX351)*100)*0.2</f>
        <v>19.200000000000003</v>
      </c>
      <c r="E352" s="26">
        <f t="shared" si="0"/>
        <v>84.064864864864873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2"/>
    </row>
    <row r="353" spans="1:26" ht="15.75" hidden="1" customHeight="1" x14ac:dyDescent="0.2">
      <c r="A353" s="3" t="str">
        <f>'Данные для ввода на bus.gov.ru'!D352</f>
        <v>МКОУ "Плосковская средняя общеобразовательная школа"</v>
      </c>
      <c r="B353" s="26">
        <f>(('Данные для ввода на bus.gov.ru'!AQ352/'Данные для ввода на bus.gov.ru'!AR352)*100)*0.4</f>
        <v>38.888888888888886</v>
      </c>
      <c r="C353" s="22">
        <f>(('Данные для ввода на bus.gov.ru'!AT352/'Данные для ввода на bus.gov.ru'!AU352)*100)*0.4</f>
        <v>37.777777777777779</v>
      </c>
      <c r="D353" s="26">
        <f>(('Данные для ввода на bus.gov.ru'!AW352/'Данные для ввода на bus.gov.ru'!AX352)*100)*0.2</f>
        <v>18.666666666666668</v>
      </c>
      <c r="E353" s="26">
        <f t="shared" si="0"/>
        <v>95.333333333333329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2"/>
    </row>
    <row r="354" spans="1:26" ht="15.75" hidden="1" customHeight="1" x14ac:dyDescent="0.2">
      <c r="A354" s="3" t="str">
        <f>'Данные для ввода на bus.gov.ru'!D353</f>
        <v>МКОУ "Победимская средняя общеобразовательная школа"</v>
      </c>
      <c r="B354" s="26">
        <f>(('Данные для ввода на bus.gov.ru'!AQ353/'Данные для ввода на bus.gov.ru'!AR353)*100)*0.4</f>
        <v>40</v>
      </c>
      <c r="C354" s="22">
        <f>(('Данные для ввода на bus.gov.ru'!AT353/'Данные для ввода на bus.gov.ru'!AU353)*100)*0.4</f>
        <v>40</v>
      </c>
      <c r="D354" s="26">
        <f>(('Данные для ввода на bus.gov.ru'!AW353/'Данные для ввода на bus.gov.ru'!AX353)*100)*0.2</f>
        <v>20</v>
      </c>
      <c r="E354" s="26">
        <f t="shared" si="0"/>
        <v>100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2"/>
    </row>
    <row r="355" spans="1:26" ht="15.75" hidden="1" customHeight="1" x14ac:dyDescent="0.2">
      <c r="A355" s="3" t="str">
        <f>'Данные для ввода на bus.gov.ru'!D354</f>
        <v>МКОУ "Подойниковская средняя общеобразовательная школа им. Героя Советского Союза М. И. Рогачева"</v>
      </c>
      <c r="B355" s="26">
        <f>(('Данные для ввода на bus.gov.ru'!AQ354/'Данные для ввода на bus.gov.ru'!AR354)*100)*0.4</f>
        <v>40</v>
      </c>
      <c r="C355" s="22">
        <f>(('Данные для ввода на bus.gov.ru'!AT354/'Данные для ввода на bus.gov.ru'!AU354)*100)*0.4</f>
        <v>40</v>
      </c>
      <c r="D355" s="26">
        <f>(('Данные для ввода на bus.gov.ru'!AW354/'Данные для ввода на bus.gov.ru'!AX354)*100)*0.2</f>
        <v>20</v>
      </c>
      <c r="E355" s="26">
        <f t="shared" si="0"/>
        <v>100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2"/>
    </row>
    <row r="356" spans="1:26" ht="15.75" hidden="1" customHeight="1" x14ac:dyDescent="0.2">
      <c r="A356" s="3" t="str">
        <f>'Данные для ввода на bus.gov.ru'!D355</f>
        <v>МКОУ "Покровская средняя общеобразовательная школа"</v>
      </c>
      <c r="B356" s="26">
        <f>(('Данные для ввода на bus.gov.ru'!AQ355/'Данные для ввода на bus.gov.ru'!AR355)*100)*0.4</f>
        <v>35</v>
      </c>
      <c r="C356" s="22">
        <f>(('Данные для ввода на bus.gov.ru'!AT355/'Данные для ввода на bus.gov.ru'!AU355)*100)*0.4</f>
        <v>38.75</v>
      </c>
      <c r="D356" s="26">
        <f>(('Данные для ввода на bus.gov.ru'!AW355/'Данные для ввода на bus.gov.ru'!AX355)*100)*0.2</f>
        <v>19.25925925925926</v>
      </c>
      <c r="E356" s="26">
        <f t="shared" si="0"/>
        <v>93.009259259259267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2"/>
    </row>
    <row r="357" spans="1:26" ht="15.75" hidden="1" customHeight="1" x14ac:dyDescent="0.2">
      <c r="A357" s="3" t="str">
        <f>'Данные для ввода на bus.gov.ru'!D356</f>
        <v>МКОУ "Поспелихинская средняя общеобразовательная школа №2"</v>
      </c>
      <c r="B357" s="26">
        <f>(('Данные для ввода на bus.gov.ru'!AQ356/'Данные для ввода на bus.gov.ru'!AR356)*100)*0.4</f>
        <v>35.991820040899796</v>
      </c>
      <c r="C357" s="22">
        <f>(('Данные для ввода на bus.gov.ru'!AT356/'Данные для ввода на bus.gov.ru'!AU356)*100)*0.4</f>
        <v>37.54601226993865</v>
      </c>
      <c r="D357" s="26">
        <f>(('Данные для ввода на bus.gov.ru'!AW356/'Данные для ввода на bus.gov.ru'!AX356)*100)*0.2</f>
        <v>19.428571428571431</v>
      </c>
      <c r="E357" s="26">
        <f t="shared" si="0"/>
        <v>92.96640373940987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2"/>
    </row>
    <row r="358" spans="1:26" ht="15.75" hidden="1" customHeight="1" x14ac:dyDescent="0.2">
      <c r="A358" s="3" t="str">
        <f>'Данные для ввода на bus.gov.ru'!D357</f>
        <v>МКОУ "Поспелихинская средняя общеобразовательная школа №3"</v>
      </c>
      <c r="B358" s="26">
        <f>(('Данные для ввода на bus.gov.ru'!AQ357/'Данные для ввода на bus.gov.ru'!AR357)*100)*0.4</f>
        <v>37.710437710437716</v>
      </c>
      <c r="C358" s="22">
        <f>(('Данные для ввода на bus.gov.ru'!AT357/'Данные для ввода на bus.gov.ru'!AU357)*100)*0.4</f>
        <v>38.787878787878789</v>
      </c>
      <c r="D358" s="26">
        <f>(('Данные для ввода на bus.gov.ru'!AW357/'Данные для ввода на bus.gov.ru'!AX357)*100)*0.2</f>
        <v>19.295154185022028</v>
      </c>
      <c r="E358" s="26">
        <f t="shared" si="0"/>
        <v>95.793470683338541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2"/>
    </row>
    <row r="359" spans="1:26" ht="15.75" hidden="1" customHeight="1" x14ac:dyDescent="0.2">
      <c r="A359" s="3" t="str">
        <f>'Данные для ввода на bus.gov.ru'!D358</f>
        <v>МКОУ "Поспелихинская средняя общеобразовательная школа №4"</v>
      </c>
      <c r="B359" s="26">
        <f>(('Данные для ввода на bus.gov.ru'!AQ358/'Данные для ввода на bus.gov.ru'!AR358)*100)*0.4</f>
        <v>37.133956386292837</v>
      </c>
      <c r="C359" s="22">
        <f>(('Данные для ввода на bus.gov.ru'!AT358/'Данные для ввода на bus.gov.ru'!AU358)*100)*0.4</f>
        <v>37.507788161993766</v>
      </c>
      <c r="D359" s="26">
        <f>(('Данные для ввода на bus.gov.ru'!AW358/'Данные для ввода на bus.gov.ru'!AX358)*100)*0.2</f>
        <v>19.043478260869566</v>
      </c>
      <c r="E359" s="26">
        <f t="shared" si="0"/>
        <v>93.685222809156159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2"/>
    </row>
    <row r="360" spans="1:26" ht="15.75" hidden="1" customHeight="1" x14ac:dyDescent="0.2">
      <c r="A360" s="3" t="str">
        <f>'Данные для ввода на bus.gov.ru'!D359</f>
        <v>МКОУ "Ребрихинская средняя общеобразовательная школа"</v>
      </c>
      <c r="B360" s="26">
        <f>(('Данные для ввода на bus.gov.ru'!AQ359/'Данные для ввода на bus.gov.ru'!AR359)*100)*0.4</f>
        <v>35.670436187399034</v>
      </c>
      <c r="C360" s="22">
        <f>(('Данные для ввода на bus.gov.ru'!AT359/'Данные для ввода на bus.gov.ru'!AU359)*100)*0.4</f>
        <v>37.415185783521814</v>
      </c>
      <c r="D360" s="26">
        <f>(('Данные для ввода на bus.gov.ru'!AW359/'Данные для ввода на bus.gov.ru'!AX359)*100)*0.2</f>
        <v>19.491916859122405</v>
      </c>
      <c r="E360" s="26">
        <f t="shared" si="0"/>
        <v>92.577538830043238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2"/>
    </row>
    <row r="361" spans="1:26" ht="15.75" hidden="1" customHeight="1" x14ac:dyDescent="0.2">
      <c r="A361" s="3" t="str">
        <f>'Данные для ввода на bus.gov.ru'!D360</f>
        <v>МКОУ "Ремовская средняя образовательная школа"</v>
      </c>
      <c r="B361" s="26">
        <f>(('Данные для ввода на bus.gov.ru'!AQ360/'Данные для ввода на bus.gov.ru'!AR360)*100)*0.4</f>
        <v>40</v>
      </c>
      <c r="C361" s="22">
        <f>(('Данные для ввода на bus.gov.ru'!AT360/'Данные для ввода на bus.gov.ru'!AU360)*100)*0.4</f>
        <v>40</v>
      </c>
      <c r="D361" s="26">
        <f>(('Данные для ввода на bus.gov.ru'!AW360/'Данные для ввода на bus.gov.ru'!AX360)*100)*0.2</f>
        <v>20</v>
      </c>
      <c r="E361" s="26">
        <f t="shared" si="0"/>
        <v>100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2"/>
    </row>
    <row r="362" spans="1:26" ht="15.75" hidden="1" customHeight="1" x14ac:dyDescent="0.2">
      <c r="A362" s="3" t="str">
        <f>'Данные для ввода на bus.gov.ru'!D361</f>
        <v>МКОУ "Садовая средняя общеобразовательная школа"</v>
      </c>
      <c r="B362" s="26">
        <f>(('Данные для ввода на bus.gov.ru'!AQ361/'Данные для ввода на bus.gov.ru'!AR361)*100)*0.4</f>
        <v>37.014925373134325</v>
      </c>
      <c r="C362" s="22">
        <f>(('Данные для ввода на bus.gov.ru'!AT361/'Данные для ввода на bus.gov.ru'!AU361)*100)*0.4</f>
        <v>38.208955223880594</v>
      </c>
      <c r="D362" s="26">
        <f>(('Данные для ввода на bus.gov.ru'!AW361/'Данные для ввода на bus.gov.ru'!AX361)*100)*0.2</f>
        <v>19.534883720930232</v>
      </c>
      <c r="E362" s="26">
        <f t="shared" si="0"/>
        <v>94.75876431794515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2"/>
    </row>
    <row r="363" spans="1:26" ht="15.75" hidden="1" customHeight="1" x14ac:dyDescent="0.2">
      <c r="A363" s="3" t="str">
        <f>'Данные для ввода на bus.gov.ru'!D362</f>
        <v>МКОУ "Самарская средняя общеобразовательная школа"</v>
      </c>
      <c r="B363" s="26">
        <f>(('Данные для ввода на bus.gov.ru'!AQ362/'Данные для ввода на bus.gov.ru'!AR362)*100)*0.4</f>
        <v>40</v>
      </c>
      <c r="C363" s="22">
        <f>(('Данные для ввода на bus.gov.ru'!AT362/'Данные для ввода на bus.gov.ru'!AU362)*100)*0.4</f>
        <v>40</v>
      </c>
      <c r="D363" s="26">
        <f>(('Данные для ввода на bus.gov.ru'!AW362/'Данные для ввода на bus.gov.ru'!AX362)*100)*0.2</f>
        <v>20</v>
      </c>
      <c r="E363" s="26">
        <f t="shared" si="0"/>
        <v>100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2"/>
    </row>
    <row r="364" spans="1:26" ht="15.75" hidden="1" customHeight="1" x14ac:dyDescent="0.2">
      <c r="A364" s="3" t="str">
        <f>'Данные для ввода на bus.gov.ru'!D363</f>
        <v>МКОУ "Среднесибирская средняя общеобразовательная школа"</v>
      </c>
      <c r="B364" s="26">
        <f>(('Данные для ввода на bus.gov.ru'!AQ363/'Данные для ввода на bus.gov.ru'!AR363)*100)*0.4</f>
        <v>35.217391304347828</v>
      </c>
      <c r="C364" s="22">
        <f>(('Данные для ввода на bus.gov.ru'!AT363/'Данные для ввода на bus.gov.ru'!AU363)*100)*0.4</f>
        <v>37.826086956521742</v>
      </c>
      <c r="D364" s="26">
        <f>(('Данные для ввода на bus.gov.ru'!AW363/'Данные для ввода на bus.gov.ru'!AX363)*100)*0.2</f>
        <v>20</v>
      </c>
      <c r="E364" s="26">
        <f t="shared" si="0"/>
        <v>93.043478260869563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2"/>
    </row>
    <row r="365" spans="1:26" ht="15.75" hidden="1" customHeight="1" x14ac:dyDescent="0.2">
      <c r="A365" s="3" t="str">
        <f>'Данные для ввода на bus.gov.ru'!D364</f>
        <v>МКОУ "Староалейская средняя общеобразовательная школа №1"</v>
      </c>
      <c r="B365" s="26">
        <f>(('Данные для ввода на bus.gov.ru'!AQ364/'Данные для ввода на bus.gov.ru'!AR364)*100)*0.4</f>
        <v>37.452229299363061</v>
      </c>
      <c r="C365" s="22">
        <f>(('Данные для ввода на bus.gov.ru'!AT364/'Данные для ввода на bus.gov.ru'!AU364)*100)*0.4</f>
        <v>37.70700636942675</v>
      </c>
      <c r="D365" s="26">
        <f>(('Данные для ввода на bus.gov.ru'!AW364/'Данные для ввода на bus.gov.ru'!AX364)*100)*0.2</f>
        <v>19.029126213592232</v>
      </c>
      <c r="E365" s="26">
        <f t="shared" si="0"/>
        <v>94.188361882382054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2"/>
    </row>
    <row r="366" spans="1:26" ht="15.75" hidden="1" customHeight="1" x14ac:dyDescent="0.2">
      <c r="A366" s="3" t="str">
        <f>'Данные для ввода на bus.gov.ru'!D365</f>
        <v>МКОУ "Старотогульская основная общеобразовательная школа имени Александра Аксёнова"</v>
      </c>
      <c r="B366" s="26">
        <f>(('Данные для ввода на bus.gov.ru'!AQ365/'Данные для ввода на bus.gov.ru'!AR365)*100)*0.4</f>
        <v>38.431372549019613</v>
      </c>
      <c r="C366" s="22">
        <f>(('Данные для ввода на bus.gov.ru'!AT365/'Данные для ввода на bus.gov.ru'!AU365)*100)*0.4</f>
        <v>37.647058823529413</v>
      </c>
      <c r="D366" s="26">
        <f>(('Данные для ввода на bus.gov.ru'!AW365/'Данные для ввода на bus.gov.ru'!AX365)*100)*0.2</f>
        <v>20</v>
      </c>
      <c r="E366" s="26">
        <f t="shared" si="0"/>
        <v>96.078431372549034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2"/>
    </row>
    <row r="367" spans="1:26" ht="15.75" hidden="1" customHeight="1" x14ac:dyDescent="0.2">
      <c r="A367" s="3" t="str">
        <f>'Данные для ввода на bus.gov.ru'!D366</f>
        <v>МКОУ "Тальменская средняя общеобразовательная школа №2"</v>
      </c>
      <c r="B367" s="26">
        <f>(('Данные для ввода на bus.gov.ru'!AQ366/'Данные для ввода на bus.gov.ru'!AR366)*100)*0.4</f>
        <v>35.934426229508198</v>
      </c>
      <c r="C367" s="22">
        <f>(('Данные для ввода на bus.gov.ru'!AT366/'Данные для ввода на bus.gov.ru'!AU366)*100)*0.4</f>
        <v>37.377049180327873</v>
      </c>
      <c r="D367" s="26">
        <f>(('Данные для ввода на bus.gov.ru'!AW366/'Данные для ввода на bus.gov.ru'!AX366)*100)*0.2</f>
        <v>19.51923076923077</v>
      </c>
      <c r="E367" s="26">
        <f t="shared" si="0"/>
        <v>92.830706179066851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2"/>
    </row>
    <row r="368" spans="1:26" ht="15.75" hidden="1" customHeight="1" x14ac:dyDescent="0.2">
      <c r="A368" s="3" t="str">
        <f>'Данные для ввода на bus.gov.ru'!D367</f>
        <v>МКОУ "Тальменская средняя общеобразовательная школа №3"</v>
      </c>
      <c r="B368" s="26">
        <f>(('Данные для ввода на bus.gov.ru'!AQ367/'Данные для ввода на bus.gov.ru'!AR367)*100)*0.4</f>
        <v>38.427947598253276</v>
      </c>
      <c r="C368" s="22">
        <f>(('Данные для ввода на bus.gov.ru'!AT367/'Данные для ввода на bus.gov.ru'!AU367)*100)*0.4</f>
        <v>38.777292576419221</v>
      </c>
      <c r="D368" s="26">
        <f>(('Данные для ввода на bus.gov.ru'!AW367/'Данные для ввода на bus.gov.ru'!AX367)*100)*0.2</f>
        <v>19.496855345911953</v>
      </c>
      <c r="E368" s="26">
        <f t="shared" si="0"/>
        <v>96.70209552058445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2"/>
    </row>
    <row r="369" spans="1:26" ht="15.75" hidden="1" customHeight="1" x14ac:dyDescent="0.2">
      <c r="A369" s="3" t="str">
        <f>'Данные для ввода на bus.gov.ru'!D368</f>
        <v>МКОУ "Тальменская средняя общеобразовательная школа №5"</v>
      </c>
      <c r="B369" s="26">
        <f>(('Данные для ввода на bus.gov.ru'!AQ368/'Данные для ввода на bus.gov.ru'!AR368)*100)*0.4</f>
        <v>36.197718631178709</v>
      </c>
      <c r="C369" s="22">
        <f>(('Данные для ввода на bus.gov.ru'!AT368/'Данные для ввода на bus.gov.ru'!AU368)*100)*0.4</f>
        <v>37.110266159695819</v>
      </c>
      <c r="D369" s="26">
        <f>(('Данные для ввода на bus.gov.ru'!AW368/'Данные для ввода на bus.gov.ru'!AX368)*100)*0.2</f>
        <v>19.468085106382983</v>
      </c>
      <c r="E369" s="26">
        <f t="shared" si="0"/>
        <v>92.776069897257514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2"/>
    </row>
    <row r="370" spans="1:26" ht="15.75" hidden="1" customHeight="1" x14ac:dyDescent="0.2">
      <c r="A370" s="3" t="str">
        <f>'Данные для ввода на bus.gov.ru'!D369</f>
        <v>МКОУ "Тальменская средняя общеобразовательная школа №6"</v>
      </c>
      <c r="B370" s="26">
        <f>(('Данные для ввода на bus.gov.ru'!AQ369/'Данные для ввода на bus.gov.ru'!AR369)*100)*0.4</f>
        <v>37.31543624161074</v>
      </c>
      <c r="C370" s="22">
        <f>(('Данные для ввода на bus.gov.ru'!AT369/'Данные для ввода на bus.gov.ru'!AU369)*100)*0.4</f>
        <v>38.657718120805377</v>
      </c>
      <c r="D370" s="26">
        <f>(('Данные для ввода на bus.gov.ru'!AW369/'Данные для ввода на bus.gov.ru'!AX369)*100)*0.2</f>
        <v>20</v>
      </c>
      <c r="E370" s="26">
        <f t="shared" si="0"/>
        <v>95.973154362416125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2"/>
    </row>
    <row r="371" spans="1:26" ht="15.75" hidden="1" customHeight="1" x14ac:dyDescent="0.2">
      <c r="A371" s="3" t="str">
        <f>'Данные для ввода на bus.gov.ru'!D370</f>
        <v>МКОУ "Тогульская основная общеобразовательная школа"</v>
      </c>
      <c r="B371" s="26">
        <f>(('Данные для ввода на bus.gov.ru'!AQ370/'Данные для ввода на bus.gov.ru'!AR370)*100)*0.4</f>
        <v>38.490566037735853</v>
      </c>
      <c r="C371" s="22">
        <f>(('Данные для ввода на bus.gov.ru'!AT370/'Данные для ввода на bus.gov.ru'!AU370)*100)*0.4</f>
        <v>40</v>
      </c>
      <c r="D371" s="26">
        <f>(('Данные для ввода на bus.gov.ru'!AW370/'Данные для ввода на bus.gov.ru'!AX370)*100)*0.2</f>
        <v>20</v>
      </c>
      <c r="E371" s="26">
        <f t="shared" si="0"/>
        <v>98.490566037735846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2"/>
    </row>
    <row r="372" spans="1:26" ht="15.75" hidden="1" customHeight="1" x14ac:dyDescent="0.2">
      <c r="A372" s="3" t="str">
        <f>'Данные для ввода на bus.gov.ru'!D371</f>
        <v>МКОУ "Тогульская средняя общеобразовательная школа"</v>
      </c>
      <c r="B372" s="26">
        <f>(('Данные для ввода на bus.gov.ru'!AQ371/'Данные для ввода на bus.gov.ru'!AR371)*100)*0.4</f>
        <v>37.037037037037038</v>
      </c>
      <c r="C372" s="22">
        <f>(('Данные для ввода на bus.gov.ru'!AT371/'Данные для ввода на bus.gov.ru'!AU371)*100)*0.4</f>
        <v>36.82539682539683</v>
      </c>
      <c r="D372" s="26">
        <f>(('Данные для ввода на bus.gov.ru'!AW371/'Данные для ввода на bus.gov.ru'!AX371)*100)*0.2</f>
        <v>19.305555555555557</v>
      </c>
      <c r="E372" s="26">
        <f t="shared" si="0"/>
        <v>93.167989417989432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2"/>
    </row>
    <row r="373" spans="1:26" ht="15.75" hidden="1" customHeight="1" x14ac:dyDescent="0.2">
      <c r="A373" s="3" t="str">
        <f>'Данные для ввода на bus.gov.ru'!D372</f>
        <v>МКОУ "Тополинская средняя общеобразовательная школа"</v>
      </c>
      <c r="B373" s="26">
        <f>(('Данные для ввода на bus.gov.ru'!AQ372/'Данные для ввода на bus.gov.ru'!AR372)*100)*0.4</f>
        <v>37.931034482758626</v>
      </c>
      <c r="C373" s="22">
        <f>(('Данные для ввода на bus.gov.ru'!AT372/'Данные для ввода на bus.gov.ru'!AU372)*100)*0.4</f>
        <v>38.620689655172413</v>
      </c>
      <c r="D373" s="26">
        <f>(('Данные для ввода на bus.gov.ru'!AW372/'Данные для ввода на bus.gov.ru'!AX372)*100)*0.2</f>
        <v>19.523809523809526</v>
      </c>
      <c r="E373" s="26">
        <f t="shared" si="0"/>
        <v>96.075533661740565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2"/>
    </row>
    <row r="374" spans="1:26" ht="15.75" hidden="1" customHeight="1" x14ac:dyDescent="0.2">
      <c r="A374" s="3" t="str">
        <f>'Данные для ввода на bus.gov.ru'!D373</f>
        <v>МКОУ "Третьяковская средняя общеобразовательная школа"</v>
      </c>
      <c r="B374" s="26">
        <f>(('Данные для ввода на bus.gov.ru'!AQ373/'Данные для ввода на bus.gov.ru'!AR373)*100)*0.4</f>
        <v>33.288590604026851</v>
      </c>
      <c r="C374" s="22">
        <f>(('Данные для ввода на bus.gov.ru'!AT373/'Данные для ввода на bus.gov.ru'!AU373)*100)*0.4</f>
        <v>34.093959731543627</v>
      </c>
      <c r="D374" s="26">
        <f>(('Данные для ввода на bus.gov.ru'!AW373/'Данные для ввода на bus.gov.ru'!AX373)*100)*0.2</f>
        <v>19.302325581395351</v>
      </c>
      <c r="E374" s="26">
        <f t="shared" si="0"/>
        <v>86.684875916965822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2"/>
    </row>
    <row r="375" spans="1:26" ht="15.75" hidden="1" customHeight="1" x14ac:dyDescent="0.2">
      <c r="A375" s="3" t="str">
        <f>'Данные для ввода на bus.gov.ru'!D374</f>
        <v>МКОУ "Угловская средняя общеобразовательная школа имени Героя Советского Союза Антона Трофимовича Масликова"</v>
      </c>
      <c r="B375" s="26">
        <f>(('Данные для ввода на bus.gov.ru'!AQ374/'Данные для ввода на bus.gov.ru'!AR374)*100)*0.4</f>
        <v>39.898989898989903</v>
      </c>
      <c r="C375" s="22">
        <f>(('Данные для ввода на bus.gov.ru'!AT374/'Данные для ввода на bus.gov.ru'!AU374)*100)*0.4</f>
        <v>39.797979797979799</v>
      </c>
      <c r="D375" s="26">
        <f>(('Данные для ввода на bus.gov.ru'!AW374/'Данные для ввода на bus.gov.ru'!AX374)*100)*0.2</f>
        <v>20</v>
      </c>
      <c r="E375" s="26">
        <f t="shared" si="0"/>
        <v>99.696969696969703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2"/>
    </row>
    <row r="376" spans="1:26" ht="15.75" hidden="1" customHeight="1" x14ac:dyDescent="0.2">
      <c r="A376" s="3" t="str">
        <f>'Данные для ввода на bus.gov.ru'!D375</f>
        <v>МКОУ "Усть-Мосихинская средняя общеобразовательная школа"</v>
      </c>
      <c r="B376" s="26">
        <f>(('Данные для ввода на bus.gov.ru'!AQ375/'Данные для ввода на bus.gov.ru'!AR375)*100)*0.4</f>
        <v>38.27956989247312</v>
      </c>
      <c r="C376" s="22">
        <f>(('Данные для ввода на bus.gov.ru'!AT375/'Данные для ввода на bus.gov.ru'!AU375)*100)*0.4</f>
        <v>39.56989247311828</v>
      </c>
      <c r="D376" s="26">
        <f>(('Данные для ввода на bus.gov.ru'!AW375/'Данные для ввода на bus.gov.ru'!AX375)*100)*0.2</f>
        <v>20</v>
      </c>
      <c r="E376" s="26">
        <f t="shared" si="0"/>
        <v>97.849462365591393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2"/>
    </row>
    <row r="377" spans="1:26" ht="15.75" hidden="1" customHeight="1" x14ac:dyDescent="0.2">
      <c r="A377" s="3" t="str">
        <f>'Данные для ввода на bus.gov.ru'!D376</f>
        <v>МКОУ "Устьянская средняя общеобразовательная школа"</v>
      </c>
      <c r="B377" s="26">
        <f>(('Данные для ввода на bus.gov.ru'!AQ376/'Данные для ввода на bus.gov.ru'!AR376)*100)*0.4</f>
        <v>40</v>
      </c>
      <c r="C377" s="22">
        <f>(('Данные для ввода на bus.gov.ru'!AT376/'Данные для ввода на bus.gov.ru'!AU376)*100)*0.4</f>
        <v>40</v>
      </c>
      <c r="D377" s="26">
        <f>(('Данные для ввода на bus.gov.ru'!AW376/'Данные для ввода на bus.gov.ru'!AX376)*100)*0.2</f>
        <v>20</v>
      </c>
      <c r="E377" s="26">
        <f t="shared" si="0"/>
        <v>100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2"/>
    </row>
    <row r="378" spans="1:26" ht="15.75" hidden="1" customHeight="1" x14ac:dyDescent="0.2">
      <c r="A378" s="3" t="str">
        <f>'Данные для ввода на bus.gov.ru'!D377</f>
        <v>МКОУ "Фунтиковская средняя общеобразовательная школа"</v>
      </c>
      <c r="B378" s="26">
        <f>(('Данные для ввода на bus.gov.ru'!AQ377/'Данные для ввода на bus.gov.ru'!AR377)*100)*0.4</f>
        <v>30.447761194029852</v>
      </c>
      <c r="C378" s="22">
        <f>(('Данные для ввода на bus.gov.ru'!AT377/'Данные для ввода на bus.gov.ru'!AU377)*100)*0.4</f>
        <v>32.835820895522396</v>
      </c>
      <c r="D378" s="26">
        <f>(('Данные для ввода на bus.gov.ru'!AW377/'Данные для ввода на bus.gov.ru'!AX377)*100)*0.2</f>
        <v>18.94736842105263</v>
      </c>
      <c r="E378" s="26">
        <f t="shared" si="0"/>
        <v>82.230950510604885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2"/>
    </row>
    <row r="379" spans="1:26" ht="15.75" hidden="1" customHeight="1" x14ac:dyDescent="0.2">
      <c r="A379" s="3" t="str">
        <f>'Данные для ввода на bus.gov.ru'!D378</f>
        <v>МКОУ "Чаузовская основная общеобразовательная школа"</v>
      </c>
      <c r="B379" s="26">
        <f>(('Данные для ввода на bus.gov.ru'!AQ378/'Данные для ввода на bus.gov.ru'!AR378)*100)*0.4</f>
        <v>40</v>
      </c>
      <c r="C379" s="22">
        <f>(('Данные для ввода на bus.gov.ru'!AT378/'Данные для ввода на bus.gov.ru'!AU378)*100)*0.4</f>
        <v>40</v>
      </c>
      <c r="D379" s="26">
        <f>(('Данные для ввода на bus.gov.ru'!AW378/'Данные для ввода на bus.gov.ru'!AX378)*100)*0.2</f>
        <v>20</v>
      </c>
      <c r="E379" s="26">
        <f t="shared" si="0"/>
        <v>100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2"/>
    </row>
    <row r="380" spans="1:26" ht="15.75" hidden="1" customHeight="1" x14ac:dyDescent="0.2">
      <c r="A380" s="3" t="str">
        <f>'Данные для ввода на bus.gov.ru'!D379</f>
        <v>МКОУ "Чистюньская средняя общеобразовательная школа"</v>
      </c>
      <c r="B380" s="26">
        <f>(('Данные для ввода на bus.gov.ru'!AQ379/'Данные для ввода на bus.gov.ru'!AR379)*100)*0.4</f>
        <v>38.372093023255815</v>
      </c>
      <c r="C380" s="22">
        <f>(('Данные для ввода на bus.gov.ru'!AT379/'Данные для ввода на bus.gov.ru'!AU379)*100)*0.4</f>
        <v>37.441860465116285</v>
      </c>
      <c r="D380" s="26">
        <f>(('Данные для ввода на bus.gov.ru'!AW379/'Данные для ввода на bus.gov.ru'!AX379)*100)*0.2</f>
        <v>19.180327868852459</v>
      </c>
      <c r="E380" s="26">
        <f t="shared" si="0"/>
        <v>94.994281357224565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2"/>
    </row>
    <row r="381" spans="1:26" ht="15.75" hidden="1" customHeight="1" x14ac:dyDescent="0.2">
      <c r="A381" s="3" t="str">
        <f>'Данные для ввода на bus.gov.ru'!D380</f>
        <v>МКОУ "Юдихинская средняя общеобразовательная школа"</v>
      </c>
      <c r="B381" s="26">
        <f>(('Данные для ввода на bus.gov.ru'!AQ380/'Данные для ввода на bus.gov.ru'!AR380)*100)*0.4</f>
        <v>39.090909090909093</v>
      </c>
      <c r="C381" s="22">
        <f>(('Данные для ввода на bus.gov.ru'!AT380/'Данные для ввода на bus.gov.ru'!AU380)*100)*0.4</f>
        <v>39.090909090909093</v>
      </c>
      <c r="D381" s="26">
        <f>(('Данные для ввода на bus.gov.ru'!AW380/'Данные для ввода на bus.gov.ru'!AX380)*100)*0.2</f>
        <v>20</v>
      </c>
      <c r="E381" s="26">
        <f t="shared" si="0"/>
        <v>98.181818181818187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2"/>
    </row>
    <row r="382" spans="1:26" ht="15.75" hidden="1" customHeight="1" x14ac:dyDescent="0.2">
      <c r="A382" s="3" t="str">
        <f>'Данные для ввода на bus.gov.ru'!D381</f>
        <v>МКОУ «Озерская средняя общеобразовательная школа»</v>
      </c>
      <c r="B382" s="26">
        <f>(('Данные для ввода на bus.gov.ru'!AQ381/'Данные для ввода на bus.gov.ru'!AR381)*100)*0.4</f>
        <v>36.638655462184879</v>
      </c>
      <c r="C382" s="22">
        <f>(('Данные для ввода на bus.gov.ru'!AT381/'Данные для ввода на bus.gov.ru'!AU381)*100)*0.4</f>
        <v>36.638655462184879</v>
      </c>
      <c r="D382" s="26">
        <f>(('Данные для ввода на bus.gov.ru'!AW381/'Данные для ввода на bus.gov.ru'!AX381)*100)*0.2</f>
        <v>19.504950495049506</v>
      </c>
      <c r="E382" s="26">
        <f t="shared" si="0"/>
        <v>92.782261419419257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2"/>
    </row>
    <row r="383" spans="1:26" ht="15.75" hidden="1" customHeight="1" x14ac:dyDescent="0.2">
      <c r="A383" s="3" t="str">
        <f>'Данные для ввода на bus.gov.ru'!D382</f>
        <v>МКОУ «Тальменская средняя общеобразовательная школа №1»</v>
      </c>
      <c r="B383" s="26">
        <f>(('Данные для ввода на bus.gov.ru'!AQ382/'Данные для ввода на bus.gov.ru'!AR382)*100)*0.4</f>
        <v>37.54299754299754</v>
      </c>
      <c r="C383" s="22">
        <f>(('Данные для ввода на bus.gov.ru'!AT382/'Данные для ввода на bus.gov.ru'!AU382)*100)*0.4</f>
        <v>38.23095823095823</v>
      </c>
      <c r="D383" s="26">
        <f>(('Данные для ввода на bus.gov.ru'!AW382/'Данные для ввода на bus.gov.ru'!AX382)*100)*0.2</f>
        <v>19.467680608365018</v>
      </c>
      <c r="E383" s="26">
        <f t="shared" si="0"/>
        <v>95.241636382320792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2"/>
    </row>
    <row r="384" spans="1:26" ht="15.75" hidden="1" customHeight="1" x14ac:dyDescent="0.2">
      <c r="A384" s="3" t="str">
        <f>'Данные для ввода на bus.gov.ru'!D383</f>
        <v>МКОУ Сосново-Логовская ООШ</v>
      </c>
      <c r="B384" s="26">
        <f>(('Данные для ввода на bus.gov.ru'!AQ383/'Данные для ввода на bus.gov.ru'!AR383)*100)*0.4</f>
        <v>40</v>
      </c>
      <c r="C384" s="22">
        <f>(('Данные для ввода на bus.gov.ru'!AT383/'Данные для ввода на bus.gov.ru'!AU383)*100)*0.4</f>
        <v>40</v>
      </c>
      <c r="D384" s="26">
        <f>(('Данные для ввода на bus.gov.ru'!AW383/'Данные для ввода на bus.gov.ru'!AX383)*100)*0.2</f>
        <v>20</v>
      </c>
      <c r="E384" s="26">
        <f t="shared" si="0"/>
        <v>100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2"/>
    </row>
    <row r="385" spans="1:26" ht="15.75" hidden="1" customHeight="1" x14ac:dyDescent="0.2">
      <c r="A385" s="3" t="str">
        <f>'Данные для ввода на bus.gov.ru'!D384</f>
        <v>МКОУ Старо-Тарабинская ООШ имени Героев Советского Союза А.С. Красилова и Л.А. Черемнова</v>
      </c>
      <c r="B385" s="26">
        <f>(('Данные для ввода на bus.gov.ru'!AQ384/'Данные для ввода на bus.gov.ru'!AR384)*100)*0.4</f>
        <v>40</v>
      </c>
      <c r="C385" s="22">
        <f>(('Данные для ввода на bus.gov.ru'!AT384/'Данные для ввода на bus.gov.ru'!AU384)*100)*0.4</f>
        <v>40</v>
      </c>
      <c r="D385" s="26">
        <f>(('Данные для ввода на bus.gov.ru'!AW384/'Данные для ввода на bus.gov.ru'!AX384)*100)*0.2</f>
        <v>20</v>
      </c>
      <c r="E385" s="26">
        <f t="shared" si="0"/>
        <v>100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2"/>
    </row>
    <row r="386" spans="1:26" ht="15.75" hidden="1" customHeight="1" x14ac:dyDescent="0.2">
      <c r="A386" s="3" t="str">
        <f>'Данные для ввода на bus.gov.ru'!D385</f>
        <v>МКОУ Топчихинская средняя общеобразовательная школа №1 имени Героя России Дмитрия Ерофеева</v>
      </c>
      <c r="B386" s="26">
        <f>(('Данные для ввода на bus.gov.ru'!AQ385/'Данные для ввода на bus.gov.ru'!AR385)*100)*0.4</f>
        <v>34.357682619647356</v>
      </c>
      <c r="C386" s="22">
        <f>(('Данные для ввода на bus.gov.ru'!AT385/'Данные для ввода на bus.gov.ru'!AU385)*100)*0.4</f>
        <v>36.876574307304786</v>
      </c>
      <c r="D386" s="26">
        <f>(('Данные для ввода на bus.gov.ru'!AW385/'Данные для ввода на bus.gov.ru'!AX385)*100)*0.2</f>
        <v>18.734177215189874</v>
      </c>
      <c r="E386" s="26">
        <f t="shared" si="0"/>
        <v>89.968434142142016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2"/>
    </row>
    <row r="387" spans="1:26" ht="15.75" hidden="1" customHeight="1" x14ac:dyDescent="0.2">
      <c r="A387" s="3" t="str">
        <f>'Данные для ввода на bus.gov.ru'!D386</f>
        <v>МКОУ Топчихинская средняя общеобразовательная школа №2</v>
      </c>
      <c r="B387" s="26">
        <f>(('Данные для ввода на bus.gov.ru'!AQ386/'Данные для ввода на bus.gov.ru'!AR386)*100)*0.4</f>
        <v>33.824228028503562</v>
      </c>
      <c r="C387" s="22">
        <f>(('Данные для ввода на bus.gov.ru'!AT386/'Данные для ввода на bus.gov.ru'!AU386)*100)*0.4</f>
        <v>37.529691211401428</v>
      </c>
      <c r="D387" s="26">
        <f>(('Данные для ввода на bus.gov.ru'!AW386/'Данные для ввода на bus.gov.ru'!AX386)*100)*0.2</f>
        <v>19.541984732824428</v>
      </c>
      <c r="E387" s="26">
        <f t="shared" si="0"/>
        <v>90.895903972729428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2"/>
    </row>
    <row r="388" spans="1:26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2"/>
    </row>
    <row r="389" spans="1:26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2"/>
    </row>
    <row r="390" spans="1:26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2"/>
    </row>
    <row r="391" spans="1:26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2"/>
    </row>
    <row r="392" spans="1:26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2"/>
    </row>
    <row r="393" spans="1:26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2"/>
    </row>
    <row r="394" spans="1:26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2"/>
    </row>
    <row r="395" spans="1:26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2"/>
    </row>
    <row r="396" spans="1:26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2"/>
    </row>
    <row r="397" spans="1:26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2"/>
    </row>
    <row r="398" spans="1:26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2"/>
    </row>
    <row r="399" spans="1:26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2"/>
    </row>
    <row r="400" spans="1:26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2"/>
    </row>
    <row r="401" spans="1:26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2"/>
    </row>
    <row r="402" spans="1:26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2"/>
    </row>
    <row r="403" spans="1:26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2"/>
    </row>
    <row r="404" spans="1:26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2"/>
    </row>
    <row r="405" spans="1:26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2"/>
    </row>
    <row r="406" spans="1:26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2"/>
    </row>
    <row r="407" spans="1:26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2"/>
    </row>
    <row r="408" spans="1:26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2"/>
    </row>
    <row r="409" spans="1:26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2"/>
    </row>
    <row r="410" spans="1:26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2"/>
    </row>
    <row r="411" spans="1:26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2"/>
    </row>
    <row r="412" spans="1:26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2"/>
    </row>
    <row r="413" spans="1:26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2"/>
    </row>
    <row r="414" spans="1:26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2"/>
    </row>
    <row r="415" spans="1:26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2"/>
    </row>
    <row r="416" spans="1:26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2"/>
    </row>
    <row r="417" spans="1:26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2"/>
    </row>
    <row r="418" spans="1:26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2"/>
    </row>
    <row r="419" spans="1:26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2"/>
    </row>
    <row r="420" spans="1:26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2"/>
    </row>
    <row r="421" spans="1:26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2"/>
    </row>
    <row r="422" spans="1:26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2"/>
    </row>
    <row r="423" spans="1:26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2"/>
    </row>
    <row r="424" spans="1:26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2"/>
    </row>
    <row r="425" spans="1:26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2"/>
    </row>
    <row r="426" spans="1:26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2"/>
    </row>
    <row r="427" spans="1:26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2"/>
    </row>
    <row r="428" spans="1:26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2"/>
    </row>
    <row r="429" spans="1:26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2"/>
    </row>
    <row r="430" spans="1:26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2"/>
    </row>
    <row r="431" spans="1:26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2"/>
    </row>
    <row r="432" spans="1:26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2"/>
    </row>
    <row r="433" spans="1:26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2"/>
    </row>
    <row r="434" spans="1:26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2"/>
    </row>
    <row r="435" spans="1:26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2"/>
    </row>
    <row r="436" spans="1:26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2"/>
    </row>
    <row r="437" spans="1:26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2"/>
    </row>
    <row r="438" spans="1:26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2"/>
    </row>
    <row r="439" spans="1:26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2"/>
    </row>
    <row r="440" spans="1:26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2"/>
    </row>
    <row r="441" spans="1:26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2"/>
    </row>
    <row r="442" spans="1:26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2"/>
    </row>
    <row r="443" spans="1:26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2"/>
    </row>
    <row r="444" spans="1:26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2"/>
    </row>
    <row r="445" spans="1:26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2"/>
    </row>
    <row r="446" spans="1:26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2"/>
    </row>
    <row r="447" spans="1:26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2"/>
    </row>
    <row r="448" spans="1:26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2"/>
    </row>
    <row r="449" spans="1:26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2"/>
    </row>
    <row r="450" spans="1:26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2"/>
    </row>
    <row r="451" spans="1:26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2"/>
    </row>
    <row r="452" spans="1:26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2"/>
    </row>
    <row r="453" spans="1:26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2"/>
    </row>
    <row r="454" spans="1:26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2"/>
    </row>
    <row r="455" spans="1:26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2"/>
    </row>
    <row r="456" spans="1:26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2"/>
    </row>
    <row r="457" spans="1:26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2"/>
    </row>
    <row r="458" spans="1:26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2"/>
    </row>
    <row r="459" spans="1:26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2"/>
    </row>
    <row r="460" spans="1:26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2"/>
    </row>
    <row r="461" spans="1:26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2"/>
    </row>
    <row r="462" spans="1:26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2"/>
    </row>
    <row r="463" spans="1:26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2"/>
    </row>
    <row r="464" spans="1:26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2"/>
    </row>
    <row r="465" spans="1:26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2"/>
    </row>
    <row r="466" spans="1:26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2"/>
    </row>
    <row r="467" spans="1:26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2"/>
    </row>
    <row r="468" spans="1:26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2"/>
    </row>
    <row r="469" spans="1:26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2"/>
    </row>
    <row r="470" spans="1:26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2"/>
    </row>
    <row r="471" spans="1:26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2"/>
    </row>
    <row r="472" spans="1:26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2"/>
    </row>
    <row r="473" spans="1:26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2"/>
    </row>
    <row r="474" spans="1:26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2"/>
    </row>
    <row r="475" spans="1:26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2"/>
    </row>
    <row r="476" spans="1:26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2"/>
    </row>
    <row r="477" spans="1:26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2"/>
    </row>
    <row r="478" spans="1:26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2"/>
    </row>
    <row r="479" spans="1:26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2"/>
    </row>
    <row r="480" spans="1:26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2"/>
    </row>
    <row r="481" spans="1:26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2"/>
    </row>
    <row r="482" spans="1:26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2"/>
    </row>
    <row r="483" spans="1:26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2"/>
    </row>
    <row r="484" spans="1:26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2"/>
    </row>
    <row r="485" spans="1:26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2"/>
    </row>
    <row r="486" spans="1:26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2"/>
    </row>
    <row r="487" spans="1:26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2"/>
    </row>
    <row r="488" spans="1:26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2"/>
    </row>
    <row r="489" spans="1:26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2"/>
    </row>
    <row r="490" spans="1:26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2"/>
    </row>
    <row r="491" spans="1:26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2"/>
    </row>
    <row r="492" spans="1:26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2"/>
    </row>
    <row r="493" spans="1:26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2"/>
    </row>
    <row r="494" spans="1:26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2"/>
    </row>
    <row r="495" spans="1:26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2"/>
    </row>
    <row r="496" spans="1:26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2"/>
    </row>
    <row r="497" spans="1:26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2"/>
    </row>
    <row r="498" spans="1:26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2"/>
    </row>
    <row r="499" spans="1:26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2"/>
    </row>
    <row r="500" spans="1:26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2"/>
    </row>
    <row r="501" spans="1:26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2"/>
    </row>
    <row r="502" spans="1:26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2"/>
    </row>
    <row r="503" spans="1:26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2"/>
    </row>
    <row r="504" spans="1:26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2"/>
    </row>
    <row r="505" spans="1:26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2"/>
    </row>
    <row r="506" spans="1:26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2"/>
    </row>
    <row r="507" spans="1:26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2"/>
    </row>
    <row r="508" spans="1:26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2"/>
    </row>
    <row r="509" spans="1:26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2"/>
    </row>
    <row r="510" spans="1:26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2"/>
    </row>
    <row r="511" spans="1:26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2"/>
    </row>
    <row r="512" spans="1:26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2"/>
    </row>
    <row r="513" spans="1:26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2"/>
    </row>
    <row r="514" spans="1:26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2"/>
    </row>
    <row r="515" spans="1:26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2"/>
    </row>
    <row r="516" spans="1:26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2"/>
    </row>
    <row r="517" spans="1:26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2"/>
    </row>
    <row r="518" spans="1:26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2"/>
    </row>
    <row r="519" spans="1:26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2"/>
    </row>
    <row r="520" spans="1:26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2"/>
    </row>
    <row r="521" spans="1:26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2"/>
    </row>
    <row r="522" spans="1:26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2"/>
    </row>
    <row r="523" spans="1:26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2"/>
    </row>
    <row r="524" spans="1:26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2"/>
    </row>
    <row r="525" spans="1:26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2"/>
    </row>
    <row r="526" spans="1:26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2"/>
    </row>
    <row r="527" spans="1:26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2"/>
    </row>
    <row r="528" spans="1:26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2"/>
    </row>
    <row r="529" spans="1:26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2"/>
    </row>
    <row r="530" spans="1:26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2"/>
    </row>
    <row r="531" spans="1:26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2"/>
    </row>
    <row r="532" spans="1:26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2"/>
    </row>
    <row r="533" spans="1:26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2"/>
    </row>
    <row r="534" spans="1:26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2"/>
    </row>
    <row r="535" spans="1:26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2"/>
    </row>
    <row r="536" spans="1:26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2"/>
    </row>
    <row r="537" spans="1:26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2"/>
    </row>
    <row r="538" spans="1:26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2"/>
    </row>
    <row r="539" spans="1:26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2"/>
    </row>
    <row r="540" spans="1:26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2"/>
    </row>
    <row r="541" spans="1:26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2"/>
    </row>
    <row r="542" spans="1:26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2"/>
    </row>
    <row r="543" spans="1:26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2"/>
    </row>
    <row r="544" spans="1:26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2"/>
    </row>
    <row r="545" spans="1:26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2"/>
    </row>
    <row r="546" spans="1:26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2"/>
    </row>
    <row r="547" spans="1:26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2"/>
    </row>
    <row r="548" spans="1:26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2"/>
    </row>
    <row r="549" spans="1:26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2"/>
    </row>
    <row r="550" spans="1:26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2"/>
    </row>
    <row r="551" spans="1:26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2"/>
    </row>
    <row r="552" spans="1:26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2"/>
    </row>
    <row r="553" spans="1:26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2"/>
    </row>
    <row r="554" spans="1:26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2"/>
    </row>
    <row r="555" spans="1:26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2"/>
    </row>
    <row r="556" spans="1:26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2"/>
    </row>
    <row r="557" spans="1:26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2"/>
    </row>
    <row r="558" spans="1:26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2"/>
    </row>
    <row r="559" spans="1:26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2"/>
    </row>
    <row r="560" spans="1:26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2"/>
    </row>
    <row r="561" spans="1:26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2"/>
    </row>
    <row r="562" spans="1:26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2"/>
    </row>
    <row r="563" spans="1:26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2"/>
    </row>
    <row r="564" spans="1:26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2"/>
    </row>
    <row r="565" spans="1:26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2"/>
    </row>
    <row r="566" spans="1:26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2"/>
    </row>
    <row r="567" spans="1:26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2"/>
    </row>
    <row r="568" spans="1:26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2"/>
    </row>
    <row r="569" spans="1:26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2"/>
    </row>
    <row r="570" spans="1:26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2"/>
    </row>
    <row r="571" spans="1:26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2"/>
    </row>
    <row r="572" spans="1:26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2"/>
    </row>
    <row r="573" spans="1:26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2"/>
    </row>
    <row r="574" spans="1:26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2"/>
    </row>
    <row r="575" spans="1:26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2"/>
    </row>
    <row r="576" spans="1:26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2"/>
    </row>
    <row r="577" spans="1:26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2"/>
    </row>
    <row r="578" spans="1:26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2"/>
    </row>
    <row r="579" spans="1:26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2"/>
    </row>
    <row r="580" spans="1:26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2"/>
    </row>
    <row r="581" spans="1:26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2"/>
    </row>
    <row r="582" spans="1:26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2"/>
    </row>
    <row r="583" spans="1:26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2"/>
    </row>
    <row r="584" spans="1:26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2"/>
    </row>
    <row r="585" spans="1:26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2"/>
    </row>
    <row r="586" spans="1:26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2"/>
    </row>
    <row r="587" spans="1:26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2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E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workbookViewId="0">
      <selection activeCell="A68" sqref="A68:E39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3" t="s">
        <v>1369</v>
      </c>
      <c r="B1" s="24" t="s">
        <v>1383</v>
      </c>
      <c r="C1" s="24" t="s">
        <v>1384</v>
      </c>
      <c r="D1" s="24" t="s">
        <v>1385</v>
      </c>
      <c r="E1" s="24" t="s">
        <v>1373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2"/>
    </row>
    <row r="2" spans="1:26" ht="12.75" hidden="1" customHeight="1" x14ac:dyDescent="0.2">
      <c r="A2" s="20" t="s">
        <v>1374</v>
      </c>
      <c r="B2" s="25">
        <v>30</v>
      </c>
      <c r="C2" s="25">
        <v>20</v>
      </c>
      <c r="D2" s="25">
        <v>50</v>
      </c>
      <c r="E2" s="2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2"/>
    </row>
    <row r="3" spans="1:26" ht="12.75" hidden="1" customHeight="1" x14ac:dyDescent="0.2">
      <c r="A3" s="3" t="str">
        <f>'Данные для ввода на bus.gov.ru'!D2</f>
        <v>МАДОУ "Д/с № 32 "Счастливое детство"</v>
      </c>
      <c r="B3" s="26">
        <f>(('Данные для ввода на bus.gov.ru'!AZ2/'Данные для ввода на bus.gov.ru'!BA2)*100)*0.3</f>
        <v>29.747899159663866</v>
      </c>
      <c r="C3" s="26">
        <f>(('Данные для ввода на bus.gov.ru'!BC2/'Данные для ввода на bus.gov.ru'!BD2)*100)*0.2</f>
        <v>19.915966386554626</v>
      </c>
      <c r="D3" s="26">
        <f>(('Данные для ввода на bus.gov.ru'!BF2/'Данные для ввода на bus.gov.ru'!BG2)*100)*0.5</f>
        <v>49.789915966386559</v>
      </c>
      <c r="E3" s="26">
        <f t="shared" ref="E3:E387" si="0">B3+C3+D3</f>
        <v>99.453781512605048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"/>
    </row>
    <row r="4" spans="1:26" ht="12.75" hidden="1" customHeight="1" x14ac:dyDescent="0.2">
      <c r="A4" s="3" t="str">
        <f>'Данные для ввода на bus.gov.ru'!D3</f>
        <v>МАДОУ "ЦРР д/с № 1 "Жар-птица"</v>
      </c>
      <c r="B4" s="26">
        <f>(('Данные для ввода на bus.gov.ru'!AZ3/'Данные для ввода на bus.gov.ru'!BA3)*100)*0.3</f>
        <v>30</v>
      </c>
      <c r="C4" s="26">
        <f>(('Данные для ввода на bus.gov.ru'!BC3/'Данные для ввода на bus.gov.ru'!BD3)*100)*0.2</f>
        <v>19.88165680473373</v>
      </c>
      <c r="D4" s="26">
        <f>(('Данные для ввода на bus.gov.ru'!BF3/'Данные для ввода на bus.gov.ru'!BG3)*100)*0.5</f>
        <v>50</v>
      </c>
      <c r="E4" s="26">
        <f t="shared" si="0"/>
        <v>99.881656804733723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2"/>
    </row>
    <row r="5" spans="1:26" ht="12.75" hidden="1" customHeight="1" x14ac:dyDescent="0.2">
      <c r="A5" s="3" t="str">
        <f>'Данные для ввода на bus.gov.ru'!D4</f>
        <v>МАДОУ "ЦРР-детский сад №7 "Ярославна"</v>
      </c>
      <c r="B5" s="26">
        <f>(('Данные для ввода на bus.gov.ru'!AZ4/'Данные для ввода на bus.gov.ru'!BA4)*100)*0.3</f>
        <v>29.625</v>
      </c>
      <c r="C5" s="26">
        <f>(('Данные для ввода на bus.gov.ru'!BC4/'Данные для ввода на bus.gov.ru'!BD4)*100)*0.2</f>
        <v>19.75</v>
      </c>
      <c r="D5" s="26">
        <f>(('Данные для ввода на bus.gov.ru'!BF4/'Данные для ввода на bus.gov.ru'!BG4)*100)*0.5</f>
        <v>49.791666666666664</v>
      </c>
      <c r="E5" s="26">
        <f t="shared" si="0"/>
        <v>99.166666666666657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2"/>
    </row>
    <row r="6" spans="1:26" ht="12.75" customHeight="1" x14ac:dyDescent="0.2">
      <c r="A6" s="3" t="str">
        <f>'Данные для ввода на bus.gov.ru'!D5</f>
        <v>МБДОУ - д/с № 29 Яровое</v>
      </c>
      <c r="B6" s="26">
        <f>(('Данные для ввода на bus.gov.ru'!AZ5/'Данные для ввода на bus.gov.ru'!BA5)*100)*0.3</f>
        <v>28.043478260869566</v>
      </c>
      <c r="C6" s="26">
        <f>(('Данные для ввода на bus.gov.ru'!BC5/'Данные для ввода на bus.gov.ru'!BD5)*100)*0.2</f>
        <v>19.130434782608699</v>
      </c>
      <c r="D6" s="26">
        <f>(('Данные для ввода на bus.gov.ru'!BF5/'Данные для ввода на bus.gov.ru'!BG5)*100)*0.5</f>
        <v>47.826086956521742</v>
      </c>
      <c r="E6" s="26">
        <f t="shared" si="0"/>
        <v>95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2"/>
    </row>
    <row r="7" spans="1:26" ht="12.75" hidden="1" customHeight="1" x14ac:dyDescent="0.2">
      <c r="A7" s="3" t="str">
        <f>'Данные для ввода на bus.gov.ru'!D6</f>
        <v>МБДОУ "Веселоярский детский сад "Сказка"</v>
      </c>
      <c r="B7" s="26">
        <f>(('Данные для ввода на bus.gov.ru'!AZ6/'Данные для ввода на bus.gov.ru'!BA6)*100)*0.3</f>
        <v>30</v>
      </c>
      <c r="C7" s="26">
        <f>(('Данные для ввода на bus.gov.ru'!BC6/'Данные для ввода на bus.gov.ru'!BD6)*100)*0.2</f>
        <v>20</v>
      </c>
      <c r="D7" s="26">
        <f>(('Данные для ввода на bus.gov.ru'!BF6/'Данные для ввода на bus.gov.ru'!BG6)*100)*0.5</f>
        <v>50</v>
      </c>
      <c r="E7" s="26">
        <f t="shared" si="0"/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2"/>
    </row>
    <row r="8" spans="1:26" ht="12.75" hidden="1" customHeight="1" x14ac:dyDescent="0.2">
      <c r="A8" s="3" t="str">
        <f>'Данные для ввода на bus.gov.ru'!D7</f>
        <v>МБДОУ "Детский сад "Алёнушка"</v>
      </c>
      <c r="B8" s="26">
        <f>(('Данные для ввода на bus.gov.ru'!AZ7/'Данные для ввода на bus.gov.ru'!BA7)*100)*0.3</f>
        <v>30</v>
      </c>
      <c r="C8" s="26">
        <f>(('Данные для ввода на bus.gov.ru'!BC7/'Данные для ввода на bus.gov.ru'!BD7)*100)*0.2</f>
        <v>20</v>
      </c>
      <c r="D8" s="26">
        <f>(('Данные для ввода на bus.gov.ru'!BF7/'Данные для ввода на bus.gov.ru'!BG7)*100)*0.5</f>
        <v>50</v>
      </c>
      <c r="E8" s="26">
        <f t="shared" si="0"/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2"/>
    </row>
    <row r="9" spans="1:26" ht="12.75" hidden="1" customHeight="1" x14ac:dyDescent="0.2">
      <c r="A9" s="3" t="str">
        <f>'Данные для ввода на bus.gov.ru'!D8</f>
        <v>МБДОУ "Детский сад "Незабудка"</v>
      </c>
      <c r="B9" s="26">
        <f>(('Данные для ввода на bus.gov.ru'!AZ8/'Данные для ввода на bus.gov.ru'!BA8)*100)*0.3</f>
        <v>30</v>
      </c>
      <c r="C9" s="26">
        <f>(('Данные для ввода на bus.gov.ru'!BC8/'Данные для ввода на bus.gov.ru'!BD8)*100)*0.2</f>
        <v>20</v>
      </c>
      <c r="D9" s="26">
        <f>(('Данные для ввода на bus.gov.ru'!BF8/'Данные для ввода на bus.gov.ru'!BG8)*100)*0.5</f>
        <v>49.193548387096776</v>
      </c>
      <c r="E9" s="26">
        <f t="shared" si="0"/>
        <v>99.193548387096769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2"/>
    </row>
    <row r="10" spans="1:26" ht="12.75" hidden="1" customHeight="1" x14ac:dyDescent="0.2">
      <c r="A10" s="3" t="str">
        <f>'Данные для ввода на bus.gov.ru'!D9</f>
        <v>МБДОУ "Детский сад "Петушок"</v>
      </c>
      <c r="B10" s="26">
        <f>(('Данные для ввода на bus.gov.ru'!AZ9/'Данные для ввода на bus.gov.ru'!BA9)*100)*0.3</f>
        <v>29.680851063829785</v>
      </c>
      <c r="C10" s="26">
        <f>(('Данные для ввода на bus.gov.ru'!BC9/'Данные для ввода на bus.gov.ru'!BD9)*100)*0.2</f>
        <v>19.468085106382983</v>
      </c>
      <c r="D10" s="26">
        <f>(('Данные для ввода на bus.gov.ru'!BF9/'Данные для ввода на bus.gov.ru'!BG9)*100)*0.5</f>
        <v>49.734042553191486</v>
      </c>
      <c r="E10" s="26">
        <f t="shared" si="0"/>
        <v>98.88297872340425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2"/>
    </row>
    <row r="11" spans="1:26" ht="12.75" hidden="1" customHeight="1" x14ac:dyDescent="0.2">
      <c r="A11" s="3" t="str">
        <f>'Данные для ввода на bus.gov.ru'!D10</f>
        <v>МБДОУ "Детский сад "Сказка"</v>
      </c>
      <c r="B11" s="26">
        <f>(('Данные для ввода на bus.gov.ru'!AZ10/'Данные для ввода на bus.gov.ru'!BA10)*100)*0.3</f>
        <v>30</v>
      </c>
      <c r="C11" s="26">
        <f>(('Данные для ввода на bus.gov.ru'!BC10/'Данные для ввода на bus.gov.ru'!BD10)*100)*0.2</f>
        <v>19.642857142857142</v>
      </c>
      <c r="D11" s="26">
        <f>(('Данные для ввода на bus.gov.ru'!BF10/'Данные для ввода на bus.gov.ru'!BG10)*100)*0.5</f>
        <v>50</v>
      </c>
      <c r="E11" s="26">
        <f t="shared" si="0"/>
        <v>99.642857142857139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2"/>
    </row>
    <row r="12" spans="1:26" ht="12.75" hidden="1" customHeight="1" x14ac:dyDescent="0.2">
      <c r="A12" s="3" t="str">
        <f>'Данные для ввода на bus.gov.ru'!D11</f>
        <v>МБДОУ "Детский сад "Солнышко"</v>
      </c>
      <c r="B12" s="26">
        <f>(('Данные для ввода на bus.gov.ru'!AZ11/'Данные для ввода на bus.gov.ru'!BA11)*100)*0.3</f>
        <v>28.571428571428566</v>
      </c>
      <c r="C12" s="26">
        <f>(('Данные для ввода на bus.gov.ru'!BC11/'Данные для ввода на bus.gov.ru'!BD11)*100)*0.2</f>
        <v>18.476190476190478</v>
      </c>
      <c r="D12" s="26">
        <f>(('Данные для ввода на bus.gov.ru'!BF11/'Данные для ввода на bus.gov.ru'!BG11)*100)*0.5</f>
        <v>47.142857142857139</v>
      </c>
      <c r="E12" s="26">
        <f t="shared" si="0"/>
        <v>94.190476190476176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2"/>
    </row>
    <row r="13" spans="1:26" ht="12.75" hidden="1" customHeight="1" x14ac:dyDescent="0.2">
      <c r="A13" s="3" t="str">
        <f>'Данные для ввода на bus.gov.ru'!D12</f>
        <v>МБДОУ "Детский сад "Чайка"</v>
      </c>
      <c r="B13" s="26">
        <f>(('Данные для ввода на bus.gov.ru'!AZ12/'Данные для ввода на bus.gov.ru'!BA12)*100)*0.3</f>
        <v>29.666666666666664</v>
      </c>
      <c r="C13" s="26">
        <f>(('Данные для ввода на bus.gov.ru'!BC12/'Данные для ввода на bus.gov.ru'!BD12)*100)*0.2</f>
        <v>19.111111111111111</v>
      </c>
      <c r="D13" s="26">
        <f>(('Данные для ввода на bus.gov.ru'!BF12/'Данные для ввода на bus.gov.ru'!BG12)*100)*0.5</f>
        <v>49.444444444444443</v>
      </c>
      <c r="E13" s="26">
        <f t="shared" si="0"/>
        <v>98.222222222222214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2"/>
    </row>
    <row r="14" spans="1:26" ht="12.75" hidden="1" customHeight="1" x14ac:dyDescent="0.2">
      <c r="A14" s="3" t="str">
        <f>'Данные для ввода на bus.gov.ru'!D13</f>
        <v>МБДОУ "Детский сад комбинированного вида №41 "Золотая рыбка"</v>
      </c>
      <c r="B14" s="26">
        <f>(('Данные для ввода на bus.gov.ru'!AZ13/'Данные для ввода на bus.gov.ru'!BA13)*100)*0.3</f>
        <v>29.523809523809518</v>
      </c>
      <c r="C14" s="26">
        <f>(('Данные для ввода на bus.gov.ru'!BC13/'Данные для ввода на bus.gov.ru'!BD13)*100)*0.2</f>
        <v>19.841269841269845</v>
      </c>
      <c r="D14" s="26">
        <f>(('Данные для ввода на bus.gov.ru'!BF13/'Данные для ввода на bus.gov.ru'!BG13)*100)*0.5</f>
        <v>49.603174603174608</v>
      </c>
      <c r="E14" s="26">
        <f t="shared" si="0"/>
        <v>98.968253968253975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2"/>
    </row>
    <row r="15" spans="1:26" ht="12.75" hidden="1" customHeight="1" x14ac:dyDescent="0.2">
      <c r="A15" s="3" t="str">
        <f>'Данные для ввода на bus.gov.ru'!D14</f>
        <v>МБДОУ "Детский сад присмотра и оздоровления № 46 "Светлячок" г.Рубцовска</v>
      </c>
      <c r="B15" s="26">
        <f>(('Данные для ввода на bus.gov.ru'!AZ14/'Данные для ввода на bus.gov.ru'!BA14)*100)*0.3</f>
        <v>29.634146341463413</v>
      </c>
      <c r="C15" s="26">
        <f>(('Данные для ввода на bus.gov.ru'!BC14/'Данные для ввода на bus.gov.ru'!BD14)*100)*0.2</f>
        <v>19.26829268292683</v>
      </c>
      <c r="D15" s="26">
        <f>(('Данные для ввода на bus.gov.ru'!BF14/'Данные для ввода на bus.gov.ru'!BG14)*100)*0.5</f>
        <v>50</v>
      </c>
      <c r="E15" s="26">
        <f t="shared" si="0"/>
        <v>98.902439024390247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"/>
    </row>
    <row r="16" spans="1:26" ht="12.75" hidden="1" customHeight="1" x14ac:dyDescent="0.2">
      <c r="A16" s="3" t="str">
        <f>'Данные для ввода на bus.gov.ru'!D15</f>
        <v>МБДОУ "Детский сад № 12 "Журавлик"</v>
      </c>
      <c r="B16" s="26">
        <f>(('Данные для ввода на bus.gov.ru'!AZ15/'Данные для ввода на bus.gov.ru'!BA15)*100)*0.3</f>
        <v>25.945945945945944</v>
      </c>
      <c r="C16" s="26">
        <f>(('Данные для ввода на bus.gov.ru'!BC15/'Данные для ввода на bus.gov.ru'!BD15)*100)*0.2</f>
        <v>18.648648648648649</v>
      </c>
      <c r="D16" s="26">
        <f>(('Данные для ввода на bus.gov.ru'!BF15/'Данные для ввода на bus.gov.ru'!BG15)*100)*0.5</f>
        <v>44.594594594594597</v>
      </c>
      <c r="E16" s="26">
        <f t="shared" si="0"/>
        <v>89.189189189189193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2"/>
    </row>
    <row r="17" spans="1:26" ht="12.75" hidden="1" customHeight="1" x14ac:dyDescent="0.2">
      <c r="A17" s="3" t="str">
        <f>'Данные для ввода на bus.gov.ru'!D16</f>
        <v>МБДОУ "Детский сад № 14 "Василёк"</v>
      </c>
      <c r="B17" s="26">
        <f>(('Данные для ввода на bus.gov.ru'!AZ16/'Данные для ввода на bus.gov.ru'!BA16)*100)*0.3</f>
        <v>29.268292682926827</v>
      </c>
      <c r="C17" s="26">
        <f>(('Данные для ввода на bus.gov.ru'!BC16/'Данные для ввода на bus.gov.ru'!BD16)*100)*0.2</f>
        <v>20</v>
      </c>
      <c r="D17" s="26">
        <f>(('Данные для ввода на bus.gov.ru'!BF16/'Данные для ввода на bus.gov.ru'!BG16)*100)*0.5</f>
        <v>48.780487804878049</v>
      </c>
      <c r="E17" s="26">
        <f t="shared" si="0"/>
        <v>98.048780487804876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"/>
    </row>
    <row r="18" spans="1:26" ht="12.75" hidden="1" customHeight="1" x14ac:dyDescent="0.2">
      <c r="A18" s="3" t="str">
        <f>'Данные для ввода на bus.gov.ru'!D17</f>
        <v>МБДОУ "Детский сад № 19 "Рябинка"</v>
      </c>
      <c r="B18" s="26">
        <f>(('Данные для ввода на bus.gov.ru'!AZ17/'Данные для ввода на bus.gov.ru'!BA17)*100)*0.3</f>
        <v>29.732142857142858</v>
      </c>
      <c r="C18" s="26">
        <f>(('Данные для ввода на bus.gov.ru'!BC17/'Данные для ввода на bus.gov.ru'!BD17)*100)*0.2</f>
        <v>20</v>
      </c>
      <c r="D18" s="26">
        <f>(('Данные для ввода на bus.gov.ru'!BF17/'Данные для ввода на bus.gov.ru'!BG17)*100)*0.5</f>
        <v>50</v>
      </c>
      <c r="E18" s="26">
        <f t="shared" si="0"/>
        <v>99.732142857142861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"/>
    </row>
    <row r="19" spans="1:26" ht="12.75" hidden="1" customHeight="1" x14ac:dyDescent="0.2">
      <c r="A19" s="3" t="str">
        <f>'Данные для ввода на bus.gov.ru'!D18</f>
        <v>МБДОУ "Детский сад № 23 "Малышок"</v>
      </c>
      <c r="B19" s="26">
        <f>(('Данные для ввода на bus.gov.ru'!AZ18/'Данные для ввода на bus.gov.ru'!BA18)*100)*0.3</f>
        <v>29.230769230769226</v>
      </c>
      <c r="C19" s="26">
        <f>(('Данные для ввода на bus.gov.ru'!BC18/'Данные для ввода на bus.gov.ru'!BD18)*100)*0.2</f>
        <v>19.487179487179489</v>
      </c>
      <c r="D19" s="26">
        <f>(('Данные для ввода на bus.gov.ru'!BF18/'Данные для ввода на bus.gov.ru'!BG18)*100)*0.5</f>
        <v>49.145299145299141</v>
      </c>
      <c r="E19" s="26">
        <f t="shared" si="0"/>
        <v>97.863247863247864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2"/>
    </row>
    <row r="20" spans="1:26" ht="12.75" hidden="1" customHeight="1" x14ac:dyDescent="0.2">
      <c r="A20" s="3" t="str">
        <f>'Данные для ввода на bus.gov.ru'!D19</f>
        <v>МБДОУ "Детский сад № 36 "Колокольчик"</v>
      </c>
      <c r="B20" s="26">
        <f>(('Данные для ввода на bus.gov.ru'!AZ19/'Данные для ввода на bus.gov.ru'!BA19)*100)*0.3</f>
        <v>28.958333333333336</v>
      </c>
      <c r="C20" s="26">
        <f>(('Данные для ввода на bus.gov.ru'!BC19/'Данные для ввода на bus.gov.ru'!BD19)*100)*0.2</f>
        <v>19.722222222222225</v>
      </c>
      <c r="D20" s="26">
        <f>(('Данные для ввода на bus.gov.ru'!BF19/'Данные для ввода на bus.gov.ru'!BG19)*100)*0.5</f>
        <v>48.263888888888893</v>
      </c>
      <c r="E20" s="26">
        <f t="shared" si="0"/>
        <v>96.944444444444457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"/>
    </row>
    <row r="21" spans="1:26" ht="12.75" hidden="1" customHeight="1" x14ac:dyDescent="0.2">
      <c r="A21" s="3" t="str">
        <f>'Данные для ввода на bus.gov.ru'!D20</f>
        <v>МБДОУ "Детский сад № 37 "Веснянка"</v>
      </c>
      <c r="B21" s="26">
        <f>(('Данные для ввода на bus.gov.ru'!AZ20/'Данные для ввода на bus.gov.ru'!BA20)*100)*0.3</f>
        <v>28.512396694214878</v>
      </c>
      <c r="C21" s="26">
        <f>(('Данные для ввода на bus.gov.ru'!BC20/'Данные для ввода на bus.gov.ru'!BD20)*100)*0.2</f>
        <v>18.84297520661157</v>
      </c>
      <c r="D21" s="26">
        <f>(('Данные для ввода на bus.gov.ru'!BF20/'Данные для ввода на bus.gov.ru'!BG20)*100)*0.5</f>
        <v>47.107438016528924</v>
      </c>
      <c r="E21" s="26">
        <f t="shared" si="0"/>
        <v>94.462809917355372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2"/>
    </row>
    <row r="22" spans="1:26" ht="12.75" hidden="1" customHeight="1" x14ac:dyDescent="0.2">
      <c r="A22" s="3" t="str">
        <f>'Данные для ввода на bus.gov.ru'!D21</f>
        <v>МБДОУ "Детский сад № 43"</v>
      </c>
      <c r="B22" s="26">
        <f>(('Данные для ввода на bus.gov.ru'!AZ21/'Данные для ввода на bus.gov.ru'!BA21)*100)*0.3</f>
        <v>28.518850987432675</v>
      </c>
      <c r="C22" s="26">
        <f>(('Данные для ввода на bus.gov.ru'!BC21/'Данные для ввода на bus.gov.ru'!BD21)*100)*0.2</f>
        <v>19.120287253141836</v>
      </c>
      <c r="D22" s="26">
        <f>(('Данные для ввода на bus.gov.ru'!BF21/'Данные для ввода на bus.gov.ru'!BG21)*100)*0.5</f>
        <v>48.249551166965887</v>
      </c>
      <c r="E22" s="26">
        <f t="shared" si="0"/>
        <v>95.888689407540397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2"/>
    </row>
    <row r="23" spans="1:26" ht="12.75" hidden="1" customHeight="1" x14ac:dyDescent="0.2">
      <c r="A23" s="3" t="str">
        <f>'Данные для ввода на bus.gov.ru'!D22</f>
        <v>МБДОУ "Детский сад № 45 "Солнышко"</v>
      </c>
      <c r="B23" s="26">
        <f>(('Данные для ввода на bus.gov.ru'!AZ22/'Данные для ввода на bus.gov.ru'!BA22)*100)*0.3</f>
        <v>29.577464788732396</v>
      </c>
      <c r="C23" s="26">
        <f>(('Данные для ввода на bus.gov.ru'!BC22/'Данные для ввода на bus.gov.ru'!BD22)*100)*0.2</f>
        <v>19.718309859154932</v>
      </c>
      <c r="D23" s="26">
        <f>(('Данные для ввода на bus.gov.ru'!BF22/'Данные для ввода на bus.gov.ru'!BG22)*100)*0.5</f>
        <v>48.591549295774648</v>
      </c>
      <c r="E23" s="26">
        <f t="shared" si="0"/>
        <v>97.887323943661983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2"/>
    </row>
    <row r="24" spans="1:26" ht="12.75" hidden="1" customHeight="1" x14ac:dyDescent="0.2">
      <c r="A24" s="3" t="str">
        <f>'Данные для ввода на bus.gov.ru'!D23</f>
        <v>МБДОУ "Детский сад № 47 "Ёлочка"</v>
      </c>
      <c r="B24" s="26">
        <f>(('Данные для ввода на bus.gov.ru'!AZ23/'Данные для ввода на bus.gov.ru'!BA23)*100)*0.3</f>
        <v>28.867924528301888</v>
      </c>
      <c r="C24" s="26">
        <f>(('Данные для ввода на bus.gov.ru'!BC23/'Данные для ввода на bus.gov.ru'!BD23)*100)*0.2</f>
        <v>19.622641509433961</v>
      </c>
      <c r="D24" s="26">
        <f>(('Данные для ввода на bus.gov.ru'!BF23/'Данные для ввода на bus.gov.ru'!BG23)*100)*0.5</f>
        <v>50</v>
      </c>
      <c r="E24" s="26">
        <f t="shared" si="0"/>
        <v>98.490566037735846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2"/>
    </row>
    <row r="25" spans="1:26" ht="12.75" hidden="1" customHeight="1" x14ac:dyDescent="0.2">
      <c r="A25" s="3" t="str">
        <f>'Данные для ввода на bus.gov.ru'!D24</f>
        <v>МБДОУ "Детский сад № 48 "Ручеек"</v>
      </c>
      <c r="B25" s="26">
        <f>(('Данные для ввода на bus.gov.ru'!AZ24/'Данные для ввода на bus.gov.ru'!BA24)*100)*0.3</f>
        <v>29.657142857142858</v>
      </c>
      <c r="C25" s="26">
        <f>(('Данные для ввода на bus.gov.ru'!BC24/'Данные для ввода на bus.gov.ru'!BD24)*100)*0.2</f>
        <v>19.885714285714286</v>
      </c>
      <c r="D25" s="26">
        <f>(('Данные для ввода на bus.gov.ru'!BF24/'Данные для ввода на bus.gov.ru'!BG24)*100)*0.5</f>
        <v>49.428571428571431</v>
      </c>
      <c r="E25" s="26">
        <f t="shared" si="0"/>
        <v>98.971428571428575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2"/>
    </row>
    <row r="26" spans="1:26" ht="12.75" hidden="1" customHeight="1" x14ac:dyDescent="0.2">
      <c r="A26" s="3" t="str">
        <f>'Данные для ввода на bus.gov.ru'!D25</f>
        <v>МБДОУ "Детский сад № 50 "Росточек"</v>
      </c>
      <c r="B26" s="26">
        <f>(('Данные для ввода на bus.gov.ru'!AZ25/'Данные для ввода на bus.gov.ru'!BA25)*100)*0.3</f>
        <v>26.326530612244898</v>
      </c>
      <c r="C26" s="26">
        <f>(('Данные для ввода на bus.gov.ru'!BC25/'Данные для ввода на bus.gov.ru'!BD25)*100)*0.2</f>
        <v>19.183673469387752</v>
      </c>
      <c r="D26" s="26">
        <f>(('Данные для ввода на bus.gov.ru'!BF25/'Данные для ввода на bus.gov.ru'!BG25)*100)*0.5</f>
        <v>45.91836734693878</v>
      </c>
      <c r="E26" s="26">
        <f t="shared" si="0"/>
        <v>91.428571428571431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2"/>
    </row>
    <row r="27" spans="1:26" ht="12.75" hidden="1" customHeight="1" x14ac:dyDescent="0.2">
      <c r="A27" s="3" t="str">
        <f>'Данные для ввода на bus.gov.ru'!D26</f>
        <v>МБДОУ "Детский сад № 53 "Топтыжка"</v>
      </c>
      <c r="B27" s="26">
        <f>(('Данные для ввода на bus.gov.ru'!AZ26/'Данные для ввода на bus.gov.ru'!BA26)*100)*0.3</f>
        <v>29.323308270676691</v>
      </c>
      <c r="C27" s="26">
        <f>(('Данные для ввода на bus.gov.ru'!BC26/'Данные для ввода на bus.gov.ru'!BD26)*100)*0.2</f>
        <v>19.849624060150376</v>
      </c>
      <c r="D27" s="26">
        <f>(('Данные для ввода на bus.gov.ru'!BF26/'Данные для ввода на bus.gov.ru'!BG26)*100)*0.5</f>
        <v>49.248120300751879</v>
      </c>
      <c r="E27" s="26">
        <f t="shared" si="0"/>
        <v>98.421052631578945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2"/>
    </row>
    <row r="28" spans="1:26" ht="12.75" hidden="1" customHeight="1" x14ac:dyDescent="0.2">
      <c r="A28" s="3" t="str">
        <f>'Данные для ввода на bus.gov.ru'!D27</f>
        <v>МБДОУ "Детский сад № 55 "Истоки"</v>
      </c>
      <c r="B28" s="26">
        <f>(('Данные для ввода на bus.gov.ru'!AZ27/'Данные для ввода на bus.gov.ru'!BA27)*100)*0.3</f>
        <v>30</v>
      </c>
      <c r="C28" s="26">
        <f>(('Данные для ввода на bus.gov.ru'!BC27/'Данные для ввода на bus.gov.ru'!BD27)*100)*0.2</f>
        <v>19.230769230769234</v>
      </c>
      <c r="D28" s="26">
        <f>(('Данные для ввода на bus.gov.ru'!BF27/'Данные для ввода на bus.gov.ru'!BG27)*100)*0.5</f>
        <v>49.230769230769234</v>
      </c>
      <c r="E28" s="26">
        <f t="shared" si="0"/>
        <v>98.461538461538467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2"/>
    </row>
    <row r="29" spans="1:26" ht="12.75" hidden="1" customHeight="1" x14ac:dyDescent="0.2">
      <c r="A29" s="3" t="str">
        <f>'Данные для ввода на bus.gov.ru'!D28</f>
        <v>МБДОУ "Детский сад № 57 "Аленушка"</v>
      </c>
      <c r="B29" s="26">
        <f>(('Данные для ввода на bus.gov.ru'!AZ28/'Данные для ввода на bus.gov.ru'!BA28)*100)*0.3</f>
        <v>29.04</v>
      </c>
      <c r="C29" s="26">
        <f>(('Данные для ввода на bus.gov.ru'!BC28/'Данные для ввода на bus.gov.ru'!BD28)*100)*0.2</f>
        <v>19.36</v>
      </c>
      <c r="D29" s="26">
        <f>(('Данные для ввода на bus.gov.ru'!BF28/'Данные для ввода на bus.gov.ru'!BG28)*100)*0.5</f>
        <v>49.2</v>
      </c>
      <c r="E29" s="26">
        <f t="shared" si="0"/>
        <v>97.6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2"/>
    </row>
    <row r="30" spans="1:26" ht="12.75" hidden="1" customHeight="1" x14ac:dyDescent="0.2">
      <c r="A30" s="3" t="str">
        <f>'Данные для ввода на bus.gov.ru'!D29</f>
        <v>МБДОУ "Детский сад № 74 "Пчёлка"</v>
      </c>
      <c r="B30" s="26">
        <f>(('Данные для ввода на bus.gov.ru'!AZ29/'Данные для ввода на bus.gov.ru'!BA29)*100)*0.3</f>
        <v>30</v>
      </c>
      <c r="C30" s="26">
        <f>(('Данные для ввода на bus.gov.ru'!BC29/'Данные для ввода на bus.gov.ru'!BD29)*100)*0.2</f>
        <v>20</v>
      </c>
      <c r="D30" s="26">
        <f>(('Данные для ввода на bus.gov.ru'!BF29/'Данные для ввода на bus.gov.ru'!BG29)*100)*0.5</f>
        <v>50</v>
      </c>
      <c r="E30" s="26">
        <f t="shared" si="0"/>
        <v>100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2"/>
    </row>
    <row r="31" spans="1:26" ht="12.75" hidden="1" customHeight="1" x14ac:dyDescent="0.2">
      <c r="A31" s="3" t="str">
        <f>'Данные для ввода на bus.gov.ru'!D30</f>
        <v>МБДОУ "Детский сад №10 "Гнездышко"</v>
      </c>
      <c r="B31" s="26">
        <f>(('Данные для ввода на bus.gov.ru'!AZ30/'Данные для ввода на bus.gov.ru'!BA30)*100)*0.3</f>
        <v>27.857142857142858</v>
      </c>
      <c r="C31" s="26">
        <f>(('Данные для ввода на bus.gov.ru'!BC30/'Данные для ввода на bus.gov.ru'!BD30)*100)*0.2</f>
        <v>19.714285714285719</v>
      </c>
      <c r="D31" s="26">
        <f>(('Данные для ввода на bus.gov.ru'!BF30/'Данные для ввода на bus.gov.ru'!BG30)*100)*0.5</f>
        <v>47.857142857142861</v>
      </c>
      <c r="E31" s="26">
        <f t="shared" si="0"/>
        <v>95.428571428571445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2"/>
    </row>
    <row r="32" spans="1:26" ht="12.75" hidden="1" customHeight="1" x14ac:dyDescent="0.2">
      <c r="A32" s="3" t="str">
        <f>'Данные для ввода на bus.gov.ru'!D31</f>
        <v>МБДОУ "Детский сад №16 "Родничок"</v>
      </c>
      <c r="B32" s="26">
        <f>(('Данные для ввода на bus.gov.ru'!AZ31/'Данные для ввода на bus.gov.ru'!BA31)*100)*0.3</f>
        <v>30</v>
      </c>
      <c r="C32" s="26">
        <f>(('Данные для ввода на bus.gov.ru'!BC31/'Данные для ввода на bus.gov.ru'!BD31)*100)*0.2</f>
        <v>20</v>
      </c>
      <c r="D32" s="26">
        <f>(('Данные для ввода на bus.gov.ru'!BF31/'Данные для ввода на bus.gov.ru'!BG31)*100)*0.5</f>
        <v>50</v>
      </c>
      <c r="E32" s="26">
        <f t="shared" si="0"/>
        <v>100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2"/>
    </row>
    <row r="33" spans="1:26" ht="12.75" hidden="1" customHeight="1" x14ac:dyDescent="0.2">
      <c r="A33" s="3" t="str">
        <f>'Данные для ввода на bus.gov.ru'!D32</f>
        <v>МБДОУ "Детский сад №2 "Лучик"</v>
      </c>
      <c r="B33" s="26">
        <f>(('Данные для ввода на bus.gov.ru'!AZ32/'Данные для ввода на bus.gov.ru'!BA32)*100)*0.3</f>
        <v>30</v>
      </c>
      <c r="C33" s="26">
        <f>(('Данные для ввода на bus.gov.ru'!BC32/'Данные для ввода на bus.gov.ru'!BD32)*100)*0.2</f>
        <v>20</v>
      </c>
      <c r="D33" s="26">
        <f>(('Данные для ввода на bus.gov.ru'!BF32/'Данные для ввода на bus.gov.ru'!BG32)*100)*0.5</f>
        <v>50</v>
      </c>
      <c r="E33" s="26">
        <f t="shared" si="0"/>
        <v>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2"/>
    </row>
    <row r="34" spans="1:26" ht="12.75" hidden="1" customHeight="1" x14ac:dyDescent="0.2">
      <c r="A34" s="3" t="str">
        <f>'Данные для ввода на bus.gov.ru'!D33</f>
        <v>МБДОУ "Детский сад №24 "Солнышко"</v>
      </c>
      <c r="B34" s="26">
        <f>(('Данные для ввода на bus.gov.ru'!AZ33/'Данные для ввода на bus.gov.ru'!BA33)*100)*0.3</f>
        <v>28.125</v>
      </c>
      <c r="C34" s="26">
        <f>(('Данные для ввода на bus.gov.ru'!BC33/'Данные для ввода на bus.gov.ru'!BD33)*100)*0.2</f>
        <v>19.285714285714288</v>
      </c>
      <c r="D34" s="26">
        <f>(('Данные для ввода на bus.gov.ru'!BF33/'Данные для ввода на bus.gov.ru'!BG33)*100)*0.5</f>
        <v>47.321428571428569</v>
      </c>
      <c r="E34" s="26">
        <f t="shared" si="0"/>
        <v>94.732142857142861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2"/>
    </row>
    <row r="35" spans="1:26" ht="12.75" hidden="1" customHeight="1" x14ac:dyDescent="0.2">
      <c r="A35" s="3" t="str">
        <f>'Данные для ввода на bus.gov.ru'!D34</f>
        <v>МБДОУ "Детский сад №30 "Незабудка"</v>
      </c>
      <c r="B35" s="26">
        <f>(('Данные для ввода на bus.gov.ru'!AZ34/'Данные для ввода на bus.gov.ru'!BA34)*100)*0.3</f>
        <v>25.471698113207545</v>
      </c>
      <c r="C35" s="26">
        <f>(('Данные для ввода на bus.gov.ru'!BC34/'Данные для ввода на bus.gov.ru'!BD34)*100)*0.2</f>
        <v>18.867924528301888</v>
      </c>
      <c r="D35" s="26">
        <f>(('Данные для ввода на bus.gov.ru'!BF34/'Данные для ввода на bus.gov.ru'!BG34)*100)*0.5</f>
        <v>42.452830188679243</v>
      </c>
      <c r="E35" s="26">
        <f t="shared" si="0"/>
        <v>86.79245283018868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2"/>
    </row>
    <row r="36" spans="1:26" ht="12.75" hidden="1" customHeight="1" x14ac:dyDescent="0.2">
      <c r="A36" s="3" t="str">
        <f>'Данные для ввода на bus.gov.ru'!D35</f>
        <v>МБДОУ "Детский сад №38 "Росинка"</v>
      </c>
      <c r="B36" s="26">
        <f>(('Данные для ввода на bus.gov.ru'!AZ35/'Данные для ввода на bus.gov.ru'!BA35)*100)*0.3</f>
        <v>28.378378378378379</v>
      </c>
      <c r="C36" s="26">
        <f>(('Данные для ввода на bus.gov.ru'!BC35/'Данные для ввода на bus.gov.ru'!BD35)*100)*0.2</f>
        <v>19.72972972972973</v>
      </c>
      <c r="D36" s="26">
        <f>(('Данные для ввода на bus.gov.ru'!BF35/'Данные для ввода на bus.gov.ru'!BG35)*100)*0.5</f>
        <v>47.972972972972968</v>
      </c>
      <c r="E36" s="26">
        <f t="shared" si="0"/>
        <v>96.081081081081081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2"/>
    </row>
    <row r="37" spans="1:26" ht="12.75" hidden="1" customHeight="1" x14ac:dyDescent="0.2">
      <c r="A37" s="3" t="str">
        <f>'Данные для ввода на bus.gov.ru'!D36</f>
        <v>МБДОУ "Детский сад №4 "Радуга"</v>
      </c>
      <c r="B37" s="26">
        <f>(('Данные для ввода на bus.gov.ru'!AZ36/'Данные для ввода на bus.gov.ru'!BA36)*100)*0.3</f>
        <v>30</v>
      </c>
      <c r="C37" s="26">
        <f>(('Данные для ввода на bus.gov.ru'!BC36/'Данные для ввода на bus.gov.ru'!BD36)*100)*0.2</f>
        <v>20</v>
      </c>
      <c r="D37" s="26">
        <f>(('Данные для ввода на bus.gov.ru'!BF36/'Данные для ввода на bus.gov.ru'!BG36)*100)*0.5</f>
        <v>49.777777777777779</v>
      </c>
      <c r="E37" s="26">
        <f t="shared" si="0"/>
        <v>99.777777777777771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2"/>
    </row>
    <row r="38" spans="1:26" ht="12.75" hidden="1" customHeight="1" x14ac:dyDescent="0.2">
      <c r="A38" s="3" t="str">
        <f>'Данные для ввода на bus.gov.ru'!D37</f>
        <v>МБДОУ "Детский сад №49 "Улыбка"</v>
      </c>
      <c r="B38" s="26">
        <f>(('Данные для ввода на bus.gov.ru'!AZ37/'Данные для ввода на bus.gov.ru'!BA37)*100)*0.3</f>
        <v>29.405940594059405</v>
      </c>
      <c r="C38" s="26">
        <f>(('Данные для ввода на bus.gov.ru'!BC37/'Данные для ввода на bus.gov.ru'!BD37)*100)*0.2</f>
        <v>19.207920792079207</v>
      </c>
      <c r="D38" s="26">
        <f>(('Данные для ввода на bus.gov.ru'!BF37/'Данные для ввода на bus.gov.ru'!BG37)*100)*0.5</f>
        <v>48.514851485148512</v>
      </c>
      <c r="E38" s="26">
        <f t="shared" si="0"/>
        <v>97.128712871287121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2"/>
    </row>
    <row r="39" spans="1:26" ht="12.75" hidden="1" customHeight="1" x14ac:dyDescent="0.2">
      <c r="A39" s="3" t="str">
        <f>'Данные для ввода на bus.gov.ru'!D38</f>
        <v>МБДОУ "Романовский детский сад №1"</v>
      </c>
      <c r="B39" s="26">
        <f>(('Данные для ввода на bus.gov.ru'!AZ38/'Данные для ввода на bus.gov.ru'!BA38)*100)*0.3</f>
        <v>28.958333333333336</v>
      </c>
      <c r="C39" s="26">
        <f>(('Данные для ввода на bus.gov.ru'!BC38/'Данные для ввода на bus.gov.ru'!BD38)*100)*0.2</f>
        <v>19.027777777777779</v>
      </c>
      <c r="D39" s="26">
        <f>(('Данные для ввода на bus.gov.ru'!BF38/'Данные для ввода на bus.gov.ru'!BG38)*100)*0.5</f>
        <v>48.611111111111107</v>
      </c>
      <c r="E39" s="26">
        <f t="shared" si="0"/>
        <v>96.597222222222229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2"/>
    </row>
    <row r="40" spans="1:26" ht="12.75" hidden="1" customHeight="1" x14ac:dyDescent="0.2">
      <c r="A40" s="3" t="str">
        <f>'Данные для ввода на bus.gov.ru'!D39</f>
        <v>МБДОУ "Сидоровский детский сад"</v>
      </c>
      <c r="B40" s="26">
        <f>(('Данные для ввода на bus.gov.ru'!AZ39/'Данные для ввода на bus.gov.ru'!BA39)*100)*0.3</f>
        <v>28.5</v>
      </c>
      <c r="C40" s="26">
        <f>(('Данные для ввода на bus.gov.ru'!BC39/'Данные для ввода на bus.gov.ru'!BD39)*100)*0.2</f>
        <v>18</v>
      </c>
      <c r="D40" s="26">
        <f>(('Данные для ввода на bus.gov.ru'!BF39/'Данные для ввода на bus.gov.ru'!BG39)*100)*0.5</f>
        <v>47.5</v>
      </c>
      <c r="E40" s="26">
        <f t="shared" si="0"/>
        <v>94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2"/>
    </row>
    <row r="41" spans="1:26" ht="12.75" hidden="1" customHeight="1" x14ac:dyDescent="0.2">
      <c r="A41" s="3" t="str">
        <f>'Данные для ввода на bus.gov.ru'!D40</f>
        <v>МБДОУ "Табунский детский сад "Огонек"</v>
      </c>
      <c r="B41" s="26">
        <f>(('Данные для ввода на bus.gov.ru'!AZ40/'Данные для ввода на bus.gov.ru'!BA40)*100)*0.3</f>
        <v>29.081632653061224</v>
      </c>
      <c r="C41" s="26">
        <f>(('Данные для ввода на bus.gov.ru'!BC40/'Данные для ввода на bus.gov.ru'!BD40)*100)*0.2</f>
        <v>18.571428571428573</v>
      </c>
      <c r="D41" s="26">
        <f>(('Данные для ввода на bus.gov.ru'!BF40/'Данные для ввода на bus.gov.ru'!BG40)*100)*0.5</f>
        <v>50</v>
      </c>
      <c r="E41" s="26">
        <f t="shared" si="0"/>
        <v>97.65306122448979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2"/>
    </row>
    <row r="42" spans="1:26" ht="12.75" hidden="1" customHeight="1" x14ac:dyDescent="0.2">
      <c r="A42" s="3" t="str">
        <f>'Данные для ввода на bus.gov.ru'!D41</f>
        <v>МБДОУ "Тамбовский детский сад"</v>
      </c>
      <c r="B42" s="26">
        <f>(('Данные для ввода на bus.gov.ru'!AZ41/'Данные для ввода на bus.gov.ru'!BA41)*100)*0.3</f>
        <v>30</v>
      </c>
      <c r="C42" s="26">
        <f>(('Данные для ввода на bus.gov.ru'!BC41/'Данные для ввода на bus.gov.ru'!BD41)*100)*0.2</f>
        <v>20</v>
      </c>
      <c r="D42" s="26">
        <f>(('Данные для ввода на bus.gov.ru'!BF41/'Данные для ввода на bus.gov.ru'!BG41)*100)*0.5</f>
        <v>50</v>
      </c>
      <c r="E42" s="26">
        <f t="shared" si="0"/>
        <v>100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2"/>
    </row>
    <row r="43" spans="1:26" ht="12.75" hidden="1" customHeight="1" x14ac:dyDescent="0.2">
      <c r="A43" s="3" t="str">
        <f>'Данные для ввода на bus.gov.ru'!D42</f>
        <v>МБДОУ "Троицкий детский сад № 1 "Родничок"</v>
      </c>
      <c r="B43" s="26">
        <f>(('Данные для ввода на bus.gov.ru'!AZ42/'Данные для ввода на bus.gov.ru'!BA42)*100)*0.3</f>
        <v>29.475524475524473</v>
      </c>
      <c r="C43" s="26">
        <f>(('Данные для ввода на bus.gov.ru'!BC42/'Данные для ввода на bus.gov.ru'!BD42)*100)*0.2</f>
        <v>19.44055944055944</v>
      </c>
      <c r="D43" s="26">
        <f>(('Данные для ввода на bus.gov.ru'!BF42/'Данные для ввода на bus.gov.ru'!BG42)*100)*0.5</f>
        <v>48.776223776223773</v>
      </c>
      <c r="E43" s="26">
        <f t="shared" si="0"/>
        <v>97.692307692307679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2"/>
    </row>
    <row r="44" spans="1:26" ht="12.75" hidden="1" customHeight="1" x14ac:dyDescent="0.2">
      <c r="A44" s="3" t="str">
        <f>'Данные для ввода на bus.gov.ru'!D43</f>
        <v>МБДОУ "Целинный детский сад "Светлячок"</v>
      </c>
      <c r="B44" s="26">
        <f>(('Данные для ввода на bus.gov.ru'!AZ43/'Данные для ввода на bus.gov.ru'!BA43)*100)*0.3</f>
        <v>29.508196721311474</v>
      </c>
      <c r="C44" s="26">
        <f>(('Данные для ввода на bus.gov.ru'!BC43/'Данные для ввода на bus.gov.ru'!BD43)*100)*0.2</f>
        <v>19.672131147540984</v>
      </c>
      <c r="D44" s="26">
        <f>(('Данные для ввода на bus.gov.ru'!BF43/'Данные для ввода на bus.gov.ru'!BG43)*100)*0.5</f>
        <v>50</v>
      </c>
      <c r="E44" s="26">
        <f t="shared" si="0"/>
        <v>99.180327868852459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2"/>
    </row>
    <row r="45" spans="1:26" ht="12.75" hidden="1" customHeight="1" x14ac:dyDescent="0.2">
      <c r="A45" s="3" t="str">
        <f>'Данные для ввода на bus.gov.ru'!D44</f>
        <v>МБДОУ "Целинный детский сад "Теремок"</v>
      </c>
      <c r="B45" s="26">
        <f>(('Данные для ввода на bus.gov.ru'!AZ44/'Данные для ввода на bus.gov.ru'!BA44)*100)*0.3</f>
        <v>30</v>
      </c>
      <c r="C45" s="26">
        <f>(('Данные для ввода на bus.gov.ru'!BC44/'Данные для ввода на bus.gov.ru'!BD44)*100)*0.2</f>
        <v>20</v>
      </c>
      <c r="D45" s="26">
        <f>(('Данные для ввода на bus.gov.ru'!BF44/'Данные для ввода на bus.gov.ru'!BG44)*100)*0.5</f>
        <v>48.979591836734691</v>
      </c>
      <c r="E45" s="26">
        <f t="shared" si="0"/>
        <v>98.979591836734699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2"/>
    </row>
    <row r="46" spans="1:26" ht="12.75" hidden="1" customHeight="1" x14ac:dyDescent="0.2">
      <c r="A46" s="3" t="str">
        <f>'Данные для ввода на bus.gov.ru'!D45</f>
        <v>МБДОУ "ЦРР - детский сад № 54"</v>
      </c>
      <c r="B46" s="26">
        <f>(('Данные для ввода на bus.gov.ru'!AZ45/'Данные для ввода на bus.gov.ru'!BA45)*100)*0.3</f>
        <v>29.449541284403669</v>
      </c>
      <c r="C46" s="26">
        <f>(('Данные для ввода на bus.gov.ru'!BC45/'Данные для ввода на bus.gov.ru'!BD45)*100)*0.2</f>
        <v>19.816513761467892</v>
      </c>
      <c r="D46" s="26">
        <f>(('Данные для ввода на bus.gov.ru'!BF45/'Данные для ввода на bus.gov.ru'!BG45)*100)*0.5</f>
        <v>47.247706422018346</v>
      </c>
      <c r="E46" s="26">
        <f t="shared" si="0"/>
        <v>96.513761467889907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2"/>
    </row>
    <row r="47" spans="1:26" ht="12.75" hidden="1" customHeight="1" x14ac:dyDescent="0.2">
      <c r="A47" s="3" t="str">
        <f>'Данные для ввода на bus.gov.ru'!D46</f>
        <v>МБДОУ "ЦРР - детский сад № 56 "Ромашка" города Рубцовска</v>
      </c>
      <c r="B47" s="26">
        <f>(('Данные для ввода на bus.gov.ru'!AZ46/'Данные для ввода на bus.gov.ru'!BA46)*100)*0.3</f>
        <v>30</v>
      </c>
      <c r="C47" s="26">
        <f>(('Данные для ввода на bus.gov.ru'!BC46/'Данные для ввода на bus.gov.ru'!BD46)*100)*0.2</f>
        <v>19.718309859154932</v>
      </c>
      <c r="D47" s="26">
        <f>(('Данные для ввода на bus.gov.ru'!BF46/'Данные для ввода на bus.gov.ru'!BG46)*100)*0.5</f>
        <v>50</v>
      </c>
      <c r="E47" s="26">
        <f t="shared" si="0"/>
        <v>99.718309859154928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2"/>
    </row>
    <row r="48" spans="1:26" ht="12.75" hidden="1" customHeight="1" x14ac:dyDescent="0.2">
      <c r="A48" s="3" t="str">
        <f>'Данные для ввода на bus.gov.ru'!D47</f>
        <v>МБДОУ "Шелаболихинский детский сад "Золотая рыбка"</v>
      </c>
      <c r="B48" s="26">
        <f>(('Данные для ввода на bus.gov.ru'!AZ47/'Данные для ввода на bus.gov.ru'!BA47)*100)*0.3</f>
        <v>29.274193548387096</v>
      </c>
      <c r="C48" s="26">
        <f>(('Данные для ввода на bus.gov.ru'!BC47/'Данные для ввода на bus.gov.ru'!BD47)*100)*0.2</f>
        <v>20</v>
      </c>
      <c r="D48" s="26">
        <f>(('Данные для ввода на bus.gov.ru'!BF47/'Данные для ввода на bus.gov.ru'!BG47)*100)*0.5</f>
        <v>49.193548387096776</v>
      </c>
      <c r="E48" s="26">
        <f t="shared" si="0"/>
        <v>98.467741935483872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2"/>
    </row>
    <row r="49" spans="1:26" ht="12.75" hidden="1" customHeight="1" x14ac:dyDescent="0.2">
      <c r="A49" s="3" t="str">
        <f>'Данные для ввода на bus.gov.ru'!D48</f>
        <v>МБДОУ Д/с "Солнышко"</v>
      </c>
      <c r="B49" s="26">
        <f>(('Данные для ввода на bus.gov.ru'!AZ48/'Данные для ввода на bus.gov.ru'!BA48)*100)*0.3</f>
        <v>29.31818181818182</v>
      </c>
      <c r="C49" s="26">
        <f>(('Данные для ввода на bus.gov.ru'!BC48/'Данные для ввода на bus.gov.ru'!BD48)*100)*0.2</f>
        <v>19.545454545454547</v>
      </c>
      <c r="D49" s="26">
        <f>(('Данные для ввода на bus.gov.ru'!BF48/'Данные для ввода на bus.gov.ru'!BG48)*100)*0.5</f>
        <v>50</v>
      </c>
      <c r="E49" s="26">
        <f t="shared" si="0"/>
        <v>98.863636363636374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2"/>
    </row>
    <row r="50" spans="1:26" ht="12.75" hidden="1" customHeight="1" x14ac:dyDescent="0.2">
      <c r="A50" s="3" t="str">
        <f>'Данные для ввода на bus.gov.ru'!D49</f>
        <v>МБДОУ детский сад "Березка"</v>
      </c>
      <c r="B50" s="26">
        <f>(('Данные для ввода на bus.gov.ru'!AZ49/'Данные для ввода на bus.gov.ru'!BA49)*100)*0.3</f>
        <v>28.956521739130434</v>
      </c>
      <c r="C50" s="26">
        <f>(('Данные для ввода на bus.gov.ru'!BC49/'Данные для ввода на bus.gov.ru'!BD49)*100)*0.2</f>
        <v>19.478260869565219</v>
      </c>
      <c r="D50" s="26">
        <f>(('Данные для ввода на bus.gov.ru'!BF49/'Данные для ввода на bus.gov.ru'!BG49)*100)*0.5</f>
        <v>49.565217391304351</v>
      </c>
      <c r="E50" s="26">
        <f t="shared" si="0"/>
        <v>98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2"/>
    </row>
    <row r="51" spans="1:26" ht="12.75" hidden="1" customHeight="1" x14ac:dyDescent="0.2">
      <c r="A51" s="3" t="str">
        <f>'Данные для ввода на bus.gov.ru'!D50</f>
        <v>МБДОУ детский сад "Елочка"</v>
      </c>
      <c r="B51" s="26">
        <f>(('Данные для ввода на bus.gov.ru'!AZ50/'Данные для ввода на bus.gov.ru'!BA50)*100)*0.3</f>
        <v>29.021739130434781</v>
      </c>
      <c r="C51" s="26">
        <f>(('Данные для ввода на bus.gov.ru'!BC50/'Данные для ввода на bus.gov.ru'!BD50)*100)*0.2</f>
        <v>19.565217391304348</v>
      </c>
      <c r="D51" s="26">
        <f>(('Данные для ввода на bus.gov.ru'!BF50/'Данные для ввода на bus.gov.ru'!BG50)*100)*0.5</f>
        <v>48.369565217391305</v>
      </c>
      <c r="E51" s="26">
        <f t="shared" si="0"/>
        <v>96.956521739130437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2"/>
    </row>
    <row r="52" spans="1:26" ht="12.75" hidden="1" customHeight="1" x14ac:dyDescent="0.2">
      <c r="A52" s="3" t="str">
        <f>'Данные для ввода на bus.gov.ru'!D51</f>
        <v>МБДОУ детский сад "Ладушки"</v>
      </c>
      <c r="B52" s="26">
        <f>(('Данные для ввода на bus.gov.ru'!AZ51/'Данные для ввода на bus.gov.ru'!BA51)*100)*0.3</f>
        <v>28.636363636363637</v>
      </c>
      <c r="C52" s="26">
        <f>(('Данные для ввода на bus.gov.ru'!BC51/'Данные для ввода на bus.gov.ru'!BD51)*100)*0.2</f>
        <v>18.787878787878789</v>
      </c>
      <c r="D52" s="26">
        <f>(('Данные для ввода на bus.gov.ru'!BF51/'Данные для ввода на bus.gov.ru'!BG51)*100)*0.5</f>
        <v>49.242424242424242</v>
      </c>
      <c r="E52" s="26">
        <f t="shared" si="0"/>
        <v>96.666666666666657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2"/>
    </row>
    <row r="53" spans="1:26" ht="12.75" hidden="1" customHeight="1" x14ac:dyDescent="0.2">
      <c r="A53" s="3" t="str">
        <f>'Данные для ввода на bus.gov.ru'!D52</f>
        <v>МБДОУ детский сад "Малинка" с. Кытманово</v>
      </c>
      <c r="B53" s="26">
        <f>(('Данные для ввода на bus.gov.ru'!AZ52/'Данные для ввода на bus.gov.ru'!BA52)*100)*0.3</f>
        <v>29.361702127659573</v>
      </c>
      <c r="C53" s="26">
        <f>(('Данные для ввода на bus.gov.ru'!BC52/'Данные для ввода на bus.gov.ru'!BD52)*100)*0.2</f>
        <v>19.787234042553195</v>
      </c>
      <c r="D53" s="26">
        <f>(('Данные для ввода на bus.gov.ru'!BF52/'Данные для ввода на bus.gov.ru'!BG52)*100)*0.5</f>
        <v>48.404255319148938</v>
      </c>
      <c r="E53" s="26">
        <f t="shared" si="0"/>
        <v>97.553191489361694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2"/>
    </row>
    <row r="54" spans="1:26" ht="12.75" hidden="1" customHeight="1" x14ac:dyDescent="0.2">
      <c r="A54" s="3" t="str">
        <f>'Данные для ввода на bus.gov.ru'!D53</f>
        <v>МБДОУ детский сад "Орленок"</v>
      </c>
      <c r="B54" s="26">
        <f>(('Данные для ввода на bus.gov.ru'!AZ53/'Данные для ввода на bus.gov.ru'!BA53)*100)*0.3</f>
        <v>29.470588235294116</v>
      </c>
      <c r="C54" s="26">
        <f>(('Данные для ввода на bus.gov.ru'!BC53/'Данные для ввода на bus.gov.ru'!BD53)*100)*0.2</f>
        <v>18.823529411764707</v>
      </c>
      <c r="D54" s="26">
        <f>(('Данные для ввода на bus.gov.ru'!BF53/'Данные для ввода на bus.gov.ru'!BG53)*100)*0.5</f>
        <v>47.647058823529406</v>
      </c>
      <c r="E54" s="26">
        <f t="shared" si="0"/>
        <v>95.941176470588232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2"/>
    </row>
    <row r="55" spans="1:26" ht="12.75" hidden="1" customHeight="1" x14ac:dyDescent="0.2">
      <c r="A55" s="3" t="str">
        <f>'Данные для ввода на bus.gov.ru'!D54</f>
        <v>МБДОУ детский сад "Ракета"</v>
      </c>
      <c r="B55" s="26">
        <f>(('Данные для ввода на bus.gov.ru'!AZ54/'Данные для ввода на bus.gov.ru'!BA54)*100)*0.3</f>
        <v>27.037037037037035</v>
      </c>
      <c r="C55" s="26">
        <f>(('Данные для ввода на bus.gov.ru'!BC54/'Данные для ввода на bus.gov.ru'!BD54)*100)*0.2</f>
        <v>18.76543209876543</v>
      </c>
      <c r="D55" s="26">
        <f>(('Данные для ввода на bus.gov.ru'!BF54/'Данные для ввода на bus.gov.ru'!BG54)*100)*0.5</f>
        <v>48.148148148148145</v>
      </c>
      <c r="E55" s="26">
        <f t="shared" si="0"/>
        <v>93.950617283950606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2"/>
    </row>
    <row r="56" spans="1:26" ht="12.75" hidden="1" customHeight="1" x14ac:dyDescent="0.2">
      <c r="A56" s="3" t="str">
        <f>'Данные для ввода на bus.gov.ru'!D55</f>
        <v>МБДОУ детский сад "Родничок" с. Хабары</v>
      </c>
      <c r="B56" s="26">
        <f>(('Данные для ввода на bus.gov.ru'!AZ55/'Данные для ввода на bus.gov.ru'!BA55)*100)*0.3</f>
        <v>29.096385542168672</v>
      </c>
      <c r="C56" s="26">
        <f>(('Данные для ввода на bus.gov.ru'!BC55/'Данные для ввода на bus.gov.ru'!BD55)*100)*0.2</f>
        <v>19.518072289156628</v>
      </c>
      <c r="D56" s="26">
        <f>(('Данные для ввода на bus.gov.ru'!BF55/'Данные для ввода на bus.gov.ru'!BG55)*100)*0.5</f>
        <v>47.590361445783131</v>
      </c>
      <c r="E56" s="26">
        <f t="shared" si="0"/>
        <v>96.204819277108427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2"/>
    </row>
    <row r="57" spans="1:26" ht="12.75" hidden="1" customHeight="1" x14ac:dyDescent="0.2">
      <c r="A57" s="3" t="str">
        <f>'Данные для ввода на bus.gov.ru'!D56</f>
        <v>МБДОУ детский сад "Ручеек"</v>
      </c>
      <c r="B57" s="26">
        <f>(('Данные для ввода на bus.gov.ru'!AZ56/'Данные для ввода на bus.gov.ru'!BA56)*100)*0.3</f>
        <v>30</v>
      </c>
      <c r="C57" s="26">
        <f>(('Данные для ввода на bus.gov.ru'!BC56/'Данные для ввода на bus.gov.ru'!BD56)*100)*0.2</f>
        <v>20</v>
      </c>
      <c r="D57" s="26">
        <f>(('Данные для ввода на bus.gov.ru'!BF56/'Данные для ввода на bus.gov.ru'!BG56)*100)*0.5</f>
        <v>50</v>
      </c>
      <c r="E57" s="26">
        <f t="shared" si="0"/>
        <v>100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2"/>
    </row>
    <row r="58" spans="1:26" ht="12.75" hidden="1" customHeight="1" x14ac:dyDescent="0.2">
      <c r="A58" s="3" t="str">
        <f>'Данные для ввода на bus.gov.ru'!D57</f>
        <v>МБДОУ детский сад "Теремок"</v>
      </c>
      <c r="B58" s="26">
        <f>(('Данные для ввода на bus.gov.ru'!AZ57/'Данные для ввода на bus.gov.ru'!BA57)*100)*0.3</f>
        <v>30</v>
      </c>
      <c r="C58" s="26">
        <f>(('Данные для ввода на bus.gov.ru'!BC57/'Данные для ввода на bus.gov.ru'!BD57)*100)*0.2</f>
        <v>20</v>
      </c>
      <c r="D58" s="26">
        <f>(('Данные для ввода на bus.gov.ru'!BF57/'Данные для ввода на bus.gov.ru'!BG57)*100)*0.5</f>
        <v>50</v>
      </c>
      <c r="E58" s="26">
        <f t="shared" si="0"/>
        <v>100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2"/>
    </row>
    <row r="59" spans="1:26" ht="12.75" hidden="1" customHeight="1" x14ac:dyDescent="0.2">
      <c r="A59" s="3" t="str">
        <f>'Данные для ввода на bus.gov.ru'!D58</f>
        <v>МБДОУ детский сад № 11 "Рябинка" города Новоалтайска Алтайского края</v>
      </c>
      <c r="B59" s="26">
        <f>(('Данные для ввода на bus.gov.ru'!AZ58/'Данные для ввода на bus.gov.ru'!BA58)*100)*0.3</f>
        <v>26.363636363636363</v>
      </c>
      <c r="C59" s="26">
        <f>(('Данные для ввода на bus.gov.ru'!BC58/'Данные для ввода на bus.gov.ru'!BD58)*100)*0.2</f>
        <v>18.383838383838384</v>
      </c>
      <c r="D59" s="26">
        <f>(('Данные для ввода на bus.gov.ru'!BF58/'Данные для ввода на bus.gov.ru'!BG58)*100)*0.5</f>
        <v>45.959595959595958</v>
      </c>
      <c r="E59" s="26">
        <f t="shared" si="0"/>
        <v>90.707070707070699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2"/>
    </row>
    <row r="60" spans="1:26" ht="12.75" hidden="1" customHeight="1" x14ac:dyDescent="0.2">
      <c r="A60" s="3" t="str">
        <f>'Данные для ввода на bus.gov.ru'!D59</f>
        <v>МБДОУ детский сад № 13 "Дюймовочка" города Новоалтайска Алтайского края</v>
      </c>
      <c r="B60" s="26">
        <f>(('Данные для ввода на bus.gov.ru'!AZ59/'Данные для ввода на bus.gov.ru'!BA59)*100)*0.3</f>
        <v>30</v>
      </c>
      <c r="C60" s="26">
        <f>(('Данные для ввода на bus.gov.ru'!BC59/'Данные для ввода на bus.gov.ru'!BD59)*100)*0.2</f>
        <v>20</v>
      </c>
      <c r="D60" s="26">
        <f>(('Данные для ввода на bus.gov.ru'!BF59/'Данные для ввода на bus.gov.ru'!BG59)*100)*0.5</f>
        <v>50</v>
      </c>
      <c r="E60" s="26">
        <f t="shared" si="0"/>
        <v>100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2"/>
    </row>
    <row r="61" spans="1:26" ht="12.75" hidden="1" customHeight="1" x14ac:dyDescent="0.2">
      <c r="A61" s="3" t="str">
        <f>'Данные для ввода на bus.gov.ru'!D60</f>
        <v>МБДОУ детский сад № 17 "Ладушки" города Новоалтайска Алтайского края</v>
      </c>
      <c r="B61" s="26">
        <f>(('Данные для ввода на bus.gov.ru'!AZ60/'Данные для ввода на bus.gov.ru'!BA60)*100)*0.3</f>
        <v>28.30188679245283</v>
      </c>
      <c r="C61" s="26">
        <f>(('Данные для ввода на bus.gov.ru'!BC60/'Данные для ввода на bus.gov.ru'!BD60)*100)*0.2</f>
        <v>19.622641509433961</v>
      </c>
      <c r="D61" s="26">
        <f>(('Данные для ввода на bus.gov.ru'!BF60/'Данные для ввода на bus.gov.ru'!BG60)*100)*0.5</f>
        <v>48.584905660377359</v>
      </c>
      <c r="E61" s="26">
        <f t="shared" si="0"/>
        <v>96.509433962264154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2"/>
    </row>
    <row r="62" spans="1:26" ht="12.75" hidden="1" customHeight="1" x14ac:dyDescent="0.2">
      <c r="A62" s="3" t="str">
        <f>'Данные для ввода на bus.gov.ru'!D61</f>
        <v>МБДОУ Детский сад № 2 "Ландыш"</v>
      </c>
      <c r="B62" s="26">
        <f>(('Данные для ввода на bus.gov.ru'!AZ61/'Данные для ввода на bus.gov.ru'!BA61)*100)*0.3</f>
        <v>29.052631578947366</v>
      </c>
      <c r="C62" s="26">
        <f>(('Данные для ввода на bus.gov.ru'!BC61/'Данные для ввода на bus.gov.ru'!BD61)*100)*0.2</f>
        <v>19.368421052631579</v>
      </c>
      <c r="D62" s="26">
        <f>(('Данные для ввода на bus.gov.ru'!BF61/'Данные для ввода на bus.gov.ru'!BG61)*100)*0.5</f>
        <v>48.947368421052637</v>
      </c>
      <c r="E62" s="26">
        <f t="shared" si="0"/>
        <v>97.368421052631589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2"/>
    </row>
    <row r="63" spans="1:26" ht="12.75" hidden="1" customHeight="1" x14ac:dyDescent="0.2">
      <c r="A63" s="3" t="str">
        <f>'Данные для ввода на bus.gov.ru'!D62</f>
        <v>МБДОУ детский сад № 6 "Колобок" города Новоалтайска Алтайского края</v>
      </c>
      <c r="B63" s="26">
        <f>(('Данные для ввода на bus.gov.ru'!AZ62/'Данные для ввода на bus.gov.ru'!BA62)*100)*0.3</f>
        <v>30</v>
      </c>
      <c r="C63" s="26">
        <f>(('Данные для ввода на bus.gov.ru'!BC62/'Данные для ввода на bus.gov.ru'!BD62)*100)*0.2</f>
        <v>20</v>
      </c>
      <c r="D63" s="26">
        <f>(('Данные для ввода на bus.gov.ru'!BF62/'Данные для ввода на bus.gov.ru'!BG62)*100)*0.5</f>
        <v>48.76543209876543</v>
      </c>
      <c r="E63" s="26">
        <f t="shared" si="0"/>
        <v>98.76543209876543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2"/>
    </row>
    <row r="64" spans="1:26" ht="12.75" hidden="1" customHeight="1" x14ac:dyDescent="0.2">
      <c r="A64" s="3" t="str">
        <f>'Данные для ввода на bus.gov.ru'!D63</f>
        <v>МБДОУ детский сад № 8 "Солнышко" города Новоалтайска Алтайского края</v>
      </c>
      <c r="B64" s="26">
        <f>(('Данные для ввода на bus.gov.ru'!AZ63/'Данные для ввода на bus.gov.ru'!BA63)*100)*0.3</f>
        <v>30</v>
      </c>
      <c r="C64" s="26">
        <f>(('Данные для ввода на bus.gov.ru'!BC63/'Данные для ввода на bus.gov.ru'!BD63)*100)*0.2</f>
        <v>19.560439560439562</v>
      </c>
      <c r="D64" s="26">
        <f>(('Данные для ввода на bus.gov.ru'!BF63/'Данные для ввода на bus.gov.ru'!BG63)*100)*0.5</f>
        <v>48.901098901098898</v>
      </c>
      <c r="E64" s="26">
        <f t="shared" si="0"/>
        <v>98.461538461538453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2"/>
    </row>
    <row r="65" spans="1:26" ht="12.75" hidden="1" customHeight="1" x14ac:dyDescent="0.2">
      <c r="A65" s="3" t="str">
        <f>'Данные для ввода на bus.gov.ru'!D64</f>
        <v>МБДОУ детский сад № 9 "Полянка" города Новоалтайска Алтайского края</v>
      </c>
      <c r="B65" s="26">
        <f>(('Данные для ввода на bus.gov.ru'!AZ64/'Данные для ввода на bus.gov.ru'!BA64)*100)*0.3</f>
        <v>29.589041095890408</v>
      </c>
      <c r="C65" s="26">
        <f>(('Данные для ввода на bus.gov.ru'!BC64/'Данные для ввода на bus.gov.ru'!BD64)*100)*0.2</f>
        <v>19.726027397260275</v>
      </c>
      <c r="D65" s="26">
        <f>(('Данные для ввода на bus.gov.ru'!BF64/'Данные для ввода на bus.gov.ru'!BG64)*100)*0.5</f>
        <v>50</v>
      </c>
      <c r="E65" s="26">
        <f t="shared" si="0"/>
        <v>99.315068493150676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2"/>
    </row>
    <row r="66" spans="1:26" ht="12.75" hidden="1" customHeight="1" x14ac:dyDescent="0.2">
      <c r="A66" s="3" t="str">
        <f>'Данные для ввода на bus.gov.ru'!D65</f>
        <v>МБДОУ Тюменцевский детский сад "Родничок"</v>
      </c>
      <c r="B66" s="26">
        <f>(('Данные для ввода на bus.gov.ru'!AZ65/'Данные для ввода на bus.gov.ru'!BA65)*100)*0.3</f>
        <v>28.799999999999997</v>
      </c>
      <c r="C66" s="26">
        <f>(('Данные для ввода на bus.gov.ru'!BC65/'Данные для ввода на bus.gov.ru'!BD65)*100)*0.2</f>
        <v>18.400000000000002</v>
      </c>
      <c r="D66" s="26">
        <f>(('Данные для ввода на bus.gov.ru'!BF65/'Данные для ввода на bus.gov.ru'!BG65)*100)*0.5</f>
        <v>47.5</v>
      </c>
      <c r="E66" s="26">
        <f t="shared" si="0"/>
        <v>94.7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2"/>
    </row>
    <row r="67" spans="1:26" ht="12.75" hidden="1" customHeight="1" x14ac:dyDescent="0.2">
      <c r="A67" s="3" t="str">
        <f>'Данные для ввода на bus.gov.ru'!D66</f>
        <v>МБДОУ ЦРР - "Детский сад ЗАТО Сибирский"</v>
      </c>
      <c r="B67" s="26">
        <f>(('Данные для ввода на bus.gov.ru'!AZ66/'Данные для ввода на bus.gov.ru'!BA66)*100)*0.3</f>
        <v>29.858490566037734</v>
      </c>
      <c r="C67" s="26">
        <f>(('Данные для ввода на bus.gov.ru'!BC66/'Данные для ввода на bus.gov.ru'!BD66)*100)*0.2</f>
        <v>19.622641509433961</v>
      </c>
      <c r="D67" s="26">
        <f>(('Данные для ввода на bus.gov.ru'!BF66/'Данные для ввода на bus.gov.ru'!BG66)*100)*0.5</f>
        <v>49.528301886792455</v>
      </c>
      <c r="E67" s="26">
        <f t="shared" si="0"/>
        <v>99.009433962264154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2"/>
    </row>
    <row r="68" spans="1:26" ht="12.75" customHeight="1" x14ac:dyDescent="0.2">
      <c r="A68" s="3"/>
      <c r="B68" s="26"/>
      <c r="C68" s="26"/>
      <c r="D68" s="26"/>
      <c r="E68" s="2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2"/>
    </row>
    <row r="69" spans="1:26" ht="12.75" customHeight="1" x14ac:dyDescent="0.2">
      <c r="A69" s="3"/>
      <c r="B69" s="26"/>
      <c r="C69" s="26"/>
      <c r="D69" s="26"/>
      <c r="E69" s="2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2"/>
    </row>
    <row r="70" spans="1:26" ht="12.75" hidden="1" customHeight="1" x14ac:dyDescent="0.2">
      <c r="A70" s="3" t="str">
        <f>'Данные для ввода на bus.gov.ru'!D69</f>
        <v>МБДОУ ЦРР - детский сад № 1 "Колокольчик" города Новоалтайска Алтайского края</v>
      </c>
      <c r="B70" s="26">
        <f>(('Данные для ввода на bus.gov.ru'!AZ69/'Данные для ввода на bus.gov.ru'!BA69)*100)*0.3</f>
        <v>28.032786885245905</v>
      </c>
      <c r="C70" s="26">
        <f>(('Данные для ввода на bus.gov.ru'!BC69/'Данные для ввода на bus.gov.ru'!BD69)*100)*0.2</f>
        <v>18.688524590163937</v>
      </c>
      <c r="D70" s="26">
        <f>(('Данные для ввода на bus.gov.ru'!BF69/'Данные для ввода на bus.gov.ru'!BG69)*100)*0.5</f>
        <v>47.131147540983612</v>
      </c>
      <c r="E70" s="26">
        <f t="shared" si="0"/>
        <v>93.852459016393453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2"/>
    </row>
    <row r="71" spans="1:26" ht="12.75" hidden="1" customHeight="1" x14ac:dyDescent="0.2">
      <c r="A71" s="3" t="str">
        <f>'Данные для ввода на bus.gov.ru'!D70</f>
        <v>МБДОУ ЦРР - детский сад № 10 "Радуга" города Новоалтайска Алтайского края</v>
      </c>
      <c r="B71" s="26">
        <f>(('Данные для ввода на bus.gov.ru'!AZ70/'Данные для ввода на bus.gov.ru'!BA70)*100)*0.3</f>
        <v>26.4</v>
      </c>
      <c r="C71" s="26">
        <f>(('Данные для ввода на bus.gov.ru'!BC70/'Данные для ввода на bus.gov.ru'!BD70)*100)*0.2</f>
        <v>17.06666666666667</v>
      </c>
      <c r="D71" s="26">
        <f>(('Данные для ввода на bus.gov.ru'!BF70/'Данные для ввода на bus.gov.ru'!BG70)*100)*0.5</f>
        <v>45.555555555555557</v>
      </c>
      <c r="E71" s="26">
        <f t="shared" si="0"/>
        <v>89.022222222222226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2"/>
    </row>
    <row r="72" spans="1:26" ht="12.75" hidden="1" customHeight="1" x14ac:dyDescent="0.2">
      <c r="A72" s="3" t="str">
        <f>'Данные для ввода на bus.gov.ru'!D71</f>
        <v>МБДОУ ЦРР - детский сад № 12 "Звездочка" города Новоалтайска Алтайского края</v>
      </c>
      <c r="B72" s="26">
        <f>(('Данные для ввода на bus.gov.ru'!AZ71/'Данные для ввода на bus.gov.ru'!BA71)*100)*0.3</f>
        <v>29.625</v>
      </c>
      <c r="C72" s="26">
        <f>(('Данные для ввода на bus.gov.ru'!BC71/'Данные для ввода на bus.gov.ru'!BD71)*100)*0.2</f>
        <v>19.75</v>
      </c>
      <c r="D72" s="26">
        <f>(('Данные для ввода на bus.gov.ru'!BF71/'Данные для ввода на bus.gov.ru'!BG71)*100)*0.5</f>
        <v>49.375</v>
      </c>
      <c r="E72" s="26">
        <f t="shared" si="0"/>
        <v>98.75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2"/>
    </row>
    <row r="73" spans="1:26" ht="12.75" hidden="1" customHeight="1" x14ac:dyDescent="0.2">
      <c r="A73" s="3" t="str">
        <f>'Данные для ввода на bus.gov.ru'!D72</f>
        <v>МБДОУ ЦРР - детский сад № 15 "Парус" города Новоалтайска Алтайского края</v>
      </c>
      <c r="B73" s="26">
        <f>(('Данные для ввода на bus.gov.ru'!AZ72/'Данные для ввода на bus.gov.ru'!BA72)*100)*0.3</f>
        <v>29.597315436241608</v>
      </c>
      <c r="C73" s="26">
        <f>(('Данные для ввода на bus.gov.ru'!BC72/'Данные для ввода на bus.gov.ru'!BD72)*100)*0.2</f>
        <v>19.597315436241615</v>
      </c>
      <c r="D73" s="26">
        <f>(('Данные для ввода на bus.gov.ru'!BF72/'Данные для ввода на bus.gov.ru'!BG72)*100)*0.5</f>
        <v>48.65771812080537</v>
      </c>
      <c r="E73" s="26">
        <f t="shared" si="0"/>
        <v>97.852348993288587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2"/>
    </row>
    <row r="74" spans="1:26" ht="12.75" hidden="1" customHeight="1" x14ac:dyDescent="0.2">
      <c r="A74" s="3" t="str">
        <f>'Данные для ввода на bus.gov.ru'!D73</f>
        <v>МБДОУ ЦРР - детский сад № 20 "Золотой ключик" города Новоалтайска Алтайского края</v>
      </c>
      <c r="B74" s="26">
        <f>(('Данные для ввода на bus.gov.ru'!AZ73/'Данные для ввода на bus.gov.ru'!BA73)*100)*0.3</f>
        <v>29.473684210526311</v>
      </c>
      <c r="C74" s="26">
        <f>(('Данные для ввода на bus.gov.ru'!BC73/'Данные для ввода на bus.gov.ru'!BD73)*100)*0.2</f>
        <v>20</v>
      </c>
      <c r="D74" s="26">
        <f>(('Данные для ввода на bus.gov.ru'!BF73/'Данные для ввода на bus.gov.ru'!BG73)*100)*0.5</f>
        <v>49.707602339181285</v>
      </c>
      <c r="E74" s="26">
        <f t="shared" si="0"/>
        <v>99.181286549707607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2"/>
    </row>
    <row r="75" spans="1:26" ht="12.75" hidden="1" customHeight="1" x14ac:dyDescent="0.2">
      <c r="A75" s="3" t="str">
        <f>'Данные для ввода на bus.gov.ru'!D74</f>
        <v>МБДОУ ЦРР - детский сад № 21 "Малышок" города Новоалтайска Алтайского края</v>
      </c>
      <c r="B75" s="26">
        <f>(('Данные для ввода на bus.gov.ru'!AZ74/'Данные для ввода на bus.gov.ru'!BA74)*100)*0.3</f>
        <v>29.242424242424242</v>
      </c>
      <c r="C75" s="26">
        <f>(('Данные для ввода на bus.gov.ru'!BC74/'Данные для ввода на bus.gov.ru'!BD74)*100)*0.2</f>
        <v>19.696969696969699</v>
      </c>
      <c r="D75" s="26">
        <f>(('Данные для ввода на bus.gov.ru'!BF74/'Данные для ввода на bus.gov.ru'!BG74)*100)*0.5</f>
        <v>49.494949494949495</v>
      </c>
      <c r="E75" s="26">
        <f t="shared" si="0"/>
        <v>98.434343434343432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2"/>
    </row>
    <row r="76" spans="1:26" ht="12.75" customHeight="1" x14ac:dyDescent="0.2">
      <c r="A76" s="3"/>
      <c r="B76" s="26"/>
      <c r="C76" s="26"/>
      <c r="D76" s="26"/>
      <c r="E76" s="2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2"/>
    </row>
    <row r="77" spans="1:26" ht="12.75" hidden="1" customHeight="1" x14ac:dyDescent="0.2">
      <c r="A77" s="3" t="str">
        <f>'Данные для ввода на bus.gov.ru'!D76</f>
        <v>МБДОУ ЦРР - детский сад № 5 "Теремок" города Новоалтайска Алтайского края</v>
      </c>
      <c r="B77" s="26">
        <f>(('Данные для ввода на bus.gov.ru'!AZ76/'Данные для ввода на bus.gov.ru'!BA76)*100)*0.3</f>
        <v>29.042553191489361</v>
      </c>
      <c r="C77" s="26">
        <f>(('Данные для ввода на bus.gov.ru'!BC76/'Данные для ввода на bus.gov.ru'!BD76)*100)*0.2</f>
        <v>19.787234042553195</v>
      </c>
      <c r="D77" s="26">
        <f>(('Данные для ввода на bus.gov.ru'!BF76/'Данные для ввода на bus.gov.ru'!BG76)*100)*0.5</f>
        <v>48.404255319148938</v>
      </c>
      <c r="E77" s="26">
        <f t="shared" si="0"/>
        <v>97.2340425531915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2"/>
    </row>
    <row r="78" spans="1:26" ht="12.75" hidden="1" customHeight="1" x14ac:dyDescent="0.2">
      <c r="A78" s="3" t="str">
        <f>'Данные для ввода на bus.gov.ru'!D77</f>
        <v>МБДОУ ЦРР - детский сад № 7 "Ромашка" города Новоалтайска Алтайского края</v>
      </c>
      <c r="B78" s="26">
        <f>(('Данные для ввода на bus.gov.ru'!AZ77/'Данные для ввода на bus.gov.ru'!BA77)*100)*0.3</f>
        <v>29.491525423728813</v>
      </c>
      <c r="C78" s="26">
        <f>(('Данные для ввода на bus.gov.ru'!BC77/'Данные для ввода на bus.gov.ru'!BD77)*100)*0.2</f>
        <v>19.491525423728817</v>
      </c>
      <c r="D78" s="26">
        <f>(('Данные для ввода на bus.gov.ru'!BF77/'Данные для ввода на bus.gov.ru'!BG77)*100)*0.5</f>
        <v>50</v>
      </c>
      <c r="E78" s="26">
        <f t="shared" si="0"/>
        <v>98.983050847457633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2"/>
    </row>
    <row r="79" spans="1:26" ht="12.75" hidden="1" customHeight="1" x14ac:dyDescent="0.2">
      <c r="A79" s="3" t="str">
        <f>'Данные для ввода на bus.gov.ru'!D78</f>
        <v>МБДОУ ЦРР детский сад № 4 "Одуванчик" города Новоалтайска Алтайского края</v>
      </c>
      <c r="B79" s="26">
        <f>(('Данные для ввода на bus.gov.ru'!AZ78/'Данные для ввода на bus.gov.ru'!BA78)*100)*0.3</f>
        <v>28.92307692307692</v>
      </c>
      <c r="C79" s="26">
        <f>(('Данные для ввода на bus.gov.ru'!BC78/'Данные для ввода на bus.gov.ru'!BD78)*100)*0.2</f>
        <v>19.487179487179489</v>
      </c>
      <c r="D79" s="26">
        <f>(('Данные для ввода на bus.gov.ru'!BF78/'Данные для ввода на bus.gov.ru'!BG78)*100)*0.5</f>
        <v>47.948717948717949</v>
      </c>
      <c r="E79" s="26">
        <f t="shared" si="0"/>
        <v>96.358974358974365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2"/>
    </row>
    <row r="80" spans="1:26" ht="12.75" hidden="1" customHeight="1" x14ac:dyDescent="0.2">
      <c r="A80" s="3" t="str">
        <f>'Данные для ввода на bus.gov.ru'!D79</f>
        <v>МБДОУ ЦРР детский сад №2 "Карусель" города Новоалтайска Алтайского края</v>
      </c>
      <c r="B80" s="26">
        <f>(('Данные для ввода на bus.gov.ru'!AZ79/'Данные для ввода на bus.gov.ru'!BA79)*100)*0.3</f>
        <v>28.884297520661153</v>
      </c>
      <c r="C80" s="26">
        <f>(('Данные для ввода на bus.gov.ru'!BC79/'Данные для ввода на bus.gov.ru'!BD79)*100)*0.2</f>
        <v>19.338842975206614</v>
      </c>
      <c r="D80" s="26">
        <f>(('Данные для ввода на bus.gov.ru'!BF79/'Данные для ввода на bus.gov.ru'!BG79)*100)*0.5</f>
        <v>48.966942148760332</v>
      </c>
      <c r="E80" s="26">
        <f t="shared" si="0"/>
        <v>97.190082644628092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2"/>
    </row>
    <row r="81" spans="1:26" ht="12.75" hidden="1" customHeight="1" x14ac:dyDescent="0.2">
      <c r="A81" s="3" t="str">
        <f>'Данные для ввода на bus.gov.ru'!D80</f>
        <v>МБДОУ ЦРР № 19 "Ласточка" города Новоалтайска Алтайского края</v>
      </c>
      <c r="B81" s="26">
        <f>(('Данные для ввода на bus.gov.ru'!AZ80/'Данные для ввода на bus.gov.ru'!BA80)*100)*0.3</f>
        <v>26.518771331058023</v>
      </c>
      <c r="C81" s="26">
        <f>(('Данные для ввода на bus.gov.ru'!BC80/'Данные для ввода на bus.gov.ru'!BD80)*100)*0.2</f>
        <v>19.044368600682596</v>
      </c>
      <c r="D81" s="26">
        <f>(('Данные для ввода на bus.gov.ru'!BF80/'Данные для ввода на bus.gov.ru'!BG80)*100)*0.5</f>
        <v>45.733788395904433</v>
      </c>
      <c r="E81" s="26">
        <f t="shared" si="0"/>
        <v>91.296928327645048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2"/>
    </row>
    <row r="82" spans="1:26" ht="12.75" hidden="1" customHeight="1" x14ac:dyDescent="0.2">
      <c r="A82" s="3" t="str">
        <f>'Данные для ввода на bus.gov.ru'!D81</f>
        <v>МКДОУ "Детский сад "Гнёздышко"</v>
      </c>
      <c r="B82" s="26">
        <f>(('Данные для ввода на bus.gov.ru'!AZ81/'Данные для ввода на bus.gov.ru'!BA81)*100)*0.3</f>
        <v>30</v>
      </c>
      <c r="C82" s="26">
        <f>(('Данные для ввода на bus.gov.ru'!BC81/'Данные для ввода на bus.gov.ru'!BD81)*100)*0.2</f>
        <v>18.666666666666668</v>
      </c>
      <c r="D82" s="26">
        <f>(('Данные для ввода на bus.gov.ru'!BF81/'Данные для ввода на bus.gov.ru'!BG81)*100)*0.5</f>
        <v>50</v>
      </c>
      <c r="E82" s="26">
        <f t="shared" si="0"/>
        <v>98.666666666666671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2"/>
    </row>
    <row r="83" spans="1:26" ht="12.75" hidden="1" customHeight="1" x14ac:dyDescent="0.2">
      <c r="A83" s="3" t="str">
        <f>'Данные для ввода на bus.gov.ru'!D82</f>
        <v>МКДОУ "Детский сад №3 "Рябинушка"</v>
      </c>
      <c r="B83" s="26">
        <f>(('Данные для ввода на bus.gov.ru'!AZ82/'Данные для ввода на bus.gov.ru'!BA82)*100)*0.3</f>
        <v>29.68586387434555</v>
      </c>
      <c r="C83" s="26">
        <f>(('Данные для ввода на bus.gov.ru'!BC82/'Данные для ввода на bus.gov.ru'!BD82)*100)*0.2</f>
        <v>19.790575916230367</v>
      </c>
      <c r="D83" s="26">
        <f>(('Данные для ввода на bus.gov.ru'!BF82/'Данные для ввода на bus.gov.ru'!BG82)*100)*0.5</f>
        <v>49.738219895287962</v>
      </c>
      <c r="E83" s="26">
        <f t="shared" si="0"/>
        <v>99.214659685863879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2"/>
    </row>
    <row r="84" spans="1:26" ht="12.75" hidden="1" customHeight="1" x14ac:dyDescent="0.2">
      <c r="A84" s="3" t="str">
        <f>'Данные для ввода на bus.gov.ru'!D83</f>
        <v>МКДОУ "Новоозёрский д/с"</v>
      </c>
      <c r="B84" s="26">
        <f>(('Данные для ввода на bus.gov.ru'!AZ83/'Данные для ввода на bus.gov.ru'!BA83)*100)*0.3</f>
        <v>28.524590163934423</v>
      </c>
      <c r="C84" s="26">
        <f>(('Данные для ввода на bus.gov.ru'!BC83/'Данные для ввода на bus.gov.ru'!BD83)*100)*0.2</f>
        <v>19.016393442622952</v>
      </c>
      <c r="D84" s="26">
        <f>(('Данные для ввода на bus.gov.ru'!BF83/'Данные для ввода на bus.gov.ru'!BG83)*100)*0.5</f>
        <v>47.540983606557376</v>
      </c>
      <c r="E84" s="26">
        <f t="shared" si="0"/>
        <v>95.081967213114751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2"/>
    </row>
    <row r="85" spans="1:26" ht="12.75" hidden="1" customHeight="1" x14ac:dyDescent="0.2">
      <c r="A85" s="3" t="str">
        <f>'Данные для ввода на bus.gov.ru'!D84</f>
        <v>МКДОУ "Озерский д/с"</v>
      </c>
      <c r="B85" s="26">
        <f>(('Данные для ввода на bus.gov.ru'!AZ84/'Данные для ввода на bus.gov.ru'!BA84)*100)*0.3</f>
        <v>29.565217391304351</v>
      </c>
      <c r="C85" s="26">
        <f>(('Данные для ввода на bus.gov.ru'!BC84/'Данные для ввода на bus.gov.ru'!BD84)*100)*0.2</f>
        <v>18.260869565217391</v>
      </c>
      <c r="D85" s="26">
        <f>(('Данные для ввода на bus.gov.ru'!BF84/'Данные для ввода на bus.gov.ru'!BG84)*100)*0.5</f>
        <v>47.10144927536232</v>
      </c>
      <c r="E85" s="26">
        <f t="shared" si="0"/>
        <v>94.927536231884062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2"/>
    </row>
    <row r="86" spans="1:26" ht="12.75" hidden="1" customHeight="1" x14ac:dyDescent="0.2">
      <c r="A86" s="3" t="str">
        <f>'Данные для ввода на bus.gov.ru'!D85</f>
        <v>МКДОУ "Тальменский д/с №9"</v>
      </c>
      <c r="B86" s="26">
        <f>(('Данные для ввода на bus.gov.ru'!AZ85/'Данные для ввода на bus.gov.ru'!BA85)*100)*0.3</f>
        <v>29.825581395348838</v>
      </c>
      <c r="C86" s="26">
        <f>(('Данные для ввода на bus.gov.ru'!BC85/'Данные для ввода на bus.gov.ru'!BD85)*100)*0.2</f>
        <v>19.88372093023256</v>
      </c>
      <c r="D86" s="26">
        <f>(('Данные для ввода на bus.gov.ru'!BF85/'Данные для ввода на bus.gov.ru'!BG85)*100)*0.5</f>
        <v>49.709302325581397</v>
      </c>
      <c r="E86" s="26">
        <f t="shared" si="0"/>
        <v>99.418604651162795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2"/>
    </row>
    <row r="87" spans="1:26" ht="12.75" hidden="1" customHeight="1" x14ac:dyDescent="0.2">
      <c r="A87" s="3" t="str">
        <f>'Данные для ввода на bus.gov.ru'!D86</f>
        <v>МКДОУ детский сад "Берёзка"</v>
      </c>
      <c r="B87" s="26">
        <f>(('Данные для ввода на bus.gov.ru'!AZ86/'Данные для ввода на bus.gov.ru'!BA86)*100)*0.3</f>
        <v>29.523809523809518</v>
      </c>
      <c r="C87" s="26">
        <f>(('Данные для ввода на bus.gov.ru'!BC86/'Данные для ввода на bus.gov.ru'!BD86)*100)*0.2</f>
        <v>19.682539682539684</v>
      </c>
      <c r="D87" s="26">
        <f>(('Данные для ввода на bus.gov.ru'!BF86/'Данные для ввода на bus.gov.ru'!BG86)*100)*0.5</f>
        <v>49.206349206349202</v>
      </c>
      <c r="E87" s="26">
        <f t="shared" si="0"/>
        <v>98.412698412698404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2"/>
    </row>
    <row r="88" spans="1:26" ht="15.75" hidden="1" customHeight="1" x14ac:dyDescent="0.2">
      <c r="A88" s="3" t="str">
        <f>'Данные для ввода на bus.gov.ru'!D87</f>
        <v>МКДОУ детский сад "Березка" с.Фунтики</v>
      </c>
      <c r="B88" s="26">
        <f>(('Данные для ввода на bus.gov.ru'!AZ87/'Данные для ввода на bus.gov.ru'!BA87)*100)*0.3</f>
        <v>28.983050847457626</v>
      </c>
      <c r="C88" s="26">
        <f>(('Данные для ввода на bus.gov.ru'!BC87/'Данные для ввода на bus.gov.ru'!BD87)*100)*0.2</f>
        <v>20</v>
      </c>
      <c r="D88" s="26">
        <f>(('Данные для ввода на bus.gov.ru'!BF87/'Данные для ввода на bus.gov.ru'!BG87)*100)*0.5</f>
        <v>49.152542372881356</v>
      </c>
      <c r="E88" s="26">
        <f t="shared" si="0"/>
        <v>98.13559322033899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2"/>
    </row>
    <row r="89" spans="1:26" ht="15.75" hidden="1" customHeight="1" x14ac:dyDescent="0.2">
      <c r="A89" s="3" t="str">
        <f>'Данные для ввода на bus.gov.ru'!D88</f>
        <v>МКДОУ детский сад "Колокольчик"</v>
      </c>
      <c r="B89" s="26">
        <f>(('Данные для ввода на bus.gov.ru'!AZ88/'Данные для ввода на bus.gov.ru'!BA88)*100)*0.3</f>
        <v>29.571428571428573</v>
      </c>
      <c r="C89" s="26">
        <f>(('Данные для ввода на bus.gov.ru'!BC88/'Данные для ввода на bus.gov.ru'!BD88)*100)*0.2</f>
        <v>20</v>
      </c>
      <c r="D89" s="26">
        <f>(('Данные для ввода на bus.gov.ru'!BF88/'Данные для ввода на bus.gov.ru'!BG88)*100)*0.5</f>
        <v>50</v>
      </c>
      <c r="E89" s="26">
        <f t="shared" si="0"/>
        <v>99.571428571428569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2"/>
    </row>
    <row r="90" spans="1:26" ht="15.75" hidden="1" customHeight="1" x14ac:dyDescent="0.2">
      <c r="A90" s="3" t="str">
        <f>'Данные для ввода на bus.gov.ru'!D89</f>
        <v>МКДОУ детский сад "Ласточка"</v>
      </c>
      <c r="B90" s="26">
        <f>(('Данные для ввода на bus.gov.ru'!AZ89/'Данные для ввода на bus.gov.ru'!BA89)*100)*0.3</f>
        <v>28.051948051948049</v>
      </c>
      <c r="C90" s="26">
        <f>(('Данные для ввода на bus.gov.ru'!BC89/'Данные для ввода на bus.gov.ru'!BD89)*100)*0.2</f>
        <v>18.441558441558442</v>
      </c>
      <c r="D90" s="26">
        <f>(('Данные для ввода на bus.gov.ru'!BF89/'Данные для ввода на bus.gov.ru'!BG89)*100)*0.5</f>
        <v>49.350649350649348</v>
      </c>
      <c r="E90" s="26">
        <f t="shared" si="0"/>
        <v>95.844155844155836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2"/>
    </row>
    <row r="91" spans="1:26" ht="15.75" hidden="1" customHeight="1" x14ac:dyDescent="0.2">
      <c r="A91" s="3" t="str">
        <f>'Данные для ввода на bus.gov.ru'!D90</f>
        <v>МКДОУ Детский сад "Снежинка"</v>
      </c>
      <c r="B91" s="26">
        <f>(('Данные для ввода на bus.gov.ru'!AZ90/'Данные для ввода на bus.gov.ru'!BA90)*100)*0.3</f>
        <v>30</v>
      </c>
      <c r="C91" s="26">
        <f>(('Данные для ввода на bus.gov.ru'!BC90/'Данные для ввода на bus.gov.ru'!BD90)*100)*0.2</f>
        <v>20</v>
      </c>
      <c r="D91" s="26">
        <f>(('Данные для ввода на bus.gov.ru'!BF90/'Данные для ввода на bus.gov.ru'!BG90)*100)*0.5</f>
        <v>50</v>
      </c>
      <c r="E91" s="26">
        <f t="shared" si="0"/>
        <v>100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2"/>
    </row>
    <row r="92" spans="1:26" ht="15.75" hidden="1" customHeight="1" x14ac:dyDescent="0.2">
      <c r="A92" s="3" t="str">
        <f>'Данные для ввода на bus.gov.ru'!D91</f>
        <v>МКДОУ Детский сад "Солнышко" с.Топчиха</v>
      </c>
      <c r="B92" s="26">
        <f>(('Данные для ввода на bus.gov.ru'!AZ91/'Данные для ввода на bus.gov.ru'!BA91)*100)*0.3</f>
        <v>29.295774647887324</v>
      </c>
      <c r="C92" s="26">
        <f>(('Данные для ввода на bus.gov.ru'!BC91/'Данные для ввода на bus.gov.ru'!BD91)*100)*0.2</f>
        <v>19.248826291079812</v>
      </c>
      <c r="D92" s="26">
        <f>(('Данные для ввода на bus.gov.ru'!BF91/'Данные для ввода на bus.gov.ru'!BG91)*100)*0.5</f>
        <v>48.356807511737088</v>
      </c>
      <c r="E92" s="26">
        <f t="shared" si="0"/>
        <v>96.901408450704224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2"/>
    </row>
    <row r="93" spans="1:26" ht="15.75" hidden="1" customHeight="1" x14ac:dyDescent="0.2">
      <c r="A93" s="3" t="str">
        <f>'Данные для ввода на bus.gov.ru'!D92</f>
        <v>МКДОУ детский сад "Теремок"</v>
      </c>
      <c r="B93" s="26">
        <f>(('Данные для ввода на bus.gov.ru'!AZ92/'Данные для ввода на bus.gov.ru'!BA92)*100)*0.3</f>
        <v>29.642857142857142</v>
      </c>
      <c r="C93" s="26">
        <f>(('Данные для ввода на bus.gov.ru'!BC92/'Данные для ввода на bus.gov.ru'!BD92)*100)*0.2</f>
        <v>20</v>
      </c>
      <c r="D93" s="26">
        <f>(('Данные для ввода на bus.gov.ru'!BF92/'Данные для ввода на bus.gov.ru'!BG92)*100)*0.5</f>
        <v>50</v>
      </c>
      <c r="E93" s="26">
        <f t="shared" si="0"/>
        <v>99.642857142857139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2"/>
    </row>
    <row r="94" spans="1:26" ht="15.75" hidden="1" customHeight="1" x14ac:dyDescent="0.2">
      <c r="A94" s="3" t="str">
        <f>'Данные для ввода на bus.gov.ru'!D93</f>
        <v>МКДОУ Панкрушихинский детский сад "Улыбка"</v>
      </c>
      <c r="B94" s="26">
        <f>(('Данные для ввода на bus.gov.ru'!AZ93/'Данные для ввода на bus.gov.ru'!BA93)*100)*0.3</f>
        <v>28.823529411764703</v>
      </c>
      <c r="C94" s="26">
        <f>(('Данные для ввода на bus.gov.ru'!BC93/'Данные для ввода на bus.gov.ru'!BD93)*100)*0.2</f>
        <v>18.823529411764707</v>
      </c>
      <c r="D94" s="26">
        <f>(('Данные для ввода на bus.gov.ru'!BF93/'Данные для ввода на bus.gov.ru'!BG93)*100)*0.5</f>
        <v>49.019607843137251</v>
      </c>
      <c r="E94" s="26">
        <f t="shared" si="0"/>
        <v>96.666666666666657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2"/>
    </row>
    <row r="95" spans="1:26" ht="15.75" hidden="1" customHeight="1" x14ac:dyDescent="0.2">
      <c r="A95" s="3" t="str">
        <f>'Данные для ввода на bus.gov.ru'!D94</f>
        <v>МКДОУ Ребрихинский детский сад "Ласточка"</v>
      </c>
      <c r="B95" s="26">
        <f>(('Данные для ввода на bus.gov.ru'!AZ94/'Данные для ввода на bus.gov.ru'!BA94)*100)*0.3</f>
        <v>29.142857142857139</v>
      </c>
      <c r="C95" s="26">
        <f>(('Данные для ввода на bus.gov.ru'!BC94/'Данные для ввода на bus.gov.ru'!BD94)*100)*0.2</f>
        <v>19.238095238095241</v>
      </c>
      <c r="D95" s="26">
        <f>(('Данные для ввода на bus.gov.ru'!BF94/'Данные для ввода на bus.gov.ru'!BG94)*100)*0.5</f>
        <v>48.571428571428569</v>
      </c>
      <c r="E95" s="26">
        <f t="shared" si="0"/>
        <v>96.952380952380949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2"/>
    </row>
    <row r="96" spans="1:26" ht="15.75" hidden="1" customHeight="1" x14ac:dyDescent="0.2">
      <c r="A96" s="3" t="str">
        <f>'Данные для ввода на bus.gov.ru'!D95</f>
        <v>МКДОУ Ребрихинский детский сад "Улыбка"</v>
      </c>
      <c r="B96" s="26">
        <f>(('Данные для ввода на bus.gov.ru'!AZ95/'Данные для ввода на bus.gov.ru'!BA95)*100)*0.3</f>
        <v>29.333333333333329</v>
      </c>
      <c r="C96" s="26">
        <f>(('Данные для ввода на bus.gov.ru'!BC95/'Данные для ввода на bus.gov.ru'!BD95)*100)*0.2</f>
        <v>19.555555555555557</v>
      </c>
      <c r="D96" s="26">
        <f>(('Данные для ввода на bus.gov.ru'!BF95/'Данные для ввода на bus.gov.ru'!BG95)*100)*0.5</f>
        <v>49.629629629629626</v>
      </c>
      <c r="E96" s="26">
        <f t="shared" si="0"/>
        <v>98.518518518518505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2"/>
    </row>
    <row r="97" spans="1:26" ht="15.75" hidden="1" customHeight="1" x14ac:dyDescent="0.2">
      <c r="A97" s="3" t="str">
        <f>'Данные для ввода на bus.gov.ru'!D96</f>
        <v>Алейская общеобразовательная школа-интернат</v>
      </c>
      <c r="B97" s="26">
        <f>(('Данные для ввода на bus.gov.ru'!AZ96/'Данные для ввода на bus.gov.ru'!BA96)*100)*0.3</f>
        <v>28.762886597938145</v>
      </c>
      <c r="C97" s="26">
        <f>(('Данные для ввода на bus.gov.ru'!BC96/'Данные для ввода на bus.gov.ru'!BD96)*100)*0.2</f>
        <v>19.175257731958762</v>
      </c>
      <c r="D97" s="26">
        <f>(('Данные для ввода на bus.gov.ru'!BF96/'Данные для ввода на bus.gov.ru'!BG96)*100)*0.5</f>
        <v>47.938144329896907</v>
      </c>
      <c r="E97" s="26">
        <f t="shared" si="0"/>
        <v>95.876288659793815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2"/>
    </row>
    <row r="98" spans="1:26" ht="15.75" hidden="1" customHeight="1" x14ac:dyDescent="0.2">
      <c r="A98" s="3" t="str">
        <f>'Данные для ввода на bus.gov.ru'!D97</f>
        <v>Алтайская общеобразовательная школа № 1</v>
      </c>
      <c r="B98" s="26">
        <f>(('Данные для ввода на bus.gov.ru'!AZ97/'Данные для ввода на bus.gov.ru'!BA97)*100)*0.3</f>
        <v>27.999999999999996</v>
      </c>
      <c r="C98" s="26">
        <f>(('Данные для ввода на bus.gov.ru'!BC97/'Данные для ввода на bus.gov.ru'!BD97)*100)*0.2</f>
        <v>18.666666666666668</v>
      </c>
      <c r="D98" s="26">
        <f>(('Данные для ввода на bus.gov.ru'!BF97/'Данные для ввода на bus.gov.ru'!BG97)*100)*0.5</f>
        <v>46.666666666666664</v>
      </c>
      <c r="E98" s="26">
        <f t="shared" si="0"/>
        <v>93.333333333333329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2"/>
    </row>
    <row r="99" spans="1:26" ht="15.75" hidden="1" customHeight="1" x14ac:dyDescent="0.2">
      <c r="A99" s="3" t="str">
        <f>'Данные для ввода на bus.gov.ru'!D98</f>
        <v>Алтайская общеобразовательная школа № 2</v>
      </c>
      <c r="B99" s="26">
        <f>(('Данные для ввода на bus.gov.ru'!AZ98/'Данные для ввода на bus.gov.ru'!BA98)*100)*0.3</f>
        <v>27.142857142857142</v>
      </c>
      <c r="C99" s="26">
        <f>(('Данные для ввода на bus.gov.ru'!BC98/'Данные для ввода на bus.gov.ru'!BD98)*100)*0.2</f>
        <v>19.365079365079367</v>
      </c>
      <c r="D99" s="26">
        <f>(('Данные для ввода на bus.gov.ru'!BF98/'Данные для ввода на bus.gov.ru'!BG98)*100)*0.5</f>
        <v>47.619047619047613</v>
      </c>
      <c r="E99" s="26">
        <f t="shared" si="0"/>
        <v>94.126984126984127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2"/>
    </row>
    <row r="100" spans="1:26" ht="15.75" hidden="1" customHeight="1" x14ac:dyDescent="0.2">
      <c r="A100" s="3" t="str">
        <f>'Данные для ввода на bus.gov.ru'!D99</f>
        <v>Алтайская общеобразовательная школа-интернат</v>
      </c>
      <c r="B100" s="26">
        <f>(('Данные для ввода на bus.gov.ru'!AZ99/'Данные для ввода на bus.gov.ru'!BA99)*100)*0.3</f>
        <v>27.321428571428569</v>
      </c>
      <c r="C100" s="26">
        <f>(('Данные для ввода на bus.gov.ru'!BC99/'Данные для ввода на bus.gov.ru'!BD99)*100)*0.2</f>
        <v>18.928571428571427</v>
      </c>
      <c r="D100" s="26">
        <f>(('Данные для ввода на bus.gov.ru'!BF99/'Данные для ввода на bus.gov.ru'!BG99)*100)*0.5</f>
        <v>48.214285714285715</v>
      </c>
      <c r="E100" s="26">
        <f t="shared" si="0"/>
        <v>94.464285714285722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2"/>
    </row>
    <row r="101" spans="1:26" ht="15.75" hidden="1" customHeight="1" x14ac:dyDescent="0.2">
      <c r="A101" s="3" t="str">
        <f>'Данные для ввода на bus.gov.ru'!D100</f>
        <v>Барнаульская общеобразовательная школа № 2</v>
      </c>
      <c r="B101" s="26">
        <f>(('Данные для ввода на bus.gov.ru'!AZ100/'Данные для ввода на bus.gov.ru'!BA100)*100)*0.3</f>
        <v>29</v>
      </c>
      <c r="C101" s="26">
        <f>(('Данные для ввода на bus.gov.ru'!BC100/'Данные для ввода на bus.gov.ru'!BD100)*100)*0.2</f>
        <v>19.333333333333336</v>
      </c>
      <c r="D101" s="26">
        <f>(('Данные для ввода на bus.gov.ru'!BF100/'Данные для ввода на bus.gov.ru'!BG100)*100)*0.5</f>
        <v>46.666666666666664</v>
      </c>
      <c r="E101" s="26">
        <f t="shared" si="0"/>
        <v>95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2"/>
    </row>
    <row r="102" spans="1:26" ht="15.75" hidden="1" customHeight="1" x14ac:dyDescent="0.2">
      <c r="A102" s="3" t="str">
        <f>'Данные для ввода на bus.gov.ru'!D101</f>
        <v>Барнаульская общеобразовательная школа-интернат № 1</v>
      </c>
      <c r="B102" s="26">
        <f>(('Данные для ввода на bus.gov.ru'!AZ101/'Данные для ввода на bus.gov.ru'!BA101)*100)*0.3</f>
        <v>30</v>
      </c>
      <c r="C102" s="26">
        <f>(('Данные для ввода на bus.gov.ru'!BC101/'Данные для ввода на bus.gov.ru'!BD101)*100)*0.2</f>
        <v>20</v>
      </c>
      <c r="D102" s="26">
        <f>(('Данные для ввода на bus.gov.ru'!BF101/'Данные для ввода на bus.gov.ru'!BG101)*100)*0.5</f>
        <v>50</v>
      </c>
      <c r="E102" s="26">
        <f t="shared" si="0"/>
        <v>100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2"/>
    </row>
    <row r="103" spans="1:26" ht="15.75" hidden="1" customHeight="1" x14ac:dyDescent="0.2">
      <c r="A103" s="3" t="str">
        <f>'Данные для ввода на bus.gov.ru'!D102</f>
        <v>Барнаульская общеобразовательная школа-интернат № 3</v>
      </c>
      <c r="B103" s="26">
        <f>(('Данные для ввода на bus.gov.ru'!AZ102/'Данные для ввода на bus.gov.ru'!BA102)*100)*0.3</f>
        <v>30</v>
      </c>
      <c r="C103" s="26">
        <f>(('Данные для ввода на bus.gov.ru'!BC102/'Данные для ввода на bus.gov.ru'!BD102)*100)*0.2</f>
        <v>19.63636363636364</v>
      </c>
      <c r="D103" s="26">
        <f>(('Данные для ввода на bus.gov.ru'!BF102/'Данные для ввода на bus.gov.ru'!BG102)*100)*0.5</f>
        <v>50</v>
      </c>
      <c r="E103" s="26">
        <f t="shared" si="0"/>
        <v>99.63636363636364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2"/>
    </row>
    <row r="104" spans="1:26" ht="15.75" hidden="1" customHeight="1" x14ac:dyDescent="0.2">
      <c r="A104" s="3" t="str">
        <f>'Данные для ввода на bus.gov.ru'!D103</f>
        <v>Барнаульская общеобразовательная школа-интернат № 4</v>
      </c>
      <c r="B104" s="26">
        <f>(('Данные для ввода на bus.gov.ru'!AZ103/'Данные для ввода на bus.gov.ru'!BA103)*100)*0.3</f>
        <v>29.638554216867465</v>
      </c>
      <c r="C104" s="26">
        <f>(('Данные для ввода на bus.gov.ru'!BC103/'Данные для ввода на bus.gov.ru'!BD103)*100)*0.2</f>
        <v>20</v>
      </c>
      <c r="D104" s="26">
        <f>(('Данные для ввода на bus.gov.ru'!BF103/'Данные для ввода на bus.gov.ru'!BG103)*100)*0.5</f>
        <v>49.397590361445779</v>
      </c>
      <c r="E104" s="26">
        <f t="shared" si="0"/>
        <v>99.036144578313241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2"/>
    </row>
    <row r="105" spans="1:26" ht="15.75" hidden="1" customHeight="1" x14ac:dyDescent="0.2">
      <c r="A105" s="3" t="str">
        <f>'Данные для ввода на bus.gov.ru'!D104</f>
        <v>Барнаульская общеобразовательная школа-интернат № 5</v>
      </c>
      <c r="B105" s="26">
        <f>(('Данные для ввода на bus.gov.ru'!AZ104/'Данные для ввода на bus.gov.ru'!BA104)*100)*0.3</f>
        <v>28.348623853211006</v>
      </c>
      <c r="C105" s="26">
        <f>(('Данные для ввода на bus.gov.ru'!BC104/'Данные для ввода на bus.gov.ru'!BD104)*100)*0.2</f>
        <v>19.082568807339452</v>
      </c>
      <c r="D105" s="26">
        <f>(('Данные для ввода на bus.gov.ru'!BF104/'Данные для ввода на bus.gov.ru'!BG104)*100)*0.5</f>
        <v>46.788990825688074</v>
      </c>
      <c r="E105" s="26">
        <f t="shared" si="0"/>
        <v>94.22018348623854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2"/>
    </row>
    <row r="106" spans="1:26" ht="15.75" hidden="1" customHeight="1" x14ac:dyDescent="0.2">
      <c r="A106" s="3" t="str">
        <f>'Данные для ввода на bus.gov.ru'!D105</f>
        <v>Барнаульская общеобразовательная школа-интернат № 6</v>
      </c>
      <c r="B106" s="26">
        <f>(('Данные для ввода на bus.gov.ru'!AZ105/'Данные для ввода на bus.gov.ru'!BA105)*100)*0.3</f>
        <v>28.714285714285715</v>
      </c>
      <c r="C106" s="26">
        <f>(('Данные для ввода на bus.gov.ru'!BC105/'Данные для ввода на bus.gov.ru'!BD105)*100)*0.2</f>
        <v>19.428571428571431</v>
      </c>
      <c r="D106" s="26">
        <f>(('Данные для ввода на bus.gov.ru'!BF105/'Данные для ввода на bus.gov.ru'!BG105)*100)*0.5</f>
        <v>48.571428571428569</v>
      </c>
      <c r="E106" s="26">
        <f t="shared" si="0"/>
        <v>96.714285714285722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2"/>
    </row>
    <row r="107" spans="1:26" ht="15.75" hidden="1" customHeight="1" x14ac:dyDescent="0.2">
      <c r="A107" s="3" t="str">
        <f>'Данные для ввода на bus.gov.ru'!D106</f>
        <v>Бийская общеобразовательная школа-интернат № 1</v>
      </c>
      <c r="B107" s="26">
        <f>(('Данные для ввода на bus.gov.ru'!AZ106/'Данные для ввода на bus.gov.ru'!BA106)*100)*0.3</f>
        <v>27.945205479452053</v>
      </c>
      <c r="C107" s="26">
        <f>(('Данные для ввода на bus.gov.ru'!BC106/'Данные для ввода на bus.gov.ru'!BD106)*100)*0.2</f>
        <v>20</v>
      </c>
      <c r="D107" s="26">
        <f>(('Данные для ввода на bus.gov.ru'!BF106/'Данные для ввода на bus.gov.ru'!BG106)*100)*0.5</f>
        <v>49.315068493150683</v>
      </c>
      <c r="E107" s="26">
        <f t="shared" si="0"/>
        <v>97.260273972602732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2"/>
    </row>
    <row r="108" spans="1:26" ht="15.75" hidden="1" customHeight="1" x14ac:dyDescent="0.2">
      <c r="A108" s="3" t="str">
        <f>'Данные для ввода на bus.gov.ru'!D107</f>
        <v>Бийская общеобразовательная школа-интернат № 2</v>
      </c>
      <c r="B108" s="26">
        <f>(('Данные для ввода на bus.gov.ru'!AZ107/'Данные для ввода на bus.gov.ru'!BA107)*100)*0.3</f>
        <v>29.310344827586206</v>
      </c>
      <c r="C108" s="26">
        <f>(('Данные для ввода на bus.gov.ru'!BC107/'Данные для ввода на bus.gov.ru'!BD107)*100)*0.2</f>
        <v>19.770114942528735</v>
      </c>
      <c r="D108" s="26">
        <f>(('Данные для ввода на bus.gov.ru'!BF107/'Данные для ввода на bus.gov.ru'!BG107)*100)*0.5</f>
        <v>50</v>
      </c>
      <c r="E108" s="26">
        <f t="shared" si="0"/>
        <v>99.080459770114942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2"/>
    </row>
    <row r="109" spans="1:26" ht="15.75" hidden="1" customHeight="1" x14ac:dyDescent="0.2">
      <c r="A109" s="3" t="str">
        <f>'Данные для ввода на bus.gov.ru'!D108</f>
        <v>Бийская общеобразовательная школа-интернат № 3</v>
      </c>
      <c r="B109" s="26">
        <f>(('Данные для ввода на bus.gov.ru'!AZ108/'Данные для ввода на bus.gov.ru'!BA108)*100)*0.3</f>
        <v>28.400000000000002</v>
      </c>
      <c r="C109" s="26">
        <f>(('Данные для ввода на bus.gov.ru'!BC108/'Данные для ввода на bus.gov.ru'!BD108)*100)*0.2</f>
        <v>19.200000000000003</v>
      </c>
      <c r="D109" s="26">
        <f>(('Данные для ввода на bus.gov.ru'!BF108/'Данные для ввода на bus.gov.ru'!BG108)*100)*0.5</f>
        <v>49.333333333333336</v>
      </c>
      <c r="E109" s="26">
        <f t="shared" si="0"/>
        <v>96.933333333333337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2"/>
    </row>
    <row r="110" spans="1:26" ht="15.75" hidden="1" customHeight="1" x14ac:dyDescent="0.2">
      <c r="A110" s="3" t="str">
        <f>'Данные для ввода на bus.gov.ru'!D109</f>
        <v>Благовещенская общеобразовательная школа-интернат</v>
      </c>
      <c r="B110" s="26">
        <f>(('Данные для ввода на bus.gov.ru'!AZ109/'Данные для ввода на bus.gov.ru'!BA109)*100)*0.3</f>
        <v>30</v>
      </c>
      <c r="C110" s="26">
        <f>(('Данные для ввода на bus.gov.ru'!BC109/'Данные для ввода на bus.gov.ru'!BD109)*100)*0.2</f>
        <v>20</v>
      </c>
      <c r="D110" s="26">
        <f>(('Данные для ввода на bus.gov.ru'!BF109/'Данные для ввода на bus.gov.ru'!BG109)*100)*0.5</f>
        <v>50</v>
      </c>
      <c r="E110" s="26">
        <f t="shared" si="0"/>
        <v>100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2"/>
    </row>
    <row r="111" spans="1:26" ht="15.75" hidden="1" customHeight="1" x14ac:dyDescent="0.2">
      <c r="A111" s="3" t="str">
        <f>'Данные для ввода на bus.gov.ru'!D110</f>
        <v>Воеводская общеобразовательная школа-интернат</v>
      </c>
      <c r="B111" s="26">
        <f>(('Данные для ввода на bus.gov.ru'!AZ110/'Данные для ввода на bus.gov.ru'!BA110)*100)*0.3</f>
        <v>30</v>
      </c>
      <c r="C111" s="26">
        <f>(('Данные для ввода на bus.gov.ru'!BC110/'Данные для ввода на bus.gov.ru'!BD110)*100)*0.2</f>
        <v>20</v>
      </c>
      <c r="D111" s="26">
        <f>(('Данные для ввода на bus.gov.ru'!BF110/'Данные для ввода на bus.gov.ru'!BG110)*100)*0.5</f>
        <v>48.387096774193552</v>
      </c>
      <c r="E111" s="26">
        <f t="shared" si="0"/>
        <v>98.387096774193552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2"/>
    </row>
    <row r="112" spans="1:26" ht="15.75" hidden="1" customHeight="1" x14ac:dyDescent="0.2">
      <c r="A112" s="3" t="str">
        <f>'Данные для ввода на bus.gov.ru'!D111</f>
        <v>Завьяловская общеобразовательная школа-интернат</v>
      </c>
      <c r="B112" s="26">
        <f>(('Данные для ввода на bus.gov.ru'!AZ111/'Данные для ввода на bus.gov.ru'!BA111)*100)*0.3</f>
        <v>30</v>
      </c>
      <c r="C112" s="26">
        <f>(('Данные для ввода на bus.gov.ru'!BC111/'Данные для ввода на bus.gov.ru'!BD111)*100)*0.2</f>
        <v>20</v>
      </c>
      <c r="D112" s="26">
        <f>(('Данные для ввода на bus.gov.ru'!BF111/'Данные для ввода на bus.gov.ru'!BG111)*100)*0.5</f>
        <v>50</v>
      </c>
      <c r="E112" s="26">
        <f t="shared" si="0"/>
        <v>100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2"/>
    </row>
    <row r="113" spans="1:26" ht="15.75" hidden="1" customHeight="1" x14ac:dyDescent="0.2">
      <c r="A113" s="3" t="str">
        <f>'Данные для ввода на bus.gov.ru'!D112</f>
        <v>Заринская общеобразовательная школа-интернат</v>
      </c>
      <c r="B113" s="26">
        <f>(('Данные для ввода на bus.gov.ru'!AZ112/'Данные для ввода на bus.gov.ru'!BA112)*100)*0.3</f>
        <v>26.818181818181817</v>
      </c>
      <c r="C113" s="26">
        <f>(('Данные для ввода на bus.gov.ru'!BC112/'Данные для ввода на bus.gov.ru'!BD112)*100)*0.2</f>
        <v>19.696969696969699</v>
      </c>
      <c r="D113" s="26">
        <f>(('Данные для ввода на bus.gov.ru'!BF112/'Данные для ввода на bus.gov.ru'!BG112)*100)*0.5</f>
        <v>47.727272727272727</v>
      </c>
      <c r="E113" s="26">
        <f t="shared" si="0"/>
        <v>94.242424242424249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2"/>
    </row>
    <row r="114" spans="1:26" ht="15.75" hidden="1" customHeight="1" x14ac:dyDescent="0.2">
      <c r="A114" s="3" t="str">
        <f>'Данные для ввода на bus.gov.ru'!D113</f>
        <v>Змеиногорская общеобразовательная школа-интернат</v>
      </c>
      <c r="B114" s="26">
        <f>(('Данные для ввода на bus.gov.ru'!AZ113/'Данные для ввода на bus.gov.ru'!BA113)*100)*0.3</f>
        <v>29.788732394366196</v>
      </c>
      <c r="C114" s="26">
        <f>(('Данные для ввода на bus.gov.ru'!BC113/'Данные для ввода на bus.gov.ru'!BD113)*100)*0.2</f>
        <v>20</v>
      </c>
      <c r="D114" s="26">
        <f>(('Данные для ввода на bus.gov.ru'!BF113/'Данные для ввода на bus.gov.ru'!BG113)*100)*0.5</f>
        <v>50</v>
      </c>
      <c r="E114" s="26">
        <f t="shared" si="0"/>
        <v>99.788732394366193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2"/>
    </row>
    <row r="115" spans="1:26" ht="15.75" hidden="1" customHeight="1" x14ac:dyDescent="0.2">
      <c r="A115" s="3" t="str">
        <f>'Данные для ввода на bus.gov.ru'!D114</f>
        <v>Ключевская общеобразовательная школа-интернат</v>
      </c>
      <c r="B115" s="26">
        <f>(('Данные для ввода на bus.gov.ru'!AZ114/'Данные для ввода на bus.gov.ru'!BA114)*100)*0.3</f>
        <v>29.473684210526311</v>
      </c>
      <c r="C115" s="26">
        <f>(('Данные для ввода на bus.gov.ru'!BC114/'Данные для ввода на bus.gov.ru'!BD114)*100)*0.2</f>
        <v>19.649122807017545</v>
      </c>
      <c r="D115" s="26">
        <f>(('Данные для ввода на bus.gov.ru'!BF114/'Данные для ввода на bus.gov.ru'!BG114)*100)*0.5</f>
        <v>49.122807017543856</v>
      </c>
      <c r="E115" s="26">
        <f t="shared" si="0"/>
        <v>98.245614035087712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2"/>
    </row>
    <row r="116" spans="1:26" ht="15.75" hidden="1" customHeight="1" x14ac:dyDescent="0.2">
      <c r="A116" s="3" t="str">
        <f>'Данные для ввода на bus.gov.ru'!D115</f>
        <v>Кокшинская общеобразовательная школа-интернат</v>
      </c>
      <c r="B116" s="26">
        <f>(('Данные для ввода на bus.gov.ru'!AZ115/'Данные для ввода на bus.gov.ru'!BA115)*100)*0.3</f>
        <v>30</v>
      </c>
      <c r="C116" s="26">
        <f>(('Данные для ввода на bus.gov.ru'!BC115/'Данные для ввода на bus.gov.ru'!BD115)*100)*0.2</f>
        <v>20</v>
      </c>
      <c r="D116" s="26">
        <f>(('Данные для ввода на bus.gov.ru'!BF115/'Данные для ввода на bus.gov.ru'!BG115)*100)*0.5</f>
        <v>50</v>
      </c>
      <c r="E116" s="26">
        <f t="shared" si="0"/>
        <v>100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2"/>
    </row>
    <row r="117" spans="1:26" ht="15.75" hidden="1" customHeight="1" x14ac:dyDescent="0.2">
      <c r="A117" s="3" t="str">
        <f>'Данные для ввода на bus.gov.ru'!D116</f>
        <v>Маралихинская общеобразовательная школа-интернат</v>
      </c>
      <c r="B117" s="26">
        <f>(('Данные для ввода на bus.gov.ru'!AZ116/'Данные для ввода на bus.gov.ru'!BA116)*100)*0.3</f>
        <v>30</v>
      </c>
      <c r="C117" s="26">
        <f>(('Данные для ввода на bus.gov.ru'!BC116/'Данные для ввода на bus.gov.ru'!BD116)*100)*0.2</f>
        <v>20</v>
      </c>
      <c r="D117" s="26">
        <f>(('Данные для ввода на bus.gov.ru'!BF116/'Данные для ввода на bus.gov.ru'!BG116)*100)*0.5</f>
        <v>50</v>
      </c>
      <c r="E117" s="26">
        <f t="shared" si="0"/>
        <v>100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2"/>
    </row>
    <row r="118" spans="1:26" ht="15.75" hidden="1" customHeight="1" x14ac:dyDescent="0.2">
      <c r="A118" s="3" t="str">
        <f>'Данные для ввода на bus.gov.ru'!D117</f>
        <v>Михайловская общеобразовательная школа-интернат</v>
      </c>
      <c r="B118" s="26">
        <f>(('Данные для ввода на bus.gov.ru'!AZ117/'Данные для ввода на bus.gov.ru'!BA117)*100)*0.3</f>
        <v>29.285714285714285</v>
      </c>
      <c r="C118" s="26">
        <f>(('Данные для ввода на bus.gov.ru'!BC117/'Данные для ввода на bus.gov.ru'!BD117)*100)*0.2</f>
        <v>19.047619047619047</v>
      </c>
      <c r="D118" s="26">
        <f>(('Данные для ввода на bus.gov.ru'!BF117/'Данные для ввода на bus.gov.ru'!BG117)*100)*0.5</f>
        <v>48.80952380952381</v>
      </c>
      <c r="E118" s="26">
        <f t="shared" si="0"/>
        <v>97.142857142857139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2"/>
    </row>
    <row r="119" spans="1:26" ht="15.75" hidden="1" customHeight="1" x14ac:dyDescent="0.2">
      <c r="A119" s="3" t="str">
        <f>'Данные для ввода на bus.gov.ru'!D118</f>
        <v>Новоалтайская общеобразовательная школа-интернат</v>
      </c>
      <c r="B119" s="26">
        <f>(('Данные для ввода на bus.gov.ru'!AZ118/'Данные для ввода на bus.gov.ru'!BA118)*100)*0.3</f>
        <v>30</v>
      </c>
      <c r="C119" s="26">
        <f>(('Данные для ввода на bus.gov.ru'!BC118/'Данные для ввода на bus.gov.ru'!BD118)*100)*0.2</f>
        <v>20</v>
      </c>
      <c r="D119" s="26">
        <f>(('Данные для ввода на bus.gov.ru'!BF118/'Данные для ввода на bus.gov.ru'!BG118)*100)*0.5</f>
        <v>50</v>
      </c>
      <c r="E119" s="26">
        <f t="shared" si="0"/>
        <v>100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2"/>
    </row>
    <row r="120" spans="1:26" ht="15.75" hidden="1" customHeight="1" x14ac:dyDescent="0.2">
      <c r="A120" s="3" t="str">
        <f>'Данные для ввода на bus.gov.ru'!D119</f>
        <v>Озерская общеобразовательная школа-интернат</v>
      </c>
      <c r="B120" s="26">
        <f>(('Данные для ввода на bus.gov.ru'!AZ119/'Данные для ввода на bus.gov.ru'!BA119)*100)*0.3</f>
        <v>26.808510638297872</v>
      </c>
      <c r="C120" s="26">
        <f>(('Данные для ввода на bus.gov.ru'!BC119/'Данные для ввода на bus.gov.ru'!BD119)*100)*0.2</f>
        <v>19.148936170212767</v>
      </c>
      <c r="D120" s="26">
        <f>(('Данные для ввода на bus.gov.ru'!BF119/'Данные для ввода на bus.gov.ru'!BG119)*100)*0.5</f>
        <v>45.744680851063826</v>
      </c>
      <c r="E120" s="26">
        <f t="shared" si="0"/>
        <v>91.702127659574472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2"/>
    </row>
    <row r="121" spans="1:26" ht="15.75" hidden="1" customHeight="1" x14ac:dyDescent="0.2">
      <c r="A121" s="3" t="str">
        <f>'Данные для ввода на bus.gov.ru'!D120</f>
        <v>Павловская общеобразовательная школа-интернат</v>
      </c>
      <c r="B121" s="26">
        <f>(('Данные для ввода на bus.gov.ru'!AZ120/'Данные для ввода на bus.gov.ru'!BA120)*100)*0.3</f>
        <v>29.743589743589745</v>
      </c>
      <c r="C121" s="26">
        <f>(('Данные для ввода на bus.gov.ru'!BC120/'Данные для ввода на bus.gov.ru'!BD120)*100)*0.2</f>
        <v>20</v>
      </c>
      <c r="D121" s="26">
        <f>(('Данные для ввода на bus.gov.ru'!BF120/'Данные для ввода на bus.gov.ru'!BG120)*100)*0.5</f>
        <v>50</v>
      </c>
      <c r="E121" s="26">
        <f t="shared" si="0"/>
        <v>99.743589743589752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2"/>
    </row>
    <row r="122" spans="1:26" ht="15.75" hidden="1" customHeight="1" x14ac:dyDescent="0.2">
      <c r="A122" s="3" t="str">
        <f>'Данные для ввода на bus.gov.ru'!D121</f>
        <v>Петровская общеобразовательная школа-интернат</v>
      </c>
      <c r="B122" s="26">
        <f>(('Данные для ввода на bus.gov.ru'!AZ121/'Данные для ввода на bus.gov.ru'!BA121)*100)*0.3</f>
        <v>30</v>
      </c>
      <c r="C122" s="26">
        <f>(('Данные для ввода на bus.gov.ru'!BC121/'Данные для ввода на bus.gov.ru'!BD121)*100)*0.2</f>
        <v>20</v>
      </c>
      <c r="D122" s="26">
        <f>(('Данные для ввода на bus.gov.ru'!BF121/'Данные для ввода на bus.gov.ru'!BG121)*100)*0.5</f>
        <v>50</v>
      </c>
      <c r="E122" s="26">
        <f t="shared" si="0"/>
        <v>100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2"/>
    </row>
    <row r="123" spans="1:26" ht="15.75" hidden="1" customHeight="1" x14ac:dyDescent="0.2">
      <c r="A123" s="3" t="str">
        <f>'Данные для ввода на bus.gov.ru'!D122</f>
        <v>Ребрихинская общеобразовательная школа-интернат</v>
      </c>
      <c r="B123" s="26">
        <f>(('Данные для ввода на bus.gov.ru'!AZ122/'Данные для ввода на bus.gov.ru'!BA122)*100)*0.3</f>
        <v>28.5</v>
      </c>
      <c r="C123" s="26">
        <f>(('Данные для ввода на bus.gov.ru'!BC122/'Данные для ввода на bus.gov.ru'!BD122)*100)*0.2</f>
        <v>19.5</v>
      </c>
      <c r="D123" s="26">
        <f>(('Данные для ввода на bus.gov.ru'!BF122/'Данные для ввода на bus.gov.ru'!BG122)*100)*0.5</f>
        <v>50</v>
      </c>
      <c r="E123" s="26">
        <f t="shared" si="0"/>
        <v>98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2"/>
    </row>
    <row r="124" spans="1:26" ht="15.75" hidden="1" customHeight="1" x14ac:dyDescent="0.2">
      <c r="A124" s="3" t="str">
        <f>'Данные для ввода на bus.gov.ru'!D123</f>
        <v>Рубцовская общеобразовательная школа-интернат № 1</v>
      </c>
      <c r="B124" s="26">
        <f>(('Данные для ввода на bus.gov.ru'!AZ123/'Данные для ввода на bus.gov.ru'!BA123)*100)*0.3</f>
        <v>30</v>
      </c>
      <c r="C124" s="26">
        <f>(('Данные для ввода на bus.gov.ru'!BC123/'Данные для ввода на bus.gov.ru'!BD123)*100)*0.2</f>
        <v>19.746835443037977</v>
      </c>
      <c r="D124" s="26">
        <f>(('Данные для ввода на bus.gov.ru'!BF123/'Данные для ввода на bus.gov.ru'!BG123)*100)*0.5</f>
        <v>50</v>
      </c>
      <c r="E124" s="26">
        <f t="shared" si="0"/>
        <v>99.74683544303798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2"/>
    </row>
    <row r="125" spans="1:26" ht="15.75" hidden="1" customHeight="1" x14ac:dyDescent="0.2">
      <c r="A125" s="3" t="str">
        <f>'Данные для ввода на bus.gov.ru'!D124</f>
        <v>Рубцовская общеобразовательная школа-интернат № 2</v>
      </c>
      <c r="B125" s="26">
        <f>(('Данные для ввода на bus.gov.ru'!AZ124/'Данные для ввода на bus.gov.ru'!BA124)*100)*0.3</f>
        <v>29.154929577464788</v>
      </c>
      <c r="C125" s="26">
        <f>(('Данные для ввода на bus.gov.ru'!BC124/'Данные для ввода на bus.gov.ru'!BD124)*100)*0.2</f>
        <v>19.718309859154932</v>
      </c>
      <c r="D125" s="26">
        <f>(('Данные для ввода на bus.gov.ru'!BF124/'Данные для ввода на bus.gov.ru'!BG124)*100)*0.5</f>
        <v>49.295774647887328</v>
      </c>
      <c r="E125" s="26">
        <f t="shared" si="0"/>
        <v>98.16901408450704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2"/>
    </row>
    <row r="126" spans="1:26" ht="15.75" hidden="1" customHeight="1" x14ac:dyDescent="0.2">
      <c r="A126" s="3" t="str">
        <f>'Данные для ввода на bus.gov.ru'!D125</f>
        <v>Славгородская общеобразовательная школа-интернат</v>
      </c>
      <c r="B126" s="26">
        <f>(('Данные для ввода на bus.gov.ru'!AZ125/'Данные для ввода на bus.gov.ru'!BA125)*100)*0.3</f>
        <v>30</v>
      </c>
      <c r="C126" s="26">
        <f>(('Данные для ввода на bus.gov.ru'!BC125/'Данные для ввода на bus.gov.ru'!BD125)*100)*0.2</f>
        <v>20</v>
      </c>
      <c r="D126" s="26">
        <f>(('Данные для ввода на bus.gov.ru'!BF125/'Данные для ввода на bus.gov.ru'!BG125)*100)*0.5</f>
        <v>50</v>
      </c>
      <c r="E126" s="26">
        <f t="shared" si="0"/>
        <v>100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2"/>
    </row>
    <row r="127" spans="1:26" ht="15.75" hidden="1" customHeight="1" x14ac:dyDescent="0.2">
      <c r="A127" s="3" t="str">
        <f>'Данные для ввода на bus.gov.ru'!D126</f>
        <v>Тальменская общеобразовательная школа-интернат</v>
      </c>
      <c r="B127" s="26">
        <f>(('Данные для ввода на bus.gov.ru'!AZ126/'Данные для ввода на bus.gov.ru'!BA126)*100)*0.3</f>
        <v>28.163265306122447</v>
      </c>
      <c r="C127" s="26">
        <f>(('Данные для ввода на bus.gov.ru'!BC126/'Данные для ввода на bus.gov.ru'!BD126)*100)*0.2</f>
        <v>18.367346938775512</v>
      </c>
      <c r="D127" s="26">
        <f>(('Данные для ввода на bus.gov.ru'!BF126/'Данные для ввода на bus.gov.ru'!BG126)*100)*0.5</f>
        <v>47.959183673469383</v>
      </c>
      <c r="E127" s="26">
        <f t="shared" si="0"/>
        <v>94.489795918367349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2"/>
    </row>
    <row r="128" spans="1:26" ht="15.75" hidden="1" customHeight="1" x14ac:dyDescent="0.2">
      <c r="A128" s="3" t="str">
        <f>'Данные для ввода на bus.gov.ru'!D127</f>
        <v>МБОУ " Гимназия № 166 города Новоалтайска Алтайского края"</v>
      </c>
      <c r="B128" s="26">
        <f>(('Данные для ввода на bus.gov.ru'!AZ127/'Данные для ввода на bus.gov.ru'!BA127)*100)*0.3</f>
        <v>26.017021276595745</v>
      </c>
      <c r="C128" s="26">
        <f>(('Данные для ввода на bus.gov.ru'!BC127/'Данные для ввода на bus.gov.ru'!BD127)*100)*0.2</f>
        <v>17.361702127659576</v>
      </c>
      <c r="D128" s="26">
        <f>(('Данные для ввода на bus.gov.ru'!BF127/'Данные для ввода на bus.gov.ru'!BG127)*100)*0.5</f>
        <v>44.340425531914896</v>
      </c>
      <c r="E128" s="26">
        <f t="shared" si="0"/>
        <v>87.719148936170228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2"/>
    </row>
    <row r="129" spans="1:26" ht="15.75" hidden="1" customHeight="1" x14ac:dyDescent="0.2">
      <c r="A129" s="3" t="str">
        <f>'Данные для ввода на bus.gov.ru'!D128</f>
        <v>МБОУ "Алексеевская СОШ"</v>
      </c>
      <c r="B129" s="26">
        <f>(('Данные для ввода на bus.gov.ru'!AZ128/'Данные для ввода на bus.gov.ru'!BA128)*100)*0.3</f>
        <v>29.142857142857139</v>
      </c>
      <c r="C129" s="26">
        <f>(('Данные для ввода на bus.gov.ru'!BC128/'Данные для ввода на bus.gov.ru'!BD128)*100)*0.2</f>
        <v>19.714285714285719</v>
      </c>
      <c r="D129" s="26">
        <f>(('Данные для ввода на bus.gov.ru'!BF128/'Данные для ввода на bus.gov.ru'!BG128)*100)*0.5</f>
        <v>48.571428571428569</v>
      </c>
      <c r="E129" s="26">
        <f t="shared" si="0"/>
        <v>97.428571428571431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2"/>
    </row>
    <row r="130" spans="1:26" ht="15.75" hidden="1" customHeight="1" x14ac:dyDescent="0.2">
      <c r="A130" s="3" t="str">
        <f>'Данные для ввода на bus.gov.ru'!D129</f>
        <v>МБОУ "Алтайская средняя общеобразовательная школа"</v>
      </c>
      <c r="B130" s="26">
        <f>(('Данные для ввода на bus.gov.ru'!AZ129/'Данные для ввода на bus.gov.ru'!BA129)*100)*0.3</f>
        <v>27.69230769230769</v>
      </c>
      <c r="C130" s="26">
        <f>(('Данные для ввода на bus.gov.ru'!BC129/'Данные для ввода на bus.gov.ru'!BD129)*100)*0.2</f>
        <v>18.76923076923077</v>
      </c>
      <c r="D130" s="26">
        <f>(('Данные для ввода на bus.gov.ru'!BF129/'Данные для ввода на bus.gov.ru'!BG129)*100)*0.5</f>
        <v>48.07692307692308</v>
      </c>
      <c r="E130" s="26">
        <f t="shared" si="0"/>
        <v>94.538461538461547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2"/>
    </row>
    <row r="131" spans="1:26" ht="15.75" hidden="1" customHeight="1" x14ac:dyDescent="0.2">
      <c r="A131" s="3" t="str">
        <f>'Данные для ввода на bus.gov.ru'!D130</f>
        <v>МБОУ "Антипинская средняя общеобразовательная школа"</v>
      </c>
      <c r="B131" s="26">
        <f>(('Данные для ввода на bus.gov.ru'!AZ130/'Данные для ввода на bus.gov.ru'!BA130)*100)*0.3</f>
        <v>24.683544303797468</v>
      </c>
      <c r="C131" s="26">
        <f>(('Данные для ввода на bus.gov.ru'!BC130/'Данные для ввода на bus.gov.ru'!BD130)*100)*0.2</f>
        <v>18.227848101265824</v>
      </c>
      <c r="D131" s="26">
        <f>(('Данные для ввода на bus.gov.ru'!BF130/'Данные для ввода на bus.gov.ru'!BG130)*100)*0.5</f>
        <v>41.77215189873418</v>
      </c>
      <c r="E131" s="26">
        <f t="shared" si="0"/>
        <v>84.683544303797476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2"/>
    </row>
    <row r="132" spans="1:26" ht="15.75" hidden="1" customHeight="1" x14ac:dyDescent="0.2">
      <c r="A132" s="3" t="str">
        <f>'Данные для ввода на bus.gov.ru'!D131</f>
        <v>МБОУ "Антоньевская СОШ"</v>
      </c>
      <c r="B132" s="26">
        <f>(('Данные для ввода на bus.gov.ru'!AZ131/'Данные для ввода на bus.gov.ru'!BA131)*100)*0.3</f>
        <v>22.941176470588236</v>
      </c>
      <c r="C132" s="26">
        <f>(('Данные для ввода на bus.gov.ru'!BC131/'Данные для ввода на bus.gov.ru'!BD131)*100)*0.2</f>
        <v>17.176470588235293</v>
      </c>
      <c r="D132" s="26">
        <f>(('Данные для ввода на bus.gov.ru'!BF131/'Данные для ввода на bus.gov.ru'!BG131)*100)*0.5</f>
        <v>39.411764705882355</v>
      </c>
      <c r="E132" s="26">
        <f t="shared" si="0"/>
        <v>79.529411764705884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2"/>
    </row>
    <row r="133" spans="1:26" ht="15.75" hidden="1" customHeight="1" x14ac:dyDescent="0.2">
      <c r="A133" s="3" t="str">
        <f>'Данные для ввода на bus.gov.ru'!D132</f>
        <v>МБОУ "Ануйская средняя общеобразовательная школа"</v>
      </c>
      <c r="B133" s="26">
        <f>(('Данные для ввода на bus.gov.ru'!AZ132/'Данные для ввода на bus.gov.ru'!BA132)*100)*0.3</f>
        <v>25.434782608695652</v>
      </c>
      <c r="C133" s="26">
        <f>(('Данные для ввода на bus.gov.ru'!BC132/'Данные для ввода на bus.gov.ru'!BD132)*100)*0.2</f>
        <v>19.565217391304348</v>
      </c>
      <c r="D133" s="26">
        <f>(('Данные для ввода на bus.gov.ru'!BF132/'Данные для ввода на bus.gov.ru'!BG132)*100)*0.5</f>
        <v>45.652173913043477</v>
      </c>
      <c r="E133" s="26">
        <f t="shared" si="0"/>
        <v>90.65217391304347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2"/>
    </row>
    <row r="134" spans="1:26" ht="15.75" hidden="1" customHeight="1" x14ac:dyDescent="0.2">
      <c r="A134" s="3" t="str">
        <f>'Данные для ввода на bus.gov.ru'!D133</f>
        <v>МБОУ "Безрукавская средняя общеобразовательная школа"</v>
      </c>
      <c r="B134" s="26">
        <f>(('Данные для ввода на bus.gov.ru'!AZ133/'Данные для ввода на bus.gov.ru'!BA133)*100)*0.3</f>
        <v>28.407079646017699</v>
      </c>
      <c r="C134" s="26">
        <f>(('Данные для ввода на bus.gov.ru'!BC133/'Данные для ввода на bus.gov.ru'!BD133)*100)*0.2</f>
        <v>19.469026548672566</v>
      </c>
      <c r="D134" s="26">
        <f>(('Данные для ввода на bus.gov.ru'!BF133/'Данные для ввода на bus.gov.ru'!BG133)*100)*0.5</f>
        <v>49.557522123893804</v>
      </c>
      <c r="E134" s="26">
        <f t="shared" si="0"/>
        <v>97.43362831858407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2"/>
    </row>
    <row r="135" spans="1:26" ht="15.75" hidden="1" customHeight="1" x14ac:dyDescent="0.2">
      <c r="A135" s="3" t="str">
        <f>'Данные для ввода на bus.gov.ru'!D134</f>
        <v>МБОУ "Беловская средняя общеобразовательная школа"</v>
      </c>
      <c r="B135" s="26">
        <f>(('Данные для ввода на bus.gov.ru'!AZ134/'Данные для ввода на bus.gov.ru'!BA134)*100)*0.3</f>
        <v>27.247706422018346</v>
      </c>
      <c r="C135" s="26">
        <f>(('Данные для ввода на bus.gov.ru'!BC134/'Данные для ввода на bus.gov.ru'!BD134)*100)*0.2</f>
        <v>19.082568807339452</v>
      </c>
      <c r="D135" s="26">
        <f>(('Данные для ввода на bus.gov.ru'!BF134/'Данные для ввода на bus.gov.ru'!BG134)*100)*0.5</f>
        <v>45.412844036697244</v>
      </c>
      <c r="E135" s="26">
        <f t="shared" si="0"/>
        <v>91.743119266055032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2"/>
    </row>
    <row r="136" spans="1:26" ht="15.75" hidden="1" customHeight="1" x14ac:dyDescent="0.2">
      <c r="A136" s="3" t="str">
        <f>'Данные для ввода на bus.gov.ru'!D135</f>
        <v>МБОУ "Белояровская средняя общеобразовательная школа"</v>
      </c>
      <c r="B136" s="26">
        <f>(('Данные для ввода на bus.gov.ru'!AZ135/'Данные для ввода на bus.gov.ru'!BA135)*100)*0.3</f>
        <v>28.392857142857142</v>
      </c>
      <c r="C136" s="26">
        <f>(('Данные для ввода на bus.gov.ru'!BC135/'Данные для ввода на bus.gov.ru'!BD135)*100)*0.2</f>
        <v>18.571428571428573</v>
      </c>
      <c r="D136" s="26">
        <f>(('Данные для ввода на bus.gov.ru'!BF135/'Данные для ввода на bus.gov.ru'!BG135)*100)*0.5</f>
        <v>46.428571428571431</v>
      </c>
      <c r="E136" s="26">
        <f t="shared" si="0"/>
        <v>93.392857142857139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2"/>
    </row>
    <row r="137" spans="1:26" ht="15.75" hidden="1" customHeight="1" x14ac:dyDescent="0.2">
      <c r="A137" s="3" t="str">
        <f>'Данные для ввода на bus.gov.ru'!D136</f>
        <v>МБОУ "Берёзовская СОШ имени Героя Советского Союза А.Я. Давыдова"</v>
      </c>
      <c r="B137" s="26">
        <f>(('Данные для ввода на bus.gov.ru'!AZ136/'Данные для ввода на bus.gov.ru'!BA136)*100)*0.3</f>
        <v>27.777777777777779</v>
      </c>
      <c r="C137" s="26">
        <f>(('Данные для ввода на bus.gov.ru'!BC136/'Данные для ввода на bus.gov.ru'!BD136)*100)*0.2</f>
        <v>19.25925925925926</v>
      </c>
      <c r="D137" s="26">
        <f>(('Данные для ввода на bus.gov.ru'!BF136/'Данные для ввода на bus.gov.ru'!BG136)*100)*0.5</f>
        <v>46.913580246913575</v>
      </c>
      <c r="E137" s="26">
        <f t="shared" si="0"/>
        <v>93.950617283950606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2"/>
    </row>
    <row r="138" spans="1:26" ht="15.75" hidden="1" customHeight="1" x14ac:dyDescent="0.2">
      <c r="A138" s="3" t="str">
        <f>'Данные для ввода на bus.gov.ru'!D137</f>
        <v>МБОУ "Березовская средняя общеобразовательная школа"</v>
      </c>
      <c r="B138" s="26">
        <f>(('Данные для ввода на bus.gov.ru'!AZ137/'Данные для ввода на bus.gov.ru'!BA137)*100)*0.3</f>
        <v>30</v>
      </c>
      <c r="C138" s="26">
        <f>(('Данные для ввода на bus.gov.ru'!BC137/'Данные для ввода на bus.gov.ru'!BD137)*100)*0.2</f>
        <v>20</v>
      </c>
      <c r="D138" s="26">
        <f>(('Данные для ввода на bus.gov.ru'!BF137/'Данные для ввода на bus.gov.ru'!BG137)*100)*0.5</f>
        <v>50</v>
      </c>
      <c r="E138" s="26">
        <f t="shared" si="0"/>
        <v>100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2"/>
    </row>
    <row r="139" spans="1:26" ht="15.75" hidden="1" customHeight="1" x14ac:dyDescent="0.2">
      <c r="A139" s="3" t="str">
        <f>'Данные для ввода на bus.gov.ru'!D138</f>
        <v>МБОУ "Бобковская средняя общеобразовательная школа"</v>
      </c>
      <c r="B139" s="26">
        <f>(('Данные для ввода на bus.gov.ru'!AZ138/'Данные для ввода на bus.gov.ru'!BA138)*100)*0.3</f>
        <v>21.454545454545453</v>
      </c>
      <c r="C139" s="26">
        <f>(('Данные для ввода на bus.gov.ru'!BC138/'Данные для ввода на bus.gov.ru'!BD138)*100)*0.2</f>
        <v>17.09090909090909</v>
      </c>
      <c r="D139" s="26">
        <f>(('Данные для ввода на bus.gov.ru'!BF138/'Данные для ввода на bus.gov.ru'!BG138)*100)*0.5</f>
        <v>40.303030303030305</v>
      </c>
      <c r="E139" s="26">
        <f t="shared" si="0"/>
        <v>78.848484848484844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2"/>
    </row>
    <row r="140" spans="1:26" ht="15.75" hidden="1" customHeight="1" x14ac:dyDescent="0.2">
      <c r="A140" s="3" t="str">
        <f>'Данные для ввода на bus.gov.ru'!D139</f>
        <v>МБОУ "Боровлянская средняя общеобразовательная школа"</v>
      </c>
      <c r="B140" s="26">
        <f>(('Данные для ввода на bus.gov.ru'!AZ139/'Данные для ввода на bus.gov.ru'!BA139)*100)*0.3</f>
        <v>27.378640776699029</v>
      </c>
      <c r="C140" s="26">
        <f>(('Данные для ввода на bus.gov.ru'!BC139/'Данные для ввода на bus.gov.ru'!BD139)*100)*0.2</f>
        <v>17.864077669902915</v>
      </c>
      <c r="D140" s="26">
        <f>(('Данные для ввода на bus.gov.ru'!BF139/'Данные для ввода на bus.gov.ru'!BG139)*100)*0.5</f>
        <v>46.601941747572816</v>
      </c>
      <c r="E140" s="26">
        <f t="shared" si="0"/>
        <v>91.844660194174764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2"/>
    </row>
    <row r="141" spans="1:26" ht="15.75" hidden="1" customHeight="1" x14ac:dyDescent="0.2">
      <c r="A141" s="3" t="str">
        <f>'Данные для ввода на bus.gov.ru'!D140</f>
        <v>МБОУ "Бочкаревская средняя общеобразовательная школа"</v>
      </c>
      <c r="B141" s="26">
        <f>(('Данные для ввода на bus.gov.ru'!AZ140/'Данные для ввода на bus.gov.ru'!BA140)*100)*0.3</f>
        <v>26.632653061224488</v>
      </c>
      <c r="C141" s="26">
        <f>(('Данные для ввода на bus.gov.ru'!BC140/'Данные для ввода на bus.gov.ru'!BD140)*100)*0.2</f>
        <v>18.571428571428573</v>
      </c>
      <c r="D141" s="26">
        <f>(('Данные для ввода на bus.gov.ru'!BF140/'Данные для ввода на bus.gov.ru'!BG140)*100)*0.5</f>
        <v>45.408163265306122</v>
      </c>
      <c r="E141" s="26">
        <f t="shared" si="0"/>
        <v>90.612244897959187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2"/>
    </row>
    <row r="142" spans="1:26" ht="15.75" hidden="1" customHeight="1" x14ac:dyDescent="0.2">
      <c r="A142" s="3" t="str">
        <f>'Данные для ввода на bus.gov.ru'!D141</f>
        <v>МБОУ "Верх-Кучукская средняя общеобразовательная школа"</v>
      </c>
      <c r="B142" s="26">
        <f>(('Данные для ввода на bus.gov.ru'!AZ141/'Данные для ввода на bus.gov.ru'!BA141)*100)*0.3</f>
        <v>28.064516129032256</v>
      </c>
      <c r="C142" s="26">
        <f>(('Данные для ввода на bus.gov.ru'!BC141/'Данные для ввода на bus.gov.ru'!BD141)*100)*0.2</f>
        <v>17.741935483870968</v>
      </c>
      <c r="D142" s="26">
        <f>(('Данные для ввода на bus.gov.ru'!BF141/'Данные для ввода на bus.gov.ru'!BG141)*100)*0.5</f>
        <v>42.741935483870968</v>
      </c>
      <c r="E142" s="26">
        <f t="shared" si="0"/>
        <v>88.548387096774192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2"/>
    </row>
    <row r="143" spans="1:26" ht="15.75" hidden="1" customHeight="1" x14ac:dyDescent="0.2">
      <c r="A143" s="3" t="str">
        <f>'Данные для ввода на bus.gov.ru'!D142</f>
        <v>МБОУ "Верх-Марушинская основная общеобразовательная школа"</v>
      </c>
      <c r="B143" s="26">
        <f>(('Данные для ввода на bus.gov.ru'!AZ142/'Данные для ввода на bus.gov.ru'!BA142)*100)*0.3</f>
        <v>29.09090909090909</v>
      </c>
      <c r="C143" s="26">
        <f>(('Данные для ввода на bus.gov.ru'!BC142/'Данные для ввода на bus.gov.ru'!BD142)*100)*0.2</f>
        <v>20</v>
      </c>
      <c r="D143" s="26">
        <f>(('Данные для ввода на bus.gov.ru'!BF142/'Данные для ввода на bus.gov.ru'!BG142)*100)*0.5</f>
        <v>50</v>
      </c>
      <c r="E143" s="26">
        <f t="shared" si="0"/>
        <v>99.090909090909093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2"/>
    </row>
    <row r="144" spans="1:26" ht="15.75" hidden="1" customHeight="1" x14ac:dyDescent="0.2">
      <c r="A144" s="3" t="str">
        <f>'Данные для ввода на bus.gov.ru'!D143</f>
        <v>МБОУ "Верх-Обская средняя общеобразовательная школа имени М. С. Евдокимова"</v>
      </c>
      <c r="B144" s="26">
        <f>(('Данные для ввода на bus.gov.ru'!AZ143/'Данные для ввода на bus.gov.ru'!BA143)*100)*0.3</f>
        <v>28.571428571428566</v>
      </c>
      <c r="C144" s="26">
        <f>(('Данные для ввода на bus.gov.ru'!BC143/'Данные для ввода на bus.gov.ru'!BD143)*100)*0.2</f>
        <v>19.206349206349209</v>
      </c>
      <c r="D144" s="26">
        <f>(('Данные для ввода на bus.gov.ru'!BF143/'Данные для ввода на bus.gov.ru'!BG143)*100)*0.5</f>
        <v>47.619047619047613</v>
      </c>
      <c r="E144" s="26">
        <f t="shared" si="0"/>
        <v>95.396825396825392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2"/>
    </row>
    <row r="145" spans="1:26" ht="15.75" hidden="1" customHeight="1" x14ac:dyDescent="0.2">
      <c r="A145" s="3" t="str">
        <f>'Данные для ввода на bus.gov.ru'!D144</f>
        <v>МБОУ "Верх-Суетская средняя общеобразовательная школа"</v>
      </c>
      <c r="B145" s="26">
        <f>(('Данные для ввода на bus.gov.ru'!AZ144/'Данные для ввода на bus.gov.ru'!BA144)*100)*0.3</f>
        <v>24.606741573033705</v>
      </c>
      <c r="C145" s="26">
        <f>(('Данные для ввода на bus.gov.ru'!BC144/'Данные для ввода на bus.gov.ru'!BD144)*100)*0.2</f>
        <v>18.202247191011235</v>
      </c>
      <c r="D145" s="26">
        <f>(('Данные для ввода на bus.gov.ru'!BF144/'Данные для ввода на bus.gov.ru'!BG144)*100)*0.5</f>
        <v>41.573033707865171</v>
      </c>
      <c r="E145" s="26">
        <f t="shared" si="0"/>
        <v>84.382022471910119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2"/>
    </row>
    <row r="146" spans="1:26" ht="15.75" hidden="1" customHeight="1" x14ac:dyDescent="0.2">
      <c r="A146" s="3" t="str">
        <f>'Данные для ввода на bus.gov.ru'!D145</f>
        <v>МБОУ "Веселоярская средняя общеобразовательная школа имени Героя России Сергея Шрайнера"</v>
      </c>
      <c r="B146" s="26">
        <f>(('Данные для ввода на bus.gov.ru'!AZ145/'Данные для ввода на bus.gov.ru'!BA145)*100)*0.3</f>
        <v>24.190981432360743</v>
      </c>
      <c r="C146" s="26">
        <f>(('Данные для ввода на bus.gov.ru'!BC145/'Данные для ввода на bus.gov.ru'!BD145)*100)*0.2</f>
        <v>16.870026525198941</v>
      </c>
      <c r="D146" s="26">
        <f>(('Данные для ввода на bus.gov.ru'!BF145/'Данные для ввода на bus.gov.ru'!BG145)*100)*0.5</f>
        <v>42.440318302387269</v>
      </c>
      <c r="E146" s="26">
        <f t="shared" si="0"/>
        <v>83.50132625994695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"/>
    </row>
    <row r="147" spans="1:26" ht="15.75" hidden="1" customHeight="1" x14ac:dyDescent="0.2">
      <c r="A147" s="3" t="str">
        <f>'Данные для ввода на bus.gov.ru'!D146</f>
        <v>МБОУ "Воеводская средняя общеобразовательная школа"</v>
      </c>
      <c r="B147" s="26">
        <f>(('Данные для ввода на bus.gov.ru'!AZ146/'Данные для ввода на bus.gov.ru'!BA146)*100)*0.3</f>
        <v>24.935064935064933</v>
      </c>
      <c r="C147" s="26">
        <f>(('Данные для ввода на bus.gov.ru'!BC146/'Данные для ввода на bus.gov.ru'!BD146)*100)*0.2</f>
        <v>17.142857142857142</v>
      </c>
      <c r="D147" s="26">
        <f>(('Данные для ввода на bus.gov.ru'!BF146/'Данные для ввода на bus.gov.ru'!BG146)*100)*0.5</f>
        <v>47.402597402597401</v>
      </c>
      <c r="E147" s="26">
        <f t="shared" si="0"/>
        <v>89.480519480519476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2"/>
    </row>
    <row r="148" spans="1:26" ht="15.75" hidden="1" customHeight="1" x14ac:dyDescent="0.2">
      <c r="A148" s="3" t="str">
        <f>'Данные для ввода на bus.gov.ru'!D147</f>
        <v>МБОУ "Вылковская средняя общеобразовательная школа"</v>
      </c>
      <c r="B148" s="26">
        <f>(('Данные для ввода на bus.gov.ru'!AZ147/'Данные для ввода на bus.gov.ru'!BA147)*100)*0.3</f>
        <v>27.499999999999996</v>
      </c>
      <c r="C148" s="26">
        <f>(('Данные для ввода на bus.gov.ru'!BC147/'Данные для ввода на bus.gov.ru'!BD147)*100)*0.2</f>
        <v>19.166666666666668</v>
      </c>
      <c r="D148" s="26">
        <f>(('Данные для ввода на bus.gov.ru'!BF147/'Данные для ввода на bus.gov.ru'!BG147)*100)*0.5</f>
        <v>46.25</v>
      </c>
      <c r="E148" s="26">
        <f t="shared" si="0"/>
        <v>92.916666666666657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2"/>
    </row>
    <row r="149" spans="1:26" ht="15.75" hidden="1" customHeight="1" x14ac:dyDescent="0.2">
      <c r="A149" s="3" t="str">
        <f>'Данные для ввода на bus.gov.ru'!D148</f>
        <v>МБОУ "Гальбштадтская средняя общеобразовательная школа"</v>
      </c>
      <c r="B149" s="26">
        <f>(('Данные для ввода на bus.gov.ru'!AZ148/'Данные для ввода на bus.gov.ru'!BA148)*100)*0.3</f>
        <v>28.737864077669901</v>
      </c>
      <c r="C149" s="26">
        <f>(('Данные для ввода на bus.gov.ru'!BC148/'Данные для ввода на bus.gov.ru'!BD148)*100)*0.2</f>
        <v>19.22330097087379</v>
      </c>
      <c r="D149" s="26">
        <f>(('Данные для ввода на bus.gov.ru'!BF148/'Данные для ввода на bus.gov.ru'!BG148)*100)*0.5</f>
        <v>48.867313915857608</v>
      </c>
      <c r="E149" s="26">
        <f t="shared" si="0"/>
        <v>96.828478964401299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2"/>
    </row>
    <row r="150" spans="1:26" ht="15.75" hidden="1" customHeight="1" x14ac:dyDescent="0.2">
      <c r="A150" s="3" t="str">
        <f>'Данные для ввода на bus.gov.ru'!D149</f>
        <v>МБОУ "Гилево-Логовская средняя общеобразовательная школа"</v>
      </c>
      <c r="B150" s="26">
        <f>(('Данные для ввода на bus.gov.ru'!AZ149/'Данные для ввода на bus.gov.ru'!BA149)*100)*0.3</f>
        <v>26.896551724137932</v>
      </c>
      <c r="C150" s="26">
        <f>(('Данные для ввода на bus.gov.ru'!BC149/'Данные для ввода на bus.gov.ru'!BD149)*100)*0.2</f>
        <v>19.310344827586206</v>
      </c>
      <c r="D150" s="26">
        <f>(('Данные для ввода на bus.gov.ru'!BF149/'Данные для ввода на bus.gov.ru'!BG149)*100)*0.5</f>
        <v>48.275862068965516</v>
      </c>
      <c r="E150" s="26">
        <f t="shared" si="0"/>
        <v>94.482758620689651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2"/>
    </row>
    <row r="151" spans="1:26" ht="15.75" hidden="1" customHeight="1" x14ac:dyDescent="0.2">
      <c r="A151" s="3" t="str">
        <f>'Данные для ввода на bus.gov.ru'!D150</f>
        <v>МБОУ "Гимназия "Планета Детства"</v>
      </c>
      <c r="B151" s="26">
        <f>(('Данные для ввода на bus.gov.ru'!AZ150/'Данные для ввода на bus.gov.ru'!BA150)*100)*0.3</f>
        <v>29.606986899563317</v>
      </c>
      <c r="C151" s="26">
        <f>(('Данные для ввода на bus.gov.ru'!BC150/'Данные для ввода на bus.gov.ru'!BD150)*100)*0.2</f>
        <v>19.694323144104803</v>
      </c>
      <c r="D151" s="26">
        <f>(('Данные для ввода на bus.gov.ru'!BF150/'Данные для ввода на bus.gov.ru'!BG150)*100)*0.5</f>
        <v>49.454148471615724</v>
      </c>
      <c r="E151" s="26">
        <f t="shared" si="0"/>
        <v>98.755458515283848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2"/>
    </row>
    <row r="152" spans="1:26" ht="15.75" hidden="1" customHeight="1" x14ac:dyDescent="0.2">
      <c r="A152" s="3" t="str">
        <f>'Данные для ввода на bus.gov.ru'!D151</f>
        <v>МБОУ "Гимназия № 11"</v>
      </c>
      <c r="B152" s="26">
        <f>(('Данные для ввода на bus.gov.ru'!AZ151/'Данные для ввода на bus.gov.ru'!BA151)*100)*0.3</f>
        <v>27.524475524475523</v>
      </c>
      <c r="C152" s="26">
        <f>(('Данные для ввода на bus.gov.ru'!BC151/'Данные для ввода на bus.gov.ru'!BD151)*100)*0.2</f>
        <v>18.741258741258743</v>
      </c>
      <c r="D152" s="26">
        <f>(('Данные для ввода на bus.gov.ru'!BF151/'Данные для ввода на bus.gov.ru'!BG151)*100)*0.5</f>
        <v>47.34265734265734</v>
      </c>
      <c r="E152" s="26">
        <f t="shared" si="0"/>
        <v>93.608391608391599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2"/>
    </row>
    <row r="153" spans="1:26" ht="15.75" hidden="1" customHeight="1" x14ac:dyDescent="0.2">
      <c r="A153" s="3" t="str">
        <f>'Данные для ввода на bus.gov.ru'!D152</f>
        <v>МБОУ "Гимназия № 3"</v>
      </c>
      <c r="B153" s="26">
        <f>(('Данные для ввода на bus.gov.ru'!AZ152/'Данные для ввода на bus.gov.ru'!BA152)*100)*0.3</f>
        <v>27.574850299401195</v>
      </c>
      <c r="C153" s="26">
        <f>(('Данные для ввода на bus.gov.ru'!BC152/'Данные для ввода на bus.gov.ru'!BD152)*100)*0.2</f>
        <v>17.425149700598805</v>
      </c>
      <c r="D153" s="26">
        <f>(('Данные для ввода на bus.gov.ru'!BF152/'Данные для ввода на bus.gov.ru'!BG152)*100)*0.5</f>
        <v>45.958083832335326</v>
      </c>
      <c r="E153" s="26">
        <f t="shared" si="0"/>
        <v>90.958083832335319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2"/>
    </row>
    <row r="154" spans="1:26" ht="15.75" hidden="1" customHeight="1" x14ac:dyDescent="0.2">
      <c r="A154" s="3" t="str">
        <f>'Данные для ввода на bus.gov.ru'!D153</f>
        <v>МБОУ "Гимназия № 3"</v>
      </c>
      <c r="B154" s="26">
        <f>(('Данные для ввода на bus.gov.ru'!AZ153/'Данные для ввода на bus.gov.ru'!BA153)*100)*0.3</f>
        <v>27.035294117647055</v>
      </c>
      <c r="C154" s="26">
        <f>(('Данные для ввода на bus.gov.ru'!BC153/'Данные для ввода на bus.gov.ru'!BD153)*100)*0.2</f>
        <v>18.447058823529414</v>
      </c>
      <c r="D154" s="26">
        <f>(('Данные для ввода на bus.gov.ru'!BF153/'Данные для ввода на bus.gov.ru'!BG153)*100)*0.5</f>
        <v>46.352941176470587</v>
      </c>
      <c r="E154" s="26">
        <f t="shared" si="0"/>
        <v>91.835294117647067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2"/>
    </row>
    <row r="155" spans="1:26" ht="15.75" hidden="1" customHeight="1" x14ac:dyDescent="0.2">
      <c r="A155" s="3" t="str">
        <f>'Данные для ввода на bus.gov.ru'!D154</f>
        <v>МБОУ "Гимназия № 8"</v>
      </c>
      <c r="B155" s="26">
        <f>(('Данные для ввода на bus.gov.ru'!AZ154/'Данные для ввода на bus.gov.ru'!BA154)*100)*0.3</f>
        <v>29.944751381215468</v>
      </c>
      <c r="C155" s="26">
        <f>(('Данные для ввода на bus.gov.ru'!BC154/'Данные для ввода на bus.gov.ru'!BD154)*100)*0.2</f>
        <v>19.77900552486188</v>
      </c>
      <c r="D155" s="26">
        <f>(('Данные для ввода на bus.gov.ru'!BF154/'Данные для ввода на bus.gov.ru'!BG154)*100)*0.5</f>
        <v>48.066298342541437</v>
      </c>
      <c r="E155" s="26">
        <f t="shared" si="0"/>
        <v>97.790055248618785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2"/>
    </row>
    <row r="156" spans="1:26" ht="15.75" hidden="1" customHeight="1" x14ac:dyDescent="0.2">
      <c r="A156" s="3" t="str">
        <f>'Данные для ввода на bus.gov.ru'!D155</f>
        <v>МБОУ "Гришковская средняя общеобразовательная школа"</v>
      </c>
      <c r="B156" s="26">
        <f>(('Данные для ввода на bus.gov.ru'!AZ155/'Данные для ввода на bus.gov.ru'!BA155)*100)*0.3</f>
        <v>23.142857142857146</v>
      </c>
      <c r="C156" s="26">
        <f>(('Данные для ввода на bus.gov.ru'!BC155/'Данные для ввода на bus.gov.ru'!BD155)*100)*0.2</f>
        <v>17.904761904761909</v>
      </c>
      <c r="D156" s="26">
        <f>(('Данные для ввода на bus.gov.ru'!BF155/'Данные для ввода на bus.gov.ru'!BG155)*100)*0.5</f>
        <v>44.761904761904766</v>
      </c>
      <c r="E156" s="26">
        <f t="shared" si="0"/>
        <v>85.809523809523824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2"/>
    </row>
    <row r="157" spans="1:26" ht="15.75" hidden="1" customHeight="1" x14ac:dyDescent="0.2">
      <c r="A157" s="3" t="str">
        <f>'Данные для ввода на bus.gov.ru'!D156</f>
        <v>МБОУ "Гуселетовская средняя общеобразовательная школа"</v>
      </c>
      <c r="B157" s="26">
        <f>(('Данные для ввода на bus.gov.ru'!AZ156/'Данные для ввода на bus.gov.ru'!BA156)*100)*0.3</f>
        <v>29.189189189189189</v>
      </c>
      <c r="C157" s="26">
        <f>(('Данные для ввода на bus.gov.ru'!BC156/'Данные для ввода на bus.gov.ru'!BD156)*100)*0.2</f>
        <v>20</v>
      </c>
      <c r="D157" s="26">
        <f>(('Данные для ввода на bus.gov.ru'!BF156/'Данные для ввода на bus.gov.ru'!BG156)*100)*0.5</f>
        <v>48.648648648648653</v>
      </c>
      <c r="E157" s="26">
        <f t="shared" si="0"/>
        <v>97.837837837837839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2"/>
    </row>
    <row r="158" spans="1:26" ht="15.75" hidden="1" customHeight="1" x14ac:dyDescent="0.2">
      <c r="A158" s="3" t="str">
        <f>'Данные для ввода на bus.gov.ru'!D157</f>
        <v>МБОУ "Дегтярская средняя общеобразовательная школа"</v>
      </c>
      <c r="B158" s="26">
        <f>(('Данные для ввода на bus.gov.ru'!AZ157/'Данные для ввода на bus.gov.ru'!BA157)*100)*0.3</f>
        <v>28.651685393258425</v>
      </c>
      <c r="C158" s="26">
        <f>(('Данные для ввода на bus.gov.ru'!BC157/'Данные для ввода на bus.gov.ru'!BD157)*100)*0.2</f>
        <v>19.325842696629216</v>
      </c>
      <c r="D158" s="26">
        <f>(('Данные для ввода на bus.gov.ru'!BF157/'Данные для ввода на bus.gov.ru'!BG157)*100)*0.5</f>
        <v>48.314606741573037</v>
      </c>
      <c r="E158" s="26">
        <f t="shared" si="0"/>
        <v>96.292134831460686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2"/>
    </row>
    <row r="159" spans="1:26" ht="15.75" hidden="1" customHeight="1" x14ac:dyDescent="0.2">
      <c r="A159" s="3" t="str">
        <f>'Данные для ввода на bus.gov.ru'!D158</f>
        <v>МБОУ "Дружбинская средняя школа"</v>
      </c>
      <c r="B159" s="26">
        <f>(('Данные для ввода на bus.gov.ru'!AZ158/'Данные для ввода на bus.gov.ru'!BA158)*100)*0.3</f>
        <v>30</v>
      </c>
      <c r="C159" s="26">
        <f>(('Данные для ввода на bus.gov.ru'!BC158/'Данные для ввода на bus.gov.ru'!BD158)*100)*0.2</f>
        <v>20</v>
      </c>
      <c r="D159" s="26">
        <f>(('Данные для ввода на bus.gov.ru'!BF158/'Данные для ввода на bus.gov.ru'!BG158)*100)*0.5</f>
        <v>50</v>
      </c>
      <c r="E159" s="26">
        <f t="shared" si="0"/>
        <v>100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2"/>
    </row>
    <row r="160" spans="1:26" ht="15.75" hidden="1" customHeight="1" x14ac:dyDescent="0.2">
      <c r="A160" s="3" t="str">
        <f>'Данные для ввода на bus.gov.ru'!D159</f>
        <v>МБОУ "Еландинская основная общеобразовательная школа"</v>
      </c>
      <c r="B160" s="26">
        <f>(('Данные для ввода на bus.gov.ru'!AZ159/'Данные для ввода на bus.gov.ru'!BA159)*100)*0.3</f>
        <v>27.428571428571427</v>
      </c>
      <c r="C160" s="26">
        <f>(('Данные для ввода на bus.gov.ru'!BC159/'Данные для ввода на bus.gov.ru'!BD159)*100)*0.2</f>
        <v>18.285714285714288</v>
      </c>
      <c r="D160" s="26">
        <f>(('Данные для ввода на bus.gov.ru'!BF159/'Данные для ввода на bus.gov.ru'!BG159)*100)*0.5</f>
        <v>44.285714285714285</v>
      </c>
      <c r="E160" s="26">
        <f t="shared" si="0"/>
        <v>90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2"/>
    </row>
    <row r="161" spans="1:26" ht="15.75" hidden="1" customHeight="1" x14ac:dyDescent="0.2">
      <c r="A161" s="3" t="str">
        <f>'Данные для ввода на bus.gov.ru'!D160</f>
        <v>МБОУ "Заводская средняя общеобразовательная школа"</v>
      </c>
      <c r="B161" s="26">
        <f>(('Данные для ввода на bus.gov.ru'!AZ160/'Данные для ввода на bus.gov.ru'!BA160)*100)*0.3</f>
        <v>24.255319148936167</v>
      </c>
      <c r="C161" s="26">
        <f>(('Данные для ввода на bus.gov.ru'!BC160/'Данные для ввода на bus.gov.ru'!BD160)*100)*0.2</f>
        <v>17.659574468085108</v>
      </c>
      <c r="D161" s="26">
        <f>(('Данные для ввода на bus.gov.ru'!BF160/'Данные для ввода на bus.gov.ru'!BG160)*100)*0.5</f>
        <v>42.021276595744681</v>
      </c>
      <c r="E161" s="26">
        <f t="shared" si="0"/>
        <v>83.936170212765958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2"/>
    </row>
    <row r="162" spans="1:26" ht="15.75" hidden="1" customHeight="1" x14ac:dyDescent="0.2">
      <c r="A162" s="3" t="str">
        <f>'Данные для ввода на bus.gov.ru'!D161</f>
        <v>МБОУ "Закладинская средняя общеобразовательная школа"</v>
      </c>
      <c r="B162" s="26">
        <f>(('Данные для ввода на bus.gov.ru'!AZ161/'Данные для ввода на bus.gov.ru'!BA161)*100)*0.3</f>
        <v>27</v>
      </c>
      <c r="C162" s="26">
        <f>(('Данные для ввода на bus.gov.ru'!BC161/'Данные для ввода на bus.gov.ru'!BD161)*100)*0.2</f>
        <v>19.333333333333336</v>
      </c>
      <c r="D162" s="26">
        <f>(('Данные для ввода на bus.gov.ru'!BF161/'Данные для ввода на bus.gov.ru'!BG161)*100)*0.5</f>
        <v>45</v>
      </c>
      <c r="E162" s="26">
        <f t="shared" si="0"/>
        <v>91.333333333333343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2"/>
    </row>
    <row r="163" spans="1:26" ht="15.75" hidden="1" customHeight="1" x14ac:dyDescent="0.2">
      <c r="A163" s="3" t="str">
        <f>'Данные для ввода на bus.gov.ru'!D162</f>
        <v>МБОУ "Зеленодольская СОШ"</v>
      </c>
      <c r="B163" s="26">
        <f>(('Данные для ввода на bus.gov.ru'!AZ162/'Данные для ввода на bus.gov.ru'!BA162)*100)*0.3</f>
        <v>27.06766917293233</v>
      </c>
      <c r="C163" s="26">
        <f>(('Данные для ввода на bus.gov.ru'!BC162/'Данные для ввода на bus.gov.ru'!BD162)*100)*0.2</f>
        <v>18.94736842105263</v>
      </c>
      <c r="D163" s="26">
        <f>(('Данные для ввода на bus.gov.ru'!BF162/'Данные для ввода на bus.gov.ru'!BG162)*100)*0.5</f>
        <v>48.120300751879697</v>
      </c>
      <c r="E163" s="26">
        <f t="shared" si="0"/>
        <v>94.135338345864653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2"/>
    </row>
    <row r="164" spans="1:26" ht="15.75" hidden="1" customHeight="1" x14ac:dyDescent="0.2">
      <c r="A164" s="3" t="str">
        <f>'Данные для ввода на bus.gov.ru'!D163</f>
        <v>МБОУ "Зеленодубравинская средняя общеобразовательная школа"</v>
      </c>
      <c r="B164" s="26">
        <f>(('Данные для ввода на bus.gov.ru'!AZ163/'Данные для ввода на bus.gov.ru'!BA163)*100)*0.3</f>
        <v>27.65625</v>
      </c>
      <c r="C164" s="26">
        <f>(('Данные для ввода на bus.gov.ru'!BC163/'Данные для ввода на bus.gov.ru'!BD163)*100)*0.2</f>
        <v>19.6875</v>
      </c>
      <c r="D164" s="26">
        <f>(('Данные для ввода на bus.gov.ru'!BF163/'Данные для ввода на bus.gov.ru'!BG163)*100)*0.5</f>
        <v>50</v>
      </c>
      <c r="E164" s="26">
        <f t="shared" si="0"/>
        <v>97.34375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2"/>
    </row>
    <row r="165" spans="1:26" ht="15.75" hidden="1" customHeight="1" x14ac:dyDescent="0.2">
      <c r="A165" s="3" t="str">
        <f>'Данные для ввода на bus.gov.ru'!D164</f>
        <v>МБОУ "Знаменская средняя общеобразовательная школа"</v>
      </c>
      <c r="B165" s="26">
        <f>(('Данные для ввода на bus.gov.ru'!AZ164/'Данные для ввода на bus.gov.ru'!BA164)*100)*0.3</f>
        <v>22.962962962962958</v>
      </c>
      <c r="C165" s="26">
        <f>(('Данные для ввода на bus.gov.ru'!BC164/'Данные для ввода на bus.gov.ru'!BD164)*100)*0.2</f>
        <v>16.543209876543212</v>
      </c>
      <c r="D165" s="26">
        <f>(('Данные для ввода на bus.gov.ru'!BF164/'Данные для ввода на bus.gov.ru'!BG164)*100)*0.5</f>
        <v>40.123456790123456</v>
      </c>
      <c r="E165" s="26">
        <f t="shared" si="0"/>
        <v>79.629629629629619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2"/>
    </row>
    <row r="166" spans="1:26" ht="15.75" hidden="1" customHeight="1" x14ac:dyDescent="0.2">
      <c r="A166" s="3" t="str">
        <f>'Данные для ввода на bus.gov.ru'!D165</f>
        <v>МБОУ "Зятьковская средняя общеобразовательная школа"</v>
      </c>
      <c r="B166" s="26">
        <f>(('Данные для ввода на bus.gov.ru'!AZ165/'Данные для ввода на bus.gov.ru'!BA165)*100)*0.3</f>
        <v>27.457627118644069</v>
      </c>
      <c r="C166" s="26">
        <f>(('Данные для ввода на bus.gov.ru'!BC165/'Данные для ввода на bus.gov.ru'!BD165)*100)*0.2</f>
        <v>19.322033898305087</v>
      </c>
      <c r="D166" s="26">
        <f>(('Данные для ввода на bus.gov.ru'!BF165/'Данные для ввода на bus.gov.ru'!BG165)*100)*0.5</f>
        <v>47.457627118644069</v>
      </c>
      <c r="E166" s="26">
        <f t="shared" si="0"/>
        <v>94.237288135593218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2"/>
    </row>
    <row r="167" spans="1:26" ht="15.75" hidden="1" customHeight="1" x14ac:dyDescent="0.2">
      <c r="A167" s="3" t="str">
        <f>'Данные для ввода на bus.gov.ru'!D166</f>
        <v>МБОУ "Ильинская средняя общеобразовательная школа"</v>
      </c>
      <c r="B167" s="26">
        <f>(('Данные для ввода на bus.gov.ru'!AZ166/'Данные для ввода на bus.gov.ru'!BA166)*100)*0.3</f>
        <v>22.959183673469386</v>
      </c>
      <c r="C167" s="26">
        <f>(('Данные для ввода на bus.gov.ru'!BC166/'Данные для ввода на bus.gov.ru'!BD166)*100)*0.2</f>
        <v>17.95918367346939</v>
      </c>
      <c r="D167" s="26">
        <f>(('Данные для ввода на bus.gov.ru'!BF166/'Данные для ввода на bus.gov.ru'!BG166)*100)*0.5</f>
        <v>41.326530612244902</v>
      </c>
      <c r="E167" s="26">
        <f t="shared" si="0"/>
        <v>82.244897959183675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2"/>
    </row>
    <row r="168" spans="1:26" ht="15.75" hidden="1" customHeight="1" x14ac:dyDescent="0.2">
      <c r="A168" s="3" t="str">
        <f>'Данные для ввода на bus.gov.ru'!D167</f>
        <v>МБОУ "Инская средняя общеобразовательная школа"</v>
      </c>
      <c r="B168" s="26">
        <f>(('Данные для ввода на bus.gov.ru'!AZ167/'Данные для ввода на bus.gov.ru'!BA167)*100)*0.3</f>
        <v>22.727272727272723</v>
      </c>
      <c r="C168" s="26">
        <f>(('Данные для ввода на bus.gov.ru'!BC167/'Данные для ввода на bus.gov.ru'!BD167)*100)*0.2</f>
        <v>15.757575757575758</v>
      </c>
      <c r="D168" s="26">
        <f>(('Данные для ввода на bus.gov.ru'!BF167/'Данные для ввода на bus.gov.ru'!BG167)*100)*0.5</f>
        <v>39.393939393939391</v>
      </c>
      <c r="E168" s="26">
        <f t="shared" si="0"/>
        <v>77.878787878787875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2"/>
    </row>
    <row r="169" spans="1:26" ht="15.75" hidden="1" customHeight="1" x14ac:dyDescent="0.2">
      <c r="A169" s="3" t="str">
        <f>'Данные для ввода на bus.gov.ru'!D168</f>
        <v>МБОУ "Кабановская средняя общеобразовательная школа"</v>
      </c>
      <c r="B169" s="26">
        <f>(('Данные для ввода на bus.gov.ru'!AZ168/'Данные для ввода на bus.gov.ru'!BA168)*100)*0.3</f>
        <v>23</v>
      </c>
      <c r="C169" s="26">
        <f>(('Данные для ввода на bus.gov.ru'!BC168/'Данные для ввода на bus.gov.ru'!BD168)*100)*0.2</f>
        <v>17.333333333333336</v>
      </c>
      <c r="D169" s="26">
        <f>(('Данные для ввода на bus.gov.ru'!BF168/'Данные для ввода на bus.gov.ru'!BG168)*100)*0.5</f>
        <v>45</v>
      </c>
      <c r="E169" s="26">
        <f t="shared" si="0"/>
        <v>85.333333333333343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2"/>
    </row>
    <row r="170" spans="1:26" ht="15.75" hidden="1" customHeight="1" x14ac:dyDescent="0.2">
      <c r="A170" s="3" t="str">
        <f>'Данные для ввода на bus.gov.ru'!D169</f>
        <v>МБОУ "Камышенская СОШ"</v>
      </c>
      <c r="B170" s="26">
        <f>(('Данные для ввода на bus.gov.ru'!AZ169/'Данные для ввода на bus.gov.ru'!BA169)*100)*0.3</f>
        <v>29.387755102040813</v>
      </c>
      <c r="C170" s="26">
        <f>(('Данные для ввода на bus.gov.ru'!BC169/'Данные для ввода на bus.gov.ru'!BD169)*100)*0.2</f>
        <v>19.591836734693878</v>
      </c>
      <c r="D170" s="26">
        <f>(('Данные для ввода на bus.gov.ru'!BF169/'Данные для ввода на bus.gov.ru'!BG169)*100)*0.5</f>
        <v>48.979591836734691</v>
      </c>
      <c r="E170" s="26">
        <f t="shared" si="0"/>
        <v>97.959183673469383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2"/>
    </row>
    <row r="171" spans="1:26" ht="15.75" hidden="1" customHeight="1" x14ac:dyDescent="0.2">
      <c r="A171" s="3" t="str">
        <f>'Данные для ввода на bus.gov.ru'!D170</f>
        <v>МБОУ "Карабинская средняя общеобразовательная школа"</v>
      </c>
      <c r="B171" s="26">
        <f>(('Данные для ввода на bus.gov.ru'!AZ170/'Данные для ввода на bus.gov.ru'!BA170)*100)*0.3</f>
        <v>28.875</v>
      </c>
      <c r="C171" s="26">
        <f>(('Данные для ввода на bus.gov.ru'!BC170/'Данные для ввода на bus.gov.ru'!BD170)*100)*0.2</f>
        <v>19.25</v>
      </c>
      <c r="D171" s="26">
        <f>(('Данные для ввода на bus.gov.ru'!BF170/'Данные для ввода на bus.gov.ru'!BG170)*100)*0.5</f>
        <v>48.125</v>
      </c>
      <c r="E171" s="26">
        <f t="shared" si="0"/>
        <v>96.25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2"/>
    </row>
    <row r="172" spans="1:26" ht="15.75" hidden="1" customHeight="1" x14ac:dyDescent="0.2">
      <c r="A172" s="3" t="str">
        <f>'Данные для ввода на bus.gov.ru'!D171</f>
        <v>МБОУ "Кипринская средняя общеобразовательная школа"</v>
      </c>
      <c r="B172" s="26">
        <f>(('Данные для ввода на bus.gov.ru'!AZ171/'Данные для ввода на bus.gov.ru'!BA171)*100)*0.3</f>
        <v>27.1875</v>
      </c>
      <c r="C172" s="26">
        <f>(('Данные для ввода на bus.gov.ru'!BC171/'Данные для ввода на bus.gov.ru'!BD171)*100)*0.2</f>
        <v>18.333333333333332</v>
      </c>
      <c r="D172" s="26">
        <f>(('Данные для ввода на bus.gov.ru'!BF171/'Данные для ввода на bus.gov.ru'!BG171)*100)*0.5</f>
        <v>47.395833333333329</v>
      </c>
      <c r="E172" s="26">
        <f t="shared" si="0"/>
        <v>92.916666666666657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2"/>
    </row>
    <row r="173" spans="1:26" ht="15.75" hidden="1" customHeight="1" x14ac:dyDescent="0.2">
      <c r="A173" s="3" t="str">
        <f>'Данные для ввода на bus.gov.ru'!D172</f>
        <v>МБОУ "Кировская средняя общеобразовательная школа"</v>
      </c>
      <c r="B173" s="26">
        <f>(('Данные для ввода на bus.gov.ru'!AZ172/'Данные для ввода на bus.gov.ru'!BA172)*100)*0.3</f>
        <v>24.90566037735849</v>
      </c>
      <c r="C173" s="26">
        <f>(('Данные для ввода на bus.gov.ru'!BC172/'Данные для ввода на bus.gov.ru'!BD172)*100)*0.2</f>
        <v>17.735849056603776</v>
      </c>
      <c r="D173" s="26">
        <f>(('Данные для ввода на bus.gov.ru'!BF172/'Данные для ввода на bus.gov.ru'!BG172)*100)*0.5</f>
        <v>47.169811320754718</v>
      </c>
      <c r="E173" s="26">
        <f t="shared" si="0"/>
        <v>89.811320754716988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2"/>
    </row>
    <row r="174" spans="1:26" ht="15.75" hidden="1" customHeight="1" x14ac:dyDescent="0.2">
      <c r="A174" s="3" t="str">
        <f>'Данные для ввода на bus.gov.ru'!D173</f>
        <v>МБОУ "Коротоякская средняя общеобразовательная школа"</v>
      </c>
      <c r="B174" s="26">
        <f>(('Данные для ввода на bus.gov.ru'!AZ173/'Данные для ввода на bus.gov.ru'!BA173)*100)*0.3</f>
        <v>29.069767441860463</v>
      </c>
      <c r="C174" s="26">
        <f>(('Данные для ввода на bus.gov.ru'!BC173/'Данные для ввода на bus.gov.ru'!BD173)*100)*0.2</f>
        <v>19.22480620155039</v>
      </c>
      <c r="D174" s="26">
        <f>(('Данные для ввода на bus.gov.ru'!BF173/'Данные для ввода на bus.gov.ru'!BG173)*100)*0.5</f>
        <v>45.348837209302324</v>
      </c>
      <c r="E174" s="26">
        <f t="shared" si="0"/>
        <v>93.643410852713174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2"/>
    </row>
    <row r="175" spans="1:26" ht="15.75" hidden="1" customHeight="1" x14ac:dyDescent="0.2">
      <c r="A175" s="3" t="str">
        <f>'Данные для ввода на bus.gov.ru'!D174</f>
        <v>МБОУ "Красноануйская основная общеобразовательная школа"</v>
      </c>
      <c r="B175" s="26">
        <f>(('Данные для ввода на bus.gov.ru'!AZ174/'Данные для ввода на bus.gov.ru'!BA174)*100)*0.3</f>
        <v>29.189189189189189</v>
      </c>
      <c r="C175" s="26">
        <f>(('Данные для ввода на bus.gov.ru'!BC174/'Данные для ввода на bus.gov.ru'!BD174)*100)*0.2</f>
        <v>19.63963963963964</v>
      </c>
      <c r="D175" s="26">
        <f>(('Данные для ввода на bus.gov.ru'!BF174/'Данные для ввода на bus.gov.ru'!BG174)*100)*0.5</f>
        <v>48.198198198198199</v>
      </c>
      <c r="E175" s="26">
        <f t="shared" si="0"/>
        <v>97.027027027027032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2"/>
    </row>
    <row r="176" spans="1:26" ht="15.75" hidden="1" customHeight="1" x14ac:dyDescent="0.2">
      <c r="A176" s="3" t="str">
        <f>'Данные для ввода на bus.gov.ru'!D175</f>
        <v>МБОУ "Краснопартизанская средняя общеобразовательная школа"</v>
      </c>
      <c r="B176" s="26">
        <f>(('Данные для ввода на bus.gov.ru'!AZ175/'Данные для ввода на bus.gov.ru'!BA175)*100)*0.3</f>
        <v>27.9</v>
      </c>
      <c r="C176" s="26">
        <f>(('Данные для ввода на bus.gov.ru'!BC175/'Данные для ввода на bus.gov.ru'!BD175)*100)*0.2</f>
        <v>18.600000000000001</v>
      </c>
      <c r="D176" s="26">
        <f>(('Данные для ввода на bus.gov.ru'!BF175/'Данные для ввода на bus.gov.ru'!BG175)*100)*0.5</f>
        <v>48</v>
      </c>
      <c r="E176" s="26">
        <f t="shared" si="0"/>
        <v>94.5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2"/>
    </row>
    <row r="177" spans="1:26" ht="15.75" hidden="1" customHeight="1" x14ac:dyDescent="0.2">
      <c r="A177" s="3" t="str">
        <f>'Данные для ввода на bus.gov.ru'!D176</f>
        <v>МБОУ "Крутишинская средняя общеобразовательная школа"</v>
      </c>
      <c r="B177" s="26">
        <f>(('Данные для ввода на bus.gov.ru'!AZ176/'Данные для ввода на bus.gov.ru'!BA176)*100)*0.3</f>
        <v>25.479452054794521</v>
      </c>
      <c r="C177" s="26">
        <f>(('Данные для ввода на bus.gov.ru'!BC176/'Данные для ввода на bus.gov.ru'!BD176)*100)*0.2</f>
        <v>18.082191780821915</v>
      </c>
      <c r="D177" s="26">
        <f>(('Данные для ввода на bus.gov.ru'!BF176/'Данные для ввода на bus.gov.ru'!BG176)*100)*0.5</f>
        <v>47.260273972602739</v>
      </c>
      <c r="E177" s="26">
        <f t="shared" si="0"/>
        <v>90.821917808219183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2"/>
    </row>
    <row r="178" spans="1:26" ht="15.75" hidden="1" customHeight="1" x14ac:dyDescent="0.2">
      <c r="A178" s="3" t="str">
        <f>'Данные для ввода на bus.gov.ru'!D177</f>
        <v>МБОУ "Куйбышевская средняя общеобразовательная школа"</v>
      </c>
      <c r="B178" s="26">
        <f>(('Данные для ввода на bus.gov.ru'!AZ177/'Данные для ввода на bus.gov.ru'!BA177)*100)*0.3</f>
        <v>25.578947368421051</v>
      </c>
      <c r="C178" s="26">
        <f>(('Данные для ввода на bus.gov.ru'!BC177/'Данные для ввода на bus.gov.ru'!BD177)*100)*0.2</f>
        <v>18.94736842105263</v>
      </c>
      <c r="D178" s="26">
        <f>(('Данные для ввода на bus.gov.ru'!BF177/'Данные для ввода на bus.gov.ru'!BG177)*100)*0.5</f>
        <v>46.315789473684212</v>
      </c>
      <c r="E178" s="26">
        <f t="shared" si="0"/>
        <v>90.84210526315789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2"/>
    </row>
    <row r="179" spans="1:26" ht="15.75" hidden="1" customHeight="1" x14ac:dyDescent="0.2">
      <c r="A179" s="3" t="str">
        <f>'Данные для ввода на bus.gov.ru'!D178</f>
        <v>МБОУ "Кучукская средняя общеобразовательная школа"</v>
      </c>
      <c r="B179" s="26">
        <f>(('Данные для ввода на bus.gov.ru'!AZ178/'Данные для ввода на bus.gov.ru'!BA178)*100)*0.3</f>
        <v>29.25</v>
      </c>
      <c r="C179" s="26">
        <f>(('Данные для ввода на bus.gov.ru'!BC178/'Данные для ввода на bus.gov.ru'!BD178)*100)*0.2</f>
        <v>19.5</v>
      </c>
      <c r="D179" s="26">
        <f>(('Данные для ввода на bus.gov.ru'!BF178/'Данные для ввода на bus.gov.ru'!BG178)*100)*0.5</f>
        <v>48.125</v>
      </c>
      <c r="E179" s="26">
        <f t="shared" si="0"/>
        <v>96.875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2"/>
    </row>
    <row r="180" spans="1:26" ht="15.75" hidden="1" customHeight="1" x14ac:dyDescent="0.2">
      <c r="A180" s="3" t="str">
        <f>'Данные для ввода на bus.gov.ru'!D179</f>
        <v>МБОУ "Линевская средняя общеобразовательная школа"</v>
      </c>
      <c r="B180" s="26">
        <f>(('Данные для ввода на bus.gov.ru'!AZ179/'Данные для ввода на bus.gov.ru'!BA179)*100)*0.3</f>
        <v>23.46153846153846</v>
      </c>
      <c r="C180" s="26">
        <f>(('Данные для ввода на bus.gov.ru'!BC179/'Данные для ввода на bus.gov.ru'!BD179)*100)*0.2</f>
        <v>18.205128205128204</v>
      </c>
      <c r="D180" s="26">
        <f>(('Данные для ввода на bus.gov.ru'!BF179/'Данные для ввода на bus.gov.ru'!BG179)*100)*0.5</f>
        <v>46.794871794871796</v>
      </c>
      <c r="E180" s="26">
        <f t="shared" si="0"/>
        <v>88.461538461538453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2"/>
    </row>
    <row r="181" spans="1:26" ht="15.75" hidden="1" customHeight="1" x14ac:dyDescent="0.2">
      <c r="A181" s="3" t="str">
        <f>'Данные для ввода на bus.gov.ru'!D180</f>
        <v>МБОУ "Лицей "Эрудит"</v>
      </c>
      <c r="B181" s="26">
        <f>(('Данные для ввода на bus.gov.ru'!AZ180/'Данные для ввода на bus.gov.ru'!BA180)*100)*0.3</f>
        <v>24.789915966386552</v>
      </c>
      <c r="C181" s="26">
        <f>(('Данные для ввода на bus.gov.ru'!BC180/'Данные для ввода на bus.gov.ru'!BD180)*100)*0.2</f>
        <v>18.599439775910366</v>
      </c>
      <c r="D181" s="26">
        <f>(('Данные для ввода на bus.gov.ru'!BF180/'Данные для ввода на bus.gov.ru'!BG180)*100)*0.5</f>
        <v>44.397759103641455</v>
      </c>
      <c r="E181" s="26">
        <f t="shared" si="0"/>
        <v>87.787114845938362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2"/>
    </row>
    <row r="182" spans="1:26" ht="15.75" hidden="1" customHeight="1" x14ac:dyDescent="0.2">
      <c r="A182" s="3" t="str">
        <f>'Данные для ввода на bus.gov.ru'!D181</f>
        <v>МБОУ "Лицей № 17"</v>
      </c>
      <c r="B182" s="26">
        <f>(('Данные для ввода на bus.gov.ru'!AZ181/'Данные для ввода на bus.gov.ru'!BA181)*100)*0.3</f>
        <v>28.390804597701148</v>
      </c>
      <c r="C182" s="26">
        <f>(('Данные для ввода на bus.gov.ru'!BC181/'Данные для ввода на bus.gov.ru'!BD181)*100)*0.2</f>
        <v>19.770114942528735</v>
      </c>
      <c r="D182" s="26">
        <f>(('Данные для ввода на bus.gov.ru'!BF181/'Данные для ввода на bus.gov.ru'!BG181)*100)*0.5</f>
        <v>48.275862068965516</v>
      </c>
      <c r="E182" s="26">
        <f t="shared" si="0"/>
        <v>96.436781609195407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2"/>
    </row>
    <row r="183" spans="1:26" ht="15.75" hidden="1" customHeight="1" x14ac:dyDescent="0.2">
      <c r="A183" s="3" t="str">
        <f>'Данные для ввода на bus.gov.ru'!D182</f>
        <v>МБОУ "Лицей № 6"</v>
      </c>
      <c r="B183" s="26">
        <f>(('Данные для ввода на bus.gov.ru'!AZ182/'Данные для ввода на bus.gov.ru'!BA182)*100)*0.3</f>
        <v>27.902735562310028</v>
      </c>
      <c r="C183" s="26">
        <f>(('Данные для ввода на bus.gov.ru'!BC182/'Данные для ввода на bus.gov.ru'!BD182)*100)*0.2</f>
        <v>18.66261398176292</v>
      </c>
      <c r="D183" s="26">
        <f>(('Данные для ввода на bus.gov.ru'!BF182/'Данные для ввода на bus.gov.ru'!BG182)*100)*0.5</f>
        <v>48.328267477203646</v>
      </c>
      <c r="E183" s="26">
        <f t="shared" si="0"/>
        <v>94.893617021276583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2"/>
    </row>
    <row r="184" spans="1:26" ht="15.75" hidden="1" customHeight="1" x14ac:dyDescent="0.2">
      <c r="A184" s="3" t="str">
        <f>'Данные для ввода на bus.gov.ru'!D183</f>
        <v>МБОУ "Лицей № 7"</v>
      </c>
      <c r="B184" s="26">
        <f>(('Данные для ввода на bus.gov.ru'!AZ183/'Данные для ввода на bus.gov.ru'!BA183)*100)*0.3</f>
        <v>27.396694214876028</v>
      </c>
      <c r="C184" s="26">
        <f>(('Данные для ввода на bus.gov.ru'!BC183/'Данные для ввода на bus.gov.ru'!BD183)*100)*0.2</f>
        <v>18.181818181818183</v>
      </c>
      <c r="D184" s="26">
        <f>(('Данные для ввода на bus.gov.ru'!BF183/'Данные для ввода на bus.gov.ru'!BG183)*100)*0.5</f>
        <v>46.074380165289256</v>
      </c>
      <c r="E184" s="26">
        <f t="shared" si="0"/>
        <v>91.652892561983464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2"/>
    </row>
    <row r="185" spans="1:26" ht="15.75" hidden="1" customHeight="1" x14ac:dyDescent="0.2">
      <c r="A185" s="3" t="str">
        <f>'Данные для ввода на bus.gov.ru'!D184</f>
        <v>МБОУ "Лицей №24" им. П.С. Приходько</v>
      </c>
      <c r="B185" s="26">
        <f>(('Данные для ввода на bus.gov.ru'!AZ184/'Данные для ввода на bus.gov.ru'!BA184)*100)*0.3</f>
        <v>27.551020408163268</v>
      </c>
      <c r="C185" s="26">
        <f>(('Данные для ввода на bus.gov.ru'!BC184/'Данные для ввода на bus.gov.ru'!BD184)*100)*0.2</f>
        <v>18.775510204081634</v>
      </c>
      <c r="D185" s="26">
        <f>(('Данные для ввода на bus.gov.ru'!BF184/'Данные для ввода на bus.gov.ru'!BG184)*100)*0.5</f>
        <v>46.031746031746032</v>
      </c>
      <c r="E185" s="26">
        <f t="shared" si="0"/>
        <v>92.358276643990934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2"/>
    </row>
    <row r="186" spans="1:26" ht="15.75" hidden="1" customHeight="1" x14ac:dyDescent="0.2">
      <c r="A186" s="3" t="str">
        <f>'Данные для ввода на bus.gov.ru'!D185</f>
        <v>МБОУ "Лицей №8 города Новоалтайска Алтайского края"</v>
      </c>
      <c r="B186" s="26">
        <f>(('Данные для ввода на bus.gov.ru'!AZ185/'Данные для ввода на bus.gov.ru'!BA185)*100)*0.3</f>
        <v>27.530487804878046</v>
      </c>
      <c r="C186" s="26">
        <f>(('Данные для ввода на bus.gov.ru'!BC185/'Данные для ввода на bus.gov.ru'!BD185)*100)*0.2</f>
        <v>18.536585365853661</v>
      </c>
      <c r="D186" s="26">
        <f>(('Данные для ввода на bus.gov.ru'!BF185/'Данные для ввода на bus.gov.ru'!BG185)*100)*0.5</f>
        <v>46.493902439024396</v>
      </c>
      <c r="E186" s="26">
        <f t="shared" si="0"/>
        <v>92.560975609756099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2"/>
    </row>
    <row r="187" spans="1:26" ht="15.75" hidden="1" customHeight="1" x14ac:dyDescent="0.2">
      <c r="A187" s="3" t="str">
        <f>'Данные для ввода на bus.gov.ru'!D186</f>
        <v>МБОУ "Ложкинская основная общеобразовательная школа"</v>
      </c>
      <c r="B187" s="26">
        <f>(('Данные для ввода на bus.gov.ru'!AZ186/'Данные для ввода на bus.gov.ru'!BA186)*100)*0.3</f>
        <v>23.333333333333336</v>
      </c>
      <c r="C187" s="26">
        <f>(('Данные для ввода на bus.gov.ru'!BC186/'Данные для ввода на bus.gov.ru'!BD186)*100)*0.2</f>
        <v>17.777777777777779</v>
      </c>
      <c r="D187" s="26">
        <f>(('Данные для ввода на bus.gov.ru'!BF186/'Данные для ввода на bus.gov.ru'!BG186)*100)*0.5</f>
        <v>44.444444444444443</v>
      </c>
      <c r="E187" s="26">
        <f t="shared" si="0"/>
        <v>85.555555555555557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2"/>
    </row>
    <row r="188" spans="1:26" ht="15.75" hidden="1" customHeight="1" x14ac:dyDescent="0.2">
      <c r="A188" s="3" t="str">
        <f>'Данные для ввода на bus.gov.ru'!D187</f>
        <v>МБОУ "Майская средняя общеобразовательная школа"</v>
      </c>
      <c r="B188" s="26">
        <f>(('Данные для ввода на bus.gov.ru'!AZ187/'Данные для ввода на bus.gov.ru'!BA187)*100)*0.3</f>
        <v>25.000000000000004</v>
      </c>
      <c r="C188" s="26">
        <f>(('Данные для ввода на bus.gov.ru'!BC187/'Данные для ввода на bus.gov.ru'!BD187)*100)*0.2</f>
        <v>17.5</v>
      </c>
      <c r="D188" s="26">
        <f>(('Данные для ввода на bus.gov.ru'!BF187/'Данные для ввода на bus.gov.ru'!BG187)*100)*0.5</f>
        <v>45.833333333333329</v>
      </c>
      <c r="E188" s="26">
        <f t="shared" si="0"/>
        <v>88.333333333333329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2"/>
    </row>
    <row r="189" spans="1:26" ht="15.75" hidden="1" customHeight="1" x14ac:dyDescent="0.2">
      <c r="A189" s="3" t="str">
        <f>'Данные для ввода на bus.gov.ru'!D188</f>
        <v>МБОУ "Малобащелакская средняя общеобразовательная школа"</v>
      </c>
      <c r="B189" s="26">
        <f>(('Данные для ввода на bus.gov.ru'!AZ188/'Данные для ввода на bus.gov.ru'!BA188)*100)*0.3</f>
        <v>27.333333333333332</v>
      </c>
      <c r="C189" s="26">
        <f>(('Данные для ввода на bus.gov.ru'!BC188/'Данные для ввода на bus.gov.ru'!BD188)*100)*0.2</f>
        <v>19.111111111111111</v>
      </c>
      <c r="D189" s="26">
        <f>(('Данные для ввода на bus.gov.ru'!BF188/'Данные для ввода на bus.gov.ru'!BG188)*100)*0.5</f>
        <v>48.888888888888886</v>
      </c>
      <c r="E189" s="26">
        <f t="shared" si="0"/>
        <v>95.333333333333329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2"/>
    </row>
    <row r="190" spans="1:26" ht="15.75" hidden="1" customHeight="1" x14ac:dyDescent="0.2">
      <c r="A190" s="3" t="str">
        <f>'Данные для ввода на bus.gov.ru'!D189</f>
        <v>МБОУ "Маралихинская средняя общеобразовательная школа"</v>
      </c>
      <c r="B190" s="26">
        <f>(('Данные для ввода на bus.gov.ru'!AZ189/'Данные для ввода на bus.gov.ru'!BA189)*100)*0.3</f>
        <v>30</v>
      </c>
      <c r="C190" s="26">
        <f>(('Данные для ввода на bus.gov.ru'!BC189/'Данные для ввода на bus.gov.ru'!BD189)*100)*0.2</f>
        <v>20</v>
      </c>
      <c r="D190" s="26">
        <f>(('Данные для ввода на bus.gov.ru'!BF189/'Данные для ввода на bus.gov.ru'!BG189)*100)*0.5</f>
        <v>50</v>
      </c>
      <c r="E190" s="26">
        <f t="shared" si="0"/>
        <v>100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2"/>
    </row>
    <row r="191" spans="1:26" ht="15.75" hidden="1" customHeight="1" x14ac:dyDescent="0.2">
      <c r="A191" s="3" t="str">
        <f>'Данные для ввода на bus.gov.ru'!D190</f>
        <v>МБОУ "Мартовская средняя общеобразовательная школа"</v>
      </c>
      <c r="B191" s="26">
        <f>(('Данные для ввода на bus.gov.ru'!AZ190/'Данные для ввода на bus.gov.ru'!BA190)*100)*0.3</f>
        <v>30</v>
      </c>
      <c r="C191" s="26">
        <f>(('Данные для ввода на bus.gov.ru'!BC190/'Данные для ввода на bus.gov.ru'!BD190)*100)*0.2</f>
        <v>20</v>
      </c>
      <c r="D191" s="26">
        <f>(('Данные для ввода на bus.gov.ru'!BF190/'Данные для ввода на bus.gov.ru'!BG190)*100)*0.5</f>
        <v>50</v>
      </c>
      <c r="E191" s="26">
        <f t="shared" si="0"/>
        <v>100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2"/>
    </row>
    <row r="192" spans="1:26" ht="15.75" hidden="1" customHeight="1" x14ac:dyDescent="0.2">
      <c r="A192" s="3" t="str">
        <f>'Данные для ввода на bus.gov.ru'!D191</f>
        <v>МБОУ "Марушинская средняя общеобразовательная школа"</v>
      </c>
      <c r="B192" s="26">
        <f>(('Данные для ввода на bus.gov.ru'!AZ191/'Данные для ввода на bus.gov.ru'!BA191)*100)*0.3</f>
        <v>28.400000000000002</v>
      </c>
      <c r="C192" s="26">
        <f>(('Данные для ввода на bus.gov.ru'!BC191/'Данные для ввода на bus.gov.ru'!BD191)*100)*0.2</f>
        <v>19.200000000000003</v>
      </c>
      <c r="D192" s="26">
        <f>(('Данные для ввода на bus.gov.ru'!BF191/'Данные для ввода на bus.gov.ru'!BG191)*100)*0.5</f>
        <v>49.333333333333336</v>
      </c>
      <c r="E192" s="26">
        <f t="shared" si="0"/>
        <v>96.933333333333337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2"/>
    </row>
    <row r="193" spans="1:26" ht="15.75" hidden="1" customHeight="1" x14ac:dyDescent="0.2">
      <c r="A193" s="3" t="str">
        <f>'Данные для ввода на bus.gov.ru'!D192</f>
        <v>МБОУ "Масальская средняя общеобразовательная школа"</v>
      </c>
      <c r="B193" s="26">
        <f>(('Данные для ввода на bus.gov.ru'!AZ192/'Данные для ввода на bus.gov.ru'!BA192)*100)*0.3</f>
        <v>20.495049504950494</v>
      </c>
      <c r="C193" s="26">
        <f>(('Данные для ввода на bus.gov.ru'!BC192/'Данные для ввода на bus.gov.ru'!BD192)*100)*0.2</f>
        <v>16.831683168316832</v>
      </c>
      <c r="D193" s="26">
        <f>(('Данные для ввода на bus.gov.ru'!BF192/'Данные для ввода на bus.gov.ru'!BG192)*100)*0.5</f>
        <v>37.623762376237622</v>
      </c>
      <c r="E193" s="26">
        <f t="shared" si="0"/>
        <v>74.950495049504951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2"/>
    </row>
    <row r="194" spans="1:26" ht="15.75" hidden="1" customHeight="1" x14ac:dyDescent="0.2">
      <c r="A194" s="3" t="str">
        <f>'Данные для ввода на bus.gov.ru'!D193</f>
        <v>МБОУ "Мирненская средняя общеобразовательная школа"</v>
      </c>
      <c r="B194" s="26">
        <f>(('Данные для ввода на bus.gov.ru'!AZ193/'Данные для ввода на bus.gov.ru'!BA193)*100)*0.3</f>
        <v>30</v>
      </c>
      <c r="C194" s="26">
        <f>(('Данные для ввода на bus.gov.ru'!BC193/'Данные для ввода на bus.gov.ru'!BD193)*100)*0.2</f>
        <v>20</v>
      </c>
      <c r="D194" s="26">
        <f>(('Данные для ввода на bus.gov.ru'!BF193/'Данные для ввода на bus.gov.ru'!BG193)*100)*0.5</f>
        <v>50</v>
      </c>
      <c r="E194" s="26">
        <f t="shared" si="0"/>
        <v>100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2"/>
    </row>
    <row r="195" spans="1:26" ht="15.75" hidden="1" customHeight="1" x14ac:dyDescent="0.2">
      <c r="A195" s="3" t="str">
        <f>'Данные для ввода на bus.gov.ru'!D194</f>
        <v>МБОУ "Михайловская средняя общеобразовательная школа"</v>
      </c>
      <c r="B195" s="26">
        <f>(('Данные для ввода на bus.gov.ru'!AZ194/'Данные для ввода на bus.gov.ru'!BA194)*100)*0.3</f>
        <v>29.230769230769226</v>
      </c>
      <c r="C195" s="26">
        <f>(('Данные для ввода на bus.gov.ru'!BC194/'Данные для ввода на bus.gov.ru'!BD194)*100)*0.2</f>
        <v>19.487179487179489</v>
      </c>
      <c r="D195" s="26">
        <f>(('Данные для ввода на bus.gov.ru'!BF194/'Данные для ввода на bus.gov.ru'!BG194)*100)*0.5</f>
        <v>48.717948717948715</v>
      </c>
      <c r="E195" s="26">
        <f t="shared" si="0"/>
        <v>97.435897435897431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2"/>
    </row>
    <row r="196" spans="1:26" ht="15.75" hidden="1" customHeight="1" x14ac:dyDescent="0.2">
      <c r="A196" s="3" t="str">
        <f>'Данные для ввода на bus.gov.ru'!D195</f>
        <v>МБОУ "Ненинская средняя общеобразовательная школа им. Героя Российской Федерации Лайса А. В."</v>
      </c>
      <c r="B196" s="26">
        <f>(('Данные для ввода на bus.gov.ru'!AZ195/'Данные для ввода на bus.gov.ru'!BA195)*100)*0.3</f>
        <v>30</v>
      </c>
      <c r="C196" s="26">
        <f>(('Данные для ввода на bus.gov.ru'!BC195/'Данные для ввода на bus.gov.ru'!BD195)*100)*0.2</f>
        <v>19.615384615384613</v>
      </c>
      <c r="D196" s="26">
        <f>(('Данные для ввода на bus.gov.ru'!BF195/'Данные для ввода на bus.gov.ru'!BG195)*100)*0.5</f>
        <v>50</v>
      </c>
      <c r="E196" s="26">
        <f t="shared" si="0"/>
        <v>99.615384615384613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2"/>
    </row>
    <row r="197" spans="1:26" ht="15.75" hidden="1" customHeight="1" x14ac:dyDescent="0.2">
      <c r="A197" s="3" t="str">
        <f>'Данные для ввода на bus.gov.ru'!D196</f>
        <v>МБОУ "Нижнененинская средняя общеобразовательная школа"</v>
      </c>
      <c r="B197" s="26">
        <f>(('Данные для ввода на bus.gov.ru'!AZ196/'Данные для ввода на bus.gov.ru'!BA196)*100)*0.3</f>
        <v>30</v>
      </c>
      <c r="C197" s="26">
        <f>(('Данные для ввода на bus.gov.ru'!BC196/'Данные для ввода на bus.gov.ru'!BD196)*100)*0.2</f>
        <v>20</v>
      </c>
      <c r="D197" s="26">
        <f>(('Данные для ввода на bus.gov.ru'!BF196/'Данные для ввода на bus.gov.ru'!BG196)*100)*0.5</f>
        <v>50</v>
      </c>
      <c r="E197" s="26">
        <f t="shared" si="0"/>
        <v>100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2"/>
    </row>
    <row r="198" spans="1:26" ht="15.75" hidden="1" customHeight="1" x14ac:dyDescent="0.2">
      <c r="A198" s="3" t="str">
        <f>'Данные для ввода на bus.gov.ru'!D197</f>
        <v>МБОУ "Николаевская СОШ"</v>
      </c>
      <c r="B198" s="26">
        <f>(('Данные для ввода на bus.gov.ru'!AZ197/'Данные для ввода на bus.gov.ru'!BA197)*100)*0.3</f>
        <v>27.096774193548384</v>
      </c>
      <c r="C198" s="26">
        <f>(('Данные для ввода на bus.gov.ru'!BC197/'Данные для ввода на bus.gov.ru'!BD197)*100)*0.2</f>
        <v>19.096774193548388</v>
      </c>
      <c r="D198" s="26">
        <f>(('Данные для ввода на bus.gov.ru'!BF197/'Данные для ввода на bus.gov.ru'!BG197)*100)*0.5</f>
        <v>45.161290322580641</v>
      </c>
      <c r="E198" s="26">
        <f t="shared" si="0"/>
        <v>91.354838709677409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2"/>
    </row>
    <row r="199" spans="1:26" ht="15.75" hidden="1" customHeight="1" x14ac:dyDescent="0.2">
      <c r="A199" s="3" t="str">
        <f>'Данные для ввода на bus.gov.ru'!D198</f>
        <v>МБОУ "Новоалександровская средняя общеобразовательная школа"</v>
      </c>
      <c r="B199" s="26">
        <f>(('Данные для ввода на bus.gov.ru'!AZ198/'Данные для ввода на bus.gov.ru'!BA198)*100)*0.3</f>
        <v>26.320754716981135</v>
      </c>
      <c r="C199" s="26">
        <f>(('Данные для ввода на bus.gov.ru'!BC198/'Данные для ввода на bus.gov.ru'!BD198)*100)*0.2</f>
        <v>18.867924528301888</v>
      </c>
      <c r="D199" s="26">
        <f>(('Данные для ввода на bus.gov.ru'!BF198/'Данные для ввода на bus.gov.ru'!BG198)*100)*0.5</f>
        <v>46.226415094339622</v>
      </c>
      <c r="E199" s="26">
        <f t="shared" si="0"/>
        <v>91.415094339622641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2"/>
    </row>
    <row r="200" spans="1:26" ht="15.75" hidden="1" customHeight="1" x14ac:dyDescent="0.2">
      <c r="A200" s="3" t="str">
        <f>'Данные для ввода на bus.gov.ru'!D199</f>
        <v>МБОУ "Новобурановская средняя общеобразовательная школа"</v>
      </c>
      <c r="B200" s="26">
        <f>(('Данные для ввода на bus.gov.ru'!AZ199/'Данные для ввода на bus.gov.ru'!BA199)*100)*0.3</f>
        <v>28.666666666666668</v>
      </c>
      <c r="C200" s="26">
        <f>(('Данные для ввода на bus.gov.ru'!BC199/'Данные для ввода на bus.gov.ru'!BD199)*100)*0.2</f>
        <v>19.555555555555557</v>
      </c>
      <c r="D200" s="26">
        <f>(('Данные для ввода на bus.gov.ru'!BF199/'Данные для ввода на bus.gov.ru'!BG199)*100)*0.5</f>
        <v>48.888888888888886</v>
      </c>
      <c r="E200" s="26">
        <f t="shared" si="0"/>
        <v>97.111111111111114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2"/>
    </row>
    <row r="201" spans="1:26" ht="15.75" hidden="1" customHeight="1" x14ac:dyDescent="0.2">
      <c r="A201" s="3" t="str">
        <f>'Данные для ввода на bus.gov.ru'!D200</f>
        <v>МБОУ "Нововознесенская средняя общеобразовательная школа"</v>
      </c>
      <c r="B201" s="26">
        <f>(('Данные для ввода на bus.gov.ru'!AZ200/'Данные для ввода на bus.gov.ru'!BA200)*100)*0.3</f>
        <v>29.684210526315788</v>
      </c>
      <c r="C201" s="26">
        <f>(('Данные для ввода на bus.gov.ru'!BC200/'Данные для ввода на bus.gov.ru'!BD200)*100)*0.2</f>
        <v>20</v>
      </c>
      <c r="D201" s="26">
        <f>(('Данные для ввода на bus.gov.ru'!BF200/'Данные для ввода на bus.gov.ru'!BG200)*100)*0.5</f>
        <v>50</v>
      </c>
      <c r="E201" s="26">
        <f t="shared" si="0"/>
        <v>99.68421052631578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2"/>
    </row>
    <row r="202" spans="1:26" ht="15.75" hidden="1" customHeight="1" x14ac:dyDescent="0.2">
      <c r="A202" s="3" t="str">
        <f>'Данные для ввода на bus.gov.ru'!D201</f>
        <v>МБОУ "Новокалманская средняя общеобразовательная школа"</v>
      </c>
      <c r="B202" s="26">
        <f>(('Данные для ввода на bus.gov.ru'!AZ201/'Данные для ввода на bus.gov.ru'!BA201)*100)*0.3</f>
        <v>28.125</v>
      </c>
      <c r="C202" s="26">
        <f>(('Данные для ввода на bus.gov.ru'!BC201/'Данные для ввода на bus.gov.ru'!BD201)*100)*0.2</f>
        <v>15</v>
      </c>
      <c r="D202" s="26">
        <f>(('Данные для ввода на bus.gov.ru'!BF201/'Данные для ввода на bus.gov.ru'!BG201)*100)*0.5</f>
        <v>46.875</v>
      </c>
      <c r="E202" s="26">
        <f t="shared" si="0"/>
        <v>90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2"/>
    </row>
    <row r="203" spans="1:26" ht="15.75" hidden="1" customHeight="1" x14ac:dyDescent="0.2">
      <c r="A203" s="3" t="str">
        <f>'Данные для ввода на bus.gov.ru'!D202</f>
        <v>МБОУ "Новониколаевская средняя общеобразовательная школа""</v>
      </c>
      <c r="B203" s="26">
        <f>(('Данные для ввода на bus.gov.ru'!AZ202/'Данные для ввода на bus.gov.ru'!BA202)*100)*0.3</f>
        <v>28.275862068965516</v>
      </c>
      <c r="C203" s="26">
        <f>(('Данные для ввода на bus.gov.ru'!BC202/'Данные для ввода на bus.gov.ru'!BD202)*100)*0.2</f>
        <v>18.850574712643677</v>
      </c>
      <c r="D203" s="26">
        <f>(('Данные для ввода на bus.gov.ru'!BF202/'Данные для ввода на bus.gov.ru'!BG202)*100)*0.5</f>
        <v>50</v>
      </c>
      <c r="E203" s="26">
        <f t="shared" si="0"/>
        <v>97.126436781609186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2"/>
    </row>
    <row r="204" spans="1:26" ht="15.75" hidden="1" customHeight="1" x14ac:dyDescent="0.2">
      <c r="A204" s="3" t="str">
        <f>'Данные для ввода на bus.gov.ru'!D203</f>
        <v>МБОУ "Новообинцевская средняя общеобразовательная школа"</v>
      </c>
      <c r="B204" s="26">
        <f>(('Данные для ввода на bus.gov.ru'!AZ203/'Данные для ввода на bus.gov.ru'!BA203)*100)*0.3</f>
        <v>20.547945205479451</v>
      </c>
      <c r="C204" s="26">
        <f>(('Данные для ввода на bus.gov.ru'!BC203/'Данные для ввода на bus.gov.ru'!BD203)*100)*0.2</f>
        <v>16.986301369863014</v>
      </c>
      <c r="D204" s="26">
        <f>(('Данные для ввода на bus.gov.ru'!BF203/'Данные для ввода на bus.gov.ru'!BG203)*100)*0.5</f>
        <v>43.150684931506852</v>
      </c>
      <c r="E204" s="26">
        <f t="shared" si="0"/>
        <v>80.684931506849324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2"/>
    </row>
    <row r="205" spans="1:26" ht="15.75" hidden="1" customHeight="1" x14ac:dyDescent="0.2">
      <c r="A205" s="3" t="str">
        <f>'Данные для ввода на bus.gov.ru'!D204</f>
        <v>МБОУ "Новороссийская средняя общеобразовательная школа"</v>
      </c>
      <c r="B205" s="26">
        <f>(('Данные для ввода на bus.gov.ru'!AZ204/'Данные для ввода на bus.gov.ru'!BA204)*100)*0.3</f>
        <v>25.979381443298969</v>
      </c>
      <c r="C205" s="26">
        <f>(('Данные для ввода на bus.gov.ru'!BC204/'Данные для ввода на bus.gov.ru'!BD204)*100)*0.2</f>
        <v>18.762886597938145</v>
      </c>
      <c r="D205" s="26">
        <f>(('Данные для ввода на bus.gov.ru'!BF204/'Данные для ввода на bus.gov.ru'!BG204)*100)*0.5</f>
        <v>46.907216494845358</v>
      </c>
      <c r="E205" s="26">
        <f t="shared" si="0"/>
        <v>91.649484536082468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2"/>
    </row>
    <row r="206" spans="1:26" ht="15.75" hidden="1" customHeight="1" x14ac:dyDescent="0.2">
      <c r="A206" s="3" t="str">
        <f>'Данные для ввода на bus.gov.ru'!D205</f>
        <v>МБОУ "Новотырышкинская средняя общеобразовательная школа"</v>
      </c>
      <c r="B206" s="26">
        <f>(('Данные для ввода на bus.gov.ru'!AZ205/'Данные для ввода на bus.gov.ru'!BA205)*100)*0.3</f>
        <v>25.365853658536587</v>
      </c>
      <c r="C206" s="26">
        <f>(('Данные для ввода на bus.gov.ru'!BC205/'Данные для ввода на bus.gov.ru'!BD205)*100)*0.2</f>
        <v>18.699186991869919</v>
      </c>
      <c r="D206" s="26">
        <f>(('Данные для ввода на bus.gov.ru'!BF205/'Данные для ввода на bus.gov.ru'!BG205)*100)*0.5</f>
        <v>45.528455284552841</v>
      </c>
      <c r="E206" s="26">
        <f t="shared" si="0"/>
        <v>89.59349593495935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2"/>
    </row>
    <row r="207" spans="1:26" ht="15.75" hidden="1" customHeight="1" x14ac:dyDescent="0.2">
      <c r="A207" s="3" t="str">
        <f>'Данные для ввода на bus.gov.ru'!D206</f>
        <v>МБОУ "Овсянниковская средняя общеобразовательная школа"</v>
      </c>
      <c r="B207" s="26">
        <f>(('Данные для ввода на bus.gov.ru'!AZ206/'Данные для ввода на bus.gov.ru'!BA206)*100)*0.3</f>
        <v>28.235294117647054</v>
      </c>
      <c r="C207" s="26">
        <f>(('Данные для ввода на bus.gov.ru'!BC206/'Данные для ввода на bus.gov.ru'!BD206)*100)*0.2</f>
        <v>20</v>
      </c>
      <c r="D207" s="26">
        <f>(('Данные для ввода на bus.gov.ru'!BF206/'Данные для ввода на bus.gov.ru'!BG206)*100)*0.5</f>
        <v>47.058823529411761</v>
      </c>
      <c r="E207" s="26">
        <f t="shared" si="0"/>
        <v>95.294117647058812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2"/>
    </row>
    <row r="208" spans="1:26" ht="15.75" hidden="1" customHeight="1" x14ac:dyDescent="0.2">
      <c r="A208" s="3" t="str">
        <f>'Данные для ввода на bus.gov.ru'!D207</f>
        <v>МБОУ "Огневская средняя общеобразовательная школа"</v>
      </c>
      <c r="B208" s="26">
        <f>(('Данные для ввода на bus.gov.ru'!AZ207/'Данные для ввода на bus.gov.ru'!BA207)*100)*0.3</f>
        <v>25.000000000000004</v>
      </c>
      <c r="C208" s="26">
        <f>(('Данные для ввода на bus.gov.ru'!BC207/'Данные для ввода на bus.gov.ru'!BD207)*100)*0.2</f>
        <v>18.518518518518519</v>
      </c>
      <c r="D208" s="26">
        <f>(('Данные для ввода на bus.gov.ru'!BF207/'Данные для ввода на bus.gov.ru'!BG207)*100)*0.5</f>
        <v>45.370370370370374</v>
      </c>
      <c r="E208" s="26">
        <f t="shared" si="0"/>
        <v>88.888888888888886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2"/>
    </row>
    <row r="209" spans="1:26" ht="15.75" hidden="1" customHeight="1" x14ac:dyDescent="0.2">
      <c r="A209" s="3" t="str">
        <f>'Данные для ввода на bus.gov.ru'!D208</f>
        <v>МБОУ "Озерская средняя общеобразовательная школа"</v>
      </c>
      <c r="B209" s="26">
        <f>(('Данные для ввода на bus.gov.ru'!AZ208/'Данные для ввода на bus.gov.ru'!BA208)*100)*0.3</f>
        <v>30</v>
      </c>
      <c r="C209" s="26">
        <f>(('Данные для ввода на bus.gov.ru'!BC208/'Данные для ввода на bus.gov.ru'!BD208)*100)*0.2</f>
        <v>20</v>
      </c>
      <c r="D209" s="26">
        <f>(('Данные для ввода на bus.gov.ru'!BF208/'Данные для ввода на bus.gov.ru'!BG208)*100)*0.5</f>
        <v>50</v>
      </c>
      <c r="E209" s="26">
        <f t="shared" si="0"/>
        <v>100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2"/>
    </row>
    <row r="210" spans="1:26" ht="15.75" hidden="1" customHeight="1" x14ac:dyDescent="0.2">
      <c r="A210" s="3" t="str">
        <f>'Данные для ввода на bus.gov.ru'!D209</f>
        <v>МБОУ "Орловская средняя общеобразовательная школа"</v>
      </c>
      <c r="B210" s="26">
        <f>(('Данные для ввода на bus.gov.ru'!AZ209/'Данные для ввода на bus.gov.ru'!BA209)*100)*0.3</f>
        <v>27.317073170731703</v>
      </c>
      <c r="C210" s="26">
        <f>(('Данные для ввода на bus.gov.ru'!BC209/'Данные для ввода на bus.gov.ru'!BD209)*100)*0.2</f>
        <v>19.1869918699187</v>
      </c>
      <c r="D210" s="26">
        <f>(('Данные для ввода на bus.gov.ru'!BF209/'Данные для ввода на bus.gov.ru'!BG209)*100)*0.5</f>
        <v>47.967479674796749</v>
      </c>
      <c r="E210" s="26">
        <f t="shared" si="0"/>
        <v>94.471544715447152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2"/>
    </row>
    <row r="211" spans="1:26" ht="15.75" hidden="1" customHeight="1" x14ac:dyDescent="0.2">
      <c r="A211" s="3" t="str">
        <f>'Данные для ввода на bus.gov.ru'!D210</f>
        <v>МБОУ "Основная общеобразовательная школа № 26 имени А.С. Пушкина"</v>
      </c>
      <c r="B211" s="26">
        <f>(('Данные для ввода на bus.gov.ru'!AZ210/'Данные для ввода на bus.gov.ru'!BA210)*100)*0.3</f>
        <v>28.40625</v>
      </c>
      <c r="C211" s="26">
        <f>(('Данные для ввода на bus.gov.ru'!BC210/'Данные для ввода на bus.gov.ru'!BD210)*100)*0.2</f>
        <v>19.125</v>
      </c>
      <c r="D211" s="26">
        <f>(('Данные для ввода на bus.gov.ru'!BF210/'Данные для ввода на bus.gov.ru'!BG210)*100)*0.5</f>
        <v>47.8125</v>
      </c>
      <c r="E211" s="26">
        <f t="shared" si="0"/>
        <v>95.34375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2"/>
    </row>
    <row r="212" spans="1:26" ht="15.75" hidden="1" customHeight="1" x14ac:dyDescent="0.2">
      <c r="A212" s="3" t="str">
        <f>'Данные для ввода на bus.gov.ru'!D211</f>
        <v>МБОУ "Открытая (сменная) общеобразовательная школа № 1"</v>
      </c>
      <c r="B212" s="26">
        <f>(('Данные для ввода на bus.gov.ru'!AZ211/'Данные для ввода на bus.gov.ru'!BA211)*100)*0.3</f>
        <v>28.351648351648347</v>
      </c>
      <c r="C212" s="26">
        <f>(('Данные для ввода на bus.gov.ru'!BC211/'Данные для ввода на bus.gov.ru'!BD211)*100)*0.2</f>
        <v>19.340659340659343</v>
      </c>
      <c r="D212" s="26">
        <f>(('Данные для ввода на bus.gov.ru'!BF211/'Данные для ввода на bus.gov.ru'!BG211)*100)*0.5</f>
        <v>50</v>
      </c>
      <c r="E212" s="26">
        <f t="shared" si="0"/>
        <v>97.692307692307693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2"/>
    </row>
    <row r="213" spans="1:26" ht="15.75" hidden="1" customHeight="1" x14ac:dyDescent="0.2">
      <c r="A213" s="3" t="str">
        <f>'Данные для ввода на bus.gov.ru'!D212</f>
        <v>МБОУ "Паутовская СОШ"</v>
      </c>
      <c r="B213" s="26">
        <f>(('Данные для ввода на bus.gov.ru'!AZ212/'Данные для ввода на bus.gov.ru'!BA212)*100)*0.3</f>
        <v>25.416666666666664</v>
      </c>
      <c r="C213" s="26">
        <f>(('Данные для ввода на bus.gov.ru'!BC212/'Данные для ввода на bus.gov.ru'!BD212)*100)*0.2</f>
        <v>18.055555555555557</v>
      </c>
      <c r="D213" s="26">
        <f>(('Данные для ввода на bus.gov.ru'!BF212/'Данные для ввода на bus.gov.ru'!BG212)*100)*0.5</f>
        <v>47.222222222222221</v>
      </c>
      <c r="E213" s="26">
        <f t="shared" si="0"/>
        <v>90.694444444444443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2"/>
    </row>
    <row r="214" spans="1:26" ht="15.75" hidden="1" customHeight="1" x14ac:dyDescent="0.2">
      <c r="A214" s="3" t="str">
        <f>'Данные для ввода на bus.gov.ru'!D213</f>
        <v>МБОУ "Петропавловская СОШ имени Героя Советского Союза Жукова Д. А."</v>
      </c>
      <c r="B214" s="26">
        <f>(('Данные для ввода на bus.gov.ru'!AZ213/'Данные для ввода на bus.gov.ru'!BA213)*100)*0.3</f>
        <v>27.499999999999996</v>
      </c>
      <c r="C214" s="26">
        <f>(('Данные для ввода на bus.gov.ru'!BC213/'Данные для ввода на bus.gov.ru'!BD213)*100)*0.2</f>
        <v>18.333333333333332</v>
      </c>
      <c r="D214" s="26">
        <f>(('Данные для ввода на bus.gov.ru'!BF213/'Данные для ввода на bus.gov.ru'!BG213)*100)*0.5</f>
        <v>46.726190476190474</v>
      </c>
      <c r="E214" s="26">
        <f t="shared" si="0"/>
        <v>92.559523809523796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2"/>
    </row>
    <row r="215" spans="1:26" ht="15.75" hidden="1" customHeight="1" x14ac:dyDescent="0.2">
      <c r="A215" s="3" t="str">
        <f>'Данные для ввода на bus.gov.ru'!D214</f>
        <v>МБОУ "Побединская средняя общеобразовательная школа"</v>
      </c>
      <c r="B215" s="26">
        <f>(('Данные для ввода на bus.gov.ru'!AZ214/'Данные для ввода на bus.gov.ru'!BA214)*100)*0.3</f>
        <v>28.125</v>
      </c>
      <c r="C215" s="26">
        <f>(('Данные для ввода на bus.gov.ru'!BC214/'Данные для ввода на bus.gov.ru'!BD214)*100)*0.2</f>
        <v>18.75</v>
      </c>
      <c r="D215" s="26">
        <f>(('Данные для ввода на bus.gov.ru'!BF214/'Данные для ввода на bus.gov.ru'!BG214)*100)*0.5</f>
        <v>43.75</v>
      </c>
      <c r="E215" s="26">
        <f t="shared" si="0"/>
        <v>90.625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2"/>
    </row>
    <row r="216" spans="1:26" ht="15.75" hidden="1" customHeight="1" x14ac:dyDescent="0.2">
      <c r="A216" s="3" t="str">
        <f>'Данные для ввода на bus.gov.ru'!D215</f>
        <v>МБОУ "Подсосновская средняя общеобразовательная школа"</v>
      </c>
      <c r="B216" s="26">
        <f>(('Данные для ввода на bus.gov.ru'!AZ215/'Данные для ввода на bus.gov.ru'!BA215)*100)*0.3</f>
        <v>26.548672566371682</v>
      </c>
      <c r="C216" s="26">
        <f>(('Данные для ввода на bus.gov.ru'!BC215/'Данные для ввода на bus.gov.ru'!BD215)*100)*0.2</f>
        <v>18.053097345132741</v>
      </c>
      <c r="D216" s="26">
        <f>(('Данные для ввода на bus.gov.ru'!BF215/'Данные для ввода на bus.gov.ru'!BG215)*100)*0.5</f>
        <v>45.353982300884951</v>
      </c>
      <c r="E216" s="26">
        <f t="shared" si="0"/>
        <v>89.95575221238937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2"/>
    </row>
    <row r="217" spans="1:26" ht="15.75" hidden="1" customHeight="1" x14ac:dyDescent="0.2">
      <c r="A217" s="3" t="str">
        <f>'Данные для ввода на bus.gov.ru'!D216</f>
        <v>МБОУ "Покровская средняя общеобразовательная школа"</v>
      </c>
      <c r="B217" s="26">
        <f>(('Данные для ввода на bus.gov.ru'!AZ216/'Данные для ввода на bus.gov.ru'!BA216)*100)*0.3</f>
        <v>30</v>
      </c>
      <c r="C217" s="26">
        <f>(('Данные для ввода на bus.gov.ru'!BC216/'Данные для ввода на bus.gov.ru'!BD216)*100)*0.2</f>
        <v>20</v>
      </c>
      <c r="D217" s="26">
        <f>(('Данные для ввода на bus.gov.ru'!BF216/'Данные для ввода на bus.gov.ru'!BG216)*100)*0.5</f>
        <v>50</v>
      </c>
      <c r="E217" s="26">
        <f t="shared" si="0"/>
        <v>100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2"/>
    </row>
    <row r="218" spans="1:26" ht="15.75" hidden="1" customHeight="1" x14ac:dyDescent="0.2">
      <c r="A218" s="3" t="str">
        <f>'Данные для ввода на bus.gov.ru'!D217</f>
        <v>МБОУ "Полевская средняя общеобразовательная школа"</v>
      </c>
      <c r="B218" s="26">
        <f>(('Данные для ввода на bus.gov.ru'!AZ217/'Данные для ввода на bus.gov.ru'!BA217)*100)*0.3</f>
        <v>27.333333333333332</v>
      </c>
      <c r="C218" s="26">
        <f>(('Данные для ввода на bus.gov.ru'!BC217/'Данные для ввода на bus.gov.ru'!BD217)*100)*0.2</f>
        <v>18.777777777777779</v>
      </c>
      <c r="D218" s="26">
        <f>(('Данные для ввода на bus.gov.ru'!BF217/'Данные для ввода на bus.gov.ru'!BG217)*100)*0.5</f>
        <v>45.277777777777779</v>
      </c>
      <c r="E218" s="26">
        <f t="shared" si="0"/>
        <v>91.388888888888886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2"/>
    </row>
    <row r="219" spans="1:26" ht="15.75" hidden="1" customHeight="1" x14ac:dyDescent="0.2">
      <c r="A219" s="3" t="str">
        <f>'Данные для ввода на bus.gov.ru'!D218</f>
        <v>МБОУ "Половинкинская средняя общеобразовательная школа"</v>
      </c>
      <c r="B219" s="26">
        <f>(('Данные для ввода на bus.gov.ru'!AZ218/'Данные для ввода на bus.gov.ru'!BA218)*100)*0.3</f>
        <v>30</v>
      </c>
      <c r="C219" s="26">
        <f>(('Данные для ввода на bus.gov.ru'!BC218/'Данные для ввода на bus.gov.ru'!BD218)*100)*0.2</f>
        <v>20</v>
      </c>
      <c r="D219" s="26">
        <f>(('Данные для ввода на bus.gov.ru'!BF218/'Данные для ввода на bus.gov.ru'!BG218)*100)*0.5</f>
        <v>50</v>
      </c>
      <c r="E219" s="26">
        <f t="shared" si="0"/>
        <v>100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2"/>
    </row>
    <row r="220" spans="1:26" ht="15.75" hidden="1" customHeight="1" x14ac:dyDescent="0.2">
      <c r="A220" s="3" t="str">
        <f>'Данные для ввода на bus.gov.ru'!D219</f>
        <v>МБОУ "Поспелихинская средняя общеобразовательная школа №1"</v>
      </c>
      <c r="B220" s="26">
        <f>(('Данные для ввода на bus.gov.ru'!AZ219/'Данные для ввода на bus.gov.ru'!BA219)*100)*0.3</f>
        <v>27.471264367816087</v>
      </c>
      <c r="C220" s="26">
        <f>(('Данные для ввода на bus.gov.ru'!BC219/'Данные для ввода на bus.gov.ru'!BD219)*100)*0.2</f>
        <v>18.199233716475096</v>
      </c>
      <c r="D220" s="26">
        <f>(('Данные для ввода на bus.gov.ru'!BF219/'Данные для ввода на bus.gov.ru'!BG219)*100)*0.5</f>
        <v>46.551724137931032</v>
      </c>
      <c r="E220" s="26">
        <f t="shared" si="0"/>
        <v>92.222222222222214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2"/>
    </row>
    <row r="221" spans="1:26" ht="15.75" hidden="1" customHeight="1" x14ac:dyDescent="0.2">
      <c r="A221" s="3" t="str">
        <f>'Данные для ввода на bus.gov.ru'!D220</f>
        <v>МБОУ "Пригородная средняя общеобразовательная школа"</v>
      </c>
      <c r="B221" s="26">
        <f>(('Данные для ввода на bus.gov.ru'!AZ220/'Данные для ввода на bus.gov.ru'!BA220)*100)*0.3</f>
        <v>25.652173913043477</v>
      </c>
      <c r="C221" s="26">
        <f>(('Данные для ввода на bus.gov.ru'!BC220/'Данные для ввода на bus.gov.ru'!BD220)*100)*0.2</f>
        <v>19.710144927536234</v>
      </c>
      <c r="D221" s="26">
        <f>(('Данные для ввода на bus.gov.ru'!BF220/'Данные для ввода на bus.gov.ru'!BG220)*100)*0.5</f>
        <v>47.826086956521742</v>
      </c>
      <c r="E221" s="26">
        <f t="shared" si="0"/>
        <v>93.188405797101453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2"/>
    </row>
    <row r="222" spans="1:26" ht="15.75" hidden="1" customHeight="1" x14ac:dyDescent="0.2">
      <c r="A222" s="3" t="str">
        <f>'Данные для ввода на bus.gov.ru'!D221</f>
        <v>МБОУ "Пролетарская средняя общеобразовательная школа"</v>
      </c>
      <c r="B222" s="26">
        <f>(('Данные для ввода на bus.gov.ru'!AZ221/'Данные для ввода на bus.gov.ru'!BA221)*100)*0.3</f>
        <v>27.999999999999996</v>
      </c>
      <c r="C222" s="26">
        <f>(('Данные для ввода на bus.gov.ru'!BC221/'Данные для ввода на bus.gov.ru'!BD221)*100)*0.2</f>
        <v>19.111111111111111</v>
      </c>
      <c r="D222" s="26">
        <f>(('Данные для ввода на bus.gov.ru'!BF221/'Данные для ввода на bus.gov.ru'!BG221)*100)*0.5</f>
        <v>48.333333333333336</v>
      </c>
      <c r="E222" s="26">
        <f t="shared" si="0"/>
        <v>95.444444444444443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2"/>
    </row>
    <row r="223" spans="1:26" ht="15.75" hidden="1" customHeight="1" x14ac:dyDescent="0.2">
      <c r="A223" s="3" t="str">
        <f>'Данные для ввода на bus.gov.ru'!D222</f>
        <v>МБОУ "Ракитовская средняя общеобразовательная школа"</v>
      </c>
      <c r="B223" s="26">
        <f>(('Данные для ввода на bus.gov.ru'!AZ222/'Данные для ввода на bus.gov.ru'!BA222)*100)*0.3</f>
        <v>25.932203389830509</v>
      </c>
      <c r="C223" s="26">
        <f>(('Данные для ввода на bus.gov.ru'!BC222/'Данные для ввода на bus.gov.ru'!BD222)*100)*0.2</f>
        <v>17.627118644067796</v>
      </c>
      <c r="D223" s="26">
        <f>(('Данные для ввода на bus.gov.ru'!BF222/'Данные для ввода на bus.gov.ru'!BG222)*100)*0.5</f>
        <v>46.610169491525419</v>
      </c>
      <c r="E223" s="26">
        <f t="shared" si="0"/>
        <v>90.169491525423723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2"/>
    </row>
    <row r="224" spans="1:26" ht="15.75" hidden="1" customHeight="1" x14ac:dyDescent="0.2">
      <c r="A224" s="3" t="str">
        <f>'Данные для ввода на bus.gov.ru'!D223</f>
        <v>МБОУ "Родинская средняя общеобразовательная школа №1"</v>
      </c>
      <c r="B224" s="26">
        <f>(('Данные для ввода на bus.gov.ru'!AZ223/'Данные для ввода на bus.gov.ru'!BA223)*100)*0.3</f>
        <v>29.31818181818182</v>
      </c>
      <c r="C224" s="26">
        <f>(('Данные для ввода на bus.gov.ru'!BC223/'Данные для ввода на bus.gov.ru'!BD223)*100)*0.2</f>
        <v>19.886363636363637</v>
      </c>
      <c r="D224" s="26">
        <f>(('Данные для ввода на bus.gov.ru'!BF223/'Данные для ввода на bus.gov.ru'!BG223)*100)*0.5</f>
        <v>49.289772727272727</v>
      </c>
      <c r="E224" s="26">
        <f t="shared" si="0"/>
        <v>98.494318181818187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2"/>
    </row>
    <row r="225" spans="1:26" ht="15.75" hidden="1" customHeight="1" x14ac:dyDescent="0.2">
      <c r="A225" s="3" t="str">
        <f>'Данные для ввода на bus.gov.ru'!D224</f>
        <v>МБОУ "Родинская средняя общеобразовательная школа №2"</v>
      </c>
      <c r="B225" s="26">
        <f>(('Данные для ввода на bus.gov.ru'!AZ224/'Данные для ввода на bus.gov.ru'!BA224)*100)*0.3</f>
        <v>27.545454545454547</v>
      </c>
      <c r="C225" s="26">
        <f>(('Данные для ввода на bus.gov.ru'!BC224/'Данные для ввода на bus.gov.ru'!BD224)*100)*0.2</f>
        <v>19</v>
      </c>
      <c r="D225" s="26">
        <f>(('Данные для ввода на bus.gov.ru'!BF224/'Данные для ввода на bus.gov.ru'!BG224)*100)*0.5</f>
        <v>46.590909090909086</v>
      </c>
      <c r="E225" s="26">
        <f t="shared" si="0"/>
        <v>93.136363636363626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2"/>
    </row>
    <row r="226" spans="1:26" ht="15.75" hidden="1" customHeight="1" x14ac:dyDescent="0.2">
      <c r="A226" s="3" t="str">
        <f>'Данные для ввода на bus.gov.ru'!D225</f>
        <v>МБОУ "Романовская средняя общеобразовательная школа"</v>
      </c>
      <c r="B226" s="26">
        <f>(('Данные для ввода на bus.gov.ru'!AZ225/'Данные для ввода на bus.gov.ru'!BA225)*100)*0.3</f>
        <v>29.372822299651567</v>
      </c>
      <c r="C226" s="26">
        <f>(('Данные для ввода на bus.gov.ru'!BC225/'Данные для ввода на bus.gov.ru'!BD225)*100)*0.2</f>
        <v>19.37282229965157</v>
      </c>
      <c r="D226" s="26">
        <f>(('Данные для ввода на bus.gov.ru'!BF225/'Данные для ввода на bus.gov.ru'!BG225)*100)*0.5</f>
        <v>49.128919860627178</v>
      </c>
      <c r="E226" s="26">
        <f t="shared" si="0"/>
        <v>97.874564459930312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2"/>
    </row>
    <row r="227" spans="1:26" ht="15.75" hidden="1" customHeight="1" x14ac:dyDescent="0.2">
      <c r="A227" s="3" t="str">
        <f>'Данные для ввода на bus.gov.ru'!D226</f>
        <v>МБОУ "Рубцовская районная средняя общеобразовательная школа №1"</v>
      </c>
      <c r="B227" s="26">
        <f>(('Данные для ввода на bus.gov.ru'!AZ226/'Данные для ввода на bus.gov.ru'!BA226)*100)*0.3</f>
        <v>20.399999999999999</v>
      </c>
      <c r="C227" s="26">
        <f>(('Данные для ввода на bus.gov.ru'!BC226/'Данные для ввода на bus.gov.ru'!BD226)*100)*0.2</f>
        <v>16.8</v>
      </c>
      <c r="D227" s="26">
        <f>(('Данные для ввода на bus.gov.ru'!BF226/'Данные для ввода на bus.gov.ru'!BG226)*100)*0.5</f>
        <v>43</v>
      </c>
      <c r="E227" s="26">
        <f t="shared" si="0"/>
        <v>80.2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2"/>
    </row>
    <row r="228" spans="1:26" ht="15.75" hidden="1" customHeight="1" x14ac:dyDescent="0.2">
      <c r="A228" s="3" t="str">
        <f>'Данные для ввода на bus.gov.ru'!D227</f>
        <v>МБОУ "Самарская средняя общеобразовательная школа"</v>
      </c>
      <c r="B228" s="26">
        <f>(('Данные для ввода на bus.gov.ru'!AZ227/'Данные для ввода на bus.gov.ru'!BA227)*100)*0.3</f>
        <v>24.761904761904759</v>
      </c>
      <c r="C228" s="26">
        <f>(('Данные для ввода на bus.gov.ru'!BC227/'Данные для ввода на bus.gov.ru'!BD227)*100)*0.2</f>
        <v>16.507936507936506</v>
      </c>
      <c r="D228" s="26">
        <f>(('Данные для ввода на bus.gov.ru'!BF227/'Данные для ввода на bus.gov.ru'!BG227)*100)*0.5</f>
        <v>44.444444444444443</v>
      </c>
      <c r="E228" s="26">
        <f t="shared" si="0"/>
        <v>85.714285714285708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2"/>
    </row>
    <row r="229" spans="1:26" ht="15.75" hidden="1" customHeight="1" x14ac:dyDescent="0.2">
      <c r="A229" s="3" t="str">
        <f>'Данные для ввода на bus.gov.ru'!D228</f>
        <v>МБОУ "Свердловская средняя общеобразовательная школа"</v>
      </c>
      <c r="B229" s="26">
        <f>(('Данные для ввода на bus.gov.ru'!AZ228/'Данные для ввода на bus.gov.ru'!BA228)*100)*0.3</f>
        <v>27.169811320754718</v>
      </c>
      <c r="C229" s="26">
        <f>(('Данные для ввода на bus.gov.ru'!BC228/'Данные для ввода на bus.gov.ru'!BD228)*100)*0.2</f>
        <v>18.113207547169814</v>
      </c>
      <c r="D229" s="26">
        <f>(('Данные для ввода на bus.gov.ru'!BF228/'Данные для ввода на bus.gov.ru'!BG228)*100)*0.5</f>
        <v>45.283018867924532</v>
      </c>
      <c r="E229" s="26">
        <f t="shared" si="0"/>
        <v>90.566037735849065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2"/>
    </row>
    <row r="230" spans="1:26" ht="15.75" hidden="1" customHeight="1" x14ac:dyDescent="0.2">
      <c r="A230" s="3" t="str">
        <f>'Данные для ввода на bus.gov.ru'!D229</f>
        <v>МБОУ "Селекционная средняя общеобразовательная школа"</v>
      </c>
      <c r="B230" s="26">
        <f>(('Данные для ввода на bus.gov.ru'!AZ229/'Данные для ввода на bus.gov.ru'!BA229)*100)*0.3</f>
        <v>28.018867924528305</v>
      </c>
      <c r="C230" s="26">
        <f>(('Данные для ввода на bus.gov.ru'!BC229/'Данные для ввода на bus.gov.ru'!BD229)*100)*0.2</f>
        <v>19.433962264150946</v>
      </c>
      <c r="D230" s="26">
        <f>(('Данные для ввода на bus.gov.ru'!BF229/'Данные для ввода на bus.gov.ru'!BG229)*100)*0.5</f>
        <v>48.584905660377359</v>
      </c>
      <c r="E230" s="26">
        <f t="shared" si="0"/>
        <v>96.037735849056617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2"/>
    </row>
    <row r="231" spans="1:26" ht="15.75" hidden="1" customHeight="1" x14ac:dyDescent="0.2">
      <c r="A231" s="3" t="str">
        <f>'Данные для ввода на bus.gov.ru'!D230</f>
        <v>МБОУ "Семёновская средняя общеобразовательная школа"</v>
      </c>
      <c r="B231" s="26">
        <f>(('Данные для ввода на bus.gov.ru'!AZ230/'Данные для ввода на bus.gov.ru'!BA230)*100)*0.3</f>
        <v>30</v>
      </c>
      <c r="C231" s="26">
        <f>(('Данные для ввода на bus.gov.ru'!BC230/'Данные для ввода на bus.gov.ru'!BD230)*100)*0.2</f>
        <v>20</v>
      </c>
      <c r="D231" s="26">
        <f>(('Данные для ввода на bus.gov.ru'!BF230/'Данные для ввода на bus.gov.ru'!BG230)*100)*0.5</f>
        <v>50</v>
      </c>
      <c r="E231" s="26">
        <f t="shared" si="0"/>
        <v>100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2"/>
    </row>
    <row r="232" spans="1:26" ht="15.75" hidden="1" customHeight="1" x14ac:dyDescent="0.2">
      <c r="A232" s="3" t="str">
        <f>'Данные для ввода на bus.gov.ru'!D231</f>
        <v>МБОУ "Сентелекская средняя общеобразовательная школа"</v>
      </c>
      <c r="B232" s="26">
        <f>(('Данные для ввода на bus.gov.ru'!AZ231/'Данные для ввода на bus.gov.ru'!BA231)*100)*0.3</f>
        <v>22.941176470588236</v>
      </c>
      <c r="C232" s="26">
        <f>(('Данные для ввода на bus.gov.ru'!BC231/'Данные для ввода на bus.gov.ru'!BD231)*100)*0.2</f>
        <v>16.176470588235297</v>
      </c>
      <c r="D232" s="26">
        <f>(('Данные для ввода на bus.gov.ru'!BF231/'Данные для ввода на bus.gov.ru'!BG231)*100)*0.5</f>
        <v>39.705882352941174</v>
      </c>
      <c r="E232" s="26">
        <f t="shared" si="0"/>
        <v>78.82352941176471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2"/>
    </row>
    <row r="233" spans="1:26" ht="15.75" hidden="1" customHeight="1" x14ac:dyDescent="0.2">
      <c r="A233" s="3" t="str">
        <f>'Данные для ввода на bus.gov.ru'!D232</f>
        <v>МБОУ "Серебропольская средняя общеобразовательная школа"</v>
      </c>
      <c r="B233" s="26">
        <f>(('Данные для ввода на bus.gov.ru'!AZ232/'Данные для ввода на bus.gov.ru'!BA232)*100)*0.3</f>
        <v>26.220472440944878</v>
      </c>
      <c r="C233" s="26">
        <f>(('Данные для ввода на bus.gov.ru'!BC232/'Данные для ввода на bus.gov.ru'!BD232)*100)*0.2</f>
        <v>18.582677165354333</v>
      </c>
      <c r="D233" s="26">
        <f>(('Данные для ввода на bus.gov.ru'!BF232/'Данные для ввода на bus.gov.ru'!BG232)*100)*0.5</f>
        <v>46.8503937007874</v>
      </c>
      <c r="E233" s="26">
        <f t="shared" si="0"/>
        <v>91.653543307086608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2"/>
    </row>
    <row r="234" spans="1:26" ht="15.75" hidden="1" customHeight="1" x14ac:dyDescent="0.2">
      <c r="A234" s="3" t="str">
        <f>'Данные для ввода на bus.gov.ru'!D233</f>
        <v>МБОУ "Сетовская средняя общеобразовательная школа"</v>
      </c>
      <c r="B234" s="26">
        <f>(('Данные для ввода на bus.gov.ru'!AZ233/'Данные для ввода на bus.gov.ru'!BA233)*100)*0.3</f>
        <v>28.235294117647054</v>
      </c>
      <c r="C234" s="26">
        <f>(('Данные для ввода на bus.gov.ru'!BC233/'Данные для ввода на bus.gov.ru'!BD233)*100)*0.2</f>
        <v>19.495798319327733</v>
      </c>
      <c r="D234" s="26">
        <f>(('Данные для ввода на bus.gov.ru'!BF233/'Данные для ввода на bus.gov.ru'!BG233)*100)*0.5</f>
        <v>48.739495798319325</v>
      </c>
      <c r="E234" s="26">
        <f t="shared" si="0"/>
        <v>96.470588235294116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2"/>
    </row>
    <row r="235" spans="1:26" ht="15.75" hidden="1" customHeight="1" x14ac:dyDescent="0.2">
      <c r="A235" s="3" t="str">
        <f>'Данные для ввода на bus.gov.ru'!D234</f>
        <v>МБОУ "Сибирская средняя общеобразовательная школа" Советского района Алтайского края</v>
      </c>
      <c r="B235" s="26">
        <f>(('Данные для ввода на bus.gov.ru'!AZ234/'Данные для ввода на bus.gov.ru'!BA234)*100)*0.3</f>
        <v>29</v>
      </c>
      <c r="C235" s="26">
        <f>(('Данные для ввода на bus.gov.ru'!BC234/'Данные для ввода на bus.gov.ru'!BD234)*100)*0.2</f>
        <v>19.333333333333336</v>
      </c>
      <c r="D235" s="26">
        <f>(('Данные для ввода на bus.gov.ru'!BF234/'Данные для ввода на bus.gov.ru'!BG234)*100)*0.5</f>
        <v>48.666666666666671</v>
      </c>
      <c r="E235" s="26">
        <f t="shared" si="0"/>
        <v>97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2"/>
    </row>
    <row r="236" spans="1:26" ht="15.75" hidden="1" customHeight="1" x14ac:dyDescent="0.2">
      <c r="A236" s="3" t="str">
        <f>'Данные для ввода на bus.gov.ru'!D235</f>
        <v>МБОУ "Сибирячихинская средняя общеобразовательная школа"</v>
      </c>
      <c r="B236" s="26">
        <f>(('Данные для ввода на bus.gov.ru'!AZ235/'Данные для ввода на bus.gov.ru'!BA235)*100)*0.3</f>
        <v>27.27272727272727</v>
      </c>
      <c r="C236" s="26">
        <f>(('Данные для ввода на bus.gov.ru'!BC235/'Данные для ввода на bus.gov.ru'!BD235)*100)*0.2</f>
        <v>19.480519480519483</v>
      </c>
      <c r="D236" s="26">
        <f>(('Данные для ввода на bus.gov.ru'!BF235/'Данные для ввода на bus.gov.ru'!BG235)*100)*0.5</f>
        <v>48.051948051948052</v>
      </c>
      <c r="E236" s="26">
        <f t="shared" si="0"/>
        <v>94.805194805194816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2"/>
    </row>
    <row r="237" spans="1:26" ht="15.75" hidden="1" customHeight="1" x14ac:dyDescent="0.2">
      <c r="A237" s="3" t="str">
        <f>'Данные для ввода на bus.gov.ru'!D236</f>
        <v>МБОУ "Сидоровская средняя общеобразовательная школа"</v>
      </c>
      <c r="B237" s="26">
        <f>(('Данные для ввода на bus.gov.ru'!AZ236/'Данные для ввода на bus.gov.ru'!BA236)*100)*0.3</f>
        <v>27.599999999999998</v>
      </c>
      <c r="C237" s="26">
        <f>(('Данные для ввода на bus.gov.ru'!BC236/'Данные для ввода на bus.gov.ru'!BD236)*100)*0.2</f>
        <v>19.600000000000001</v>
      </c>
      <c r="D237" s="26">
        <f>(('Данные для ввода на bus.gov.ru'!BF236/'Данные для ввода на bus.gov.ru'!BG236)*100)*0.5</f>
        <v>50</v>
      </c>
      <c r="E237" s="26">
        <f t="shared" si="0"/>
        <v>97.2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2"/>
    </row>
    <row r="238" spans="1:26" ht="15.75" hidden="1" customHeight="1" x14ac:dyDescent="0.2">
      <c r="A238" s="3" t="str">
        <f>'Данные для ввода на bus.gov.ru'!D237</f>
        <v>МБОУ "Славгородская средняя общеобразовательная школа"</v>
      </c>
      <c r="B238" s="26">
        <f>(('Данные для ввода на bus.gov.ru'!AZ237/'Данные для ввода на bus.gov.ru'!BA237)*100)*0.3</f>
        <v>27</v>
      </c>
      <c r="C238" s="26">
        <f>(('Данные для ввода на bus.gov.ru'!BC237/'Данные для ввода на bus.gov.ru'!BD237)*100)*0.2</f>
        <v>18.064516129032256</v>
      </c>
      <c r="D238" s="26">
        <f>(('Данные для ввода на bus.gov.ru'!BF237/'Данные для ввода на bus.gov.ru'!BG237)*100)*0.5</f>
        <v>46.12903225806452</v>
      </c>
      <c r="E238" s="26">
        <f t="shared" si="0"/>
        <v>91.193548387096769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2"/>
    </row>
    <row r="239" spans="1:26" ht="15.75" hidden="1" customHeight="1" x14ac:dyDescent="0.2">
      <c r="A239" s="3" t="str">
        <f>'Данные для ввода на bus.gov.ru'!D238</f>
        <v>МБОУ "Смоленская средняя общеобразовательная школа №2"</v>
      </c>
      <c r="B239" s="26">
        <f>(('Данные для ввода на bus.gov.ru'!AZ238/'Данные для ввода на bus.gov.ru'!BA238)*100)*0.3</f>
        <v>25.392491467576793</v>
      </c>
      <c r="C239" s="26">
        <f>(('Данные для ввода на bus.gov.ru'!BC238/'Данные для ввода на bus.gov.ru'!BD238)*100)*0.2</f>
        <v>17.337883959044373</v>
      </c>
      <c r="D239" s="26">
        <f>(('Данные для ввода на bus.gov.ru'!BF238/'Данные для ввода на bus.gov.ru'!BG238)*100)*0.5</f>
        <v>44.368600682593858</v>
      </c>
      <c r="E239" s="26">
        <f t="shared" si="0"/>
        <v>87.098976109215016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2"/>
    </row>
    <row r="240" spans="1:26" ht="15.75" hidden="1" customHeight="1" x14ac:dyDescent="0.2">
      <c r="A240" s="3" t="str">
        <f>'Данные для ввода на bus.gov.ru'!D239</f>
        <v>МБОУ "Советская средняя общеобразовательная школа" Советского района Алтайского края</v>
      </c>
      <c r="B240" s="26">
        <f>(('Данные для ввода на bus.gov.ru'!AZ239/'Данные для ввода на bus.gov.ru'!BA239)*100)*0.3</f>
        <v>25.575539568345324</v>
      </c>
      <c r="C240" s="26">
        <f>(('Данные для ввода на bus.gov.ru'!BC239/'Данные для ввода на bus.gov.ru'!BD239)*100)*0.2</f>
        <v>17.553956834532375</v>
      </c>
      <c r="D240" s="26">
        <f>(('Данные для ввода на bus.gov.ru'!BF239/'Данные для ввода на bus.gov.ru'!BG239)*100)*0.5</f>
        <v>42.086330935251794</v>
      </c>
      <c r="E240" s="26">
        <f t="shared" si="0"/>
        <v>85.215827338129486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2"/>
    </row>
    <row r="241" spans="1:26" ht="15.75" hidden="1" customHeight="1" x14ac:dyDescent="0.2">
      <c r="A241" s="3" t="str">
        <f>'Данные для ввода на bus.gov.ru'!D240</f>
        <v>МБОУ "Солонешенская средняя общеобразовательная школа"</v>
      </c>
      <c r="B241" s="26">
        <f>(('Данные для ввода на bus.gov.ru'!AZ240/'Данные для ввода на bus.gov.ru'!BA240)*100)*0.3</f>
        <v>28.35483870967742</v>
      </c>
      <c r="C241" s="26">
        <f>(('Данные для ввода на bus.gov.ru'!BC240/'Данные для ввода на bus.gov.ru'!BD240)*100)*0.2</f>
        <v>18.838709677419356</v>
      </c>
      <c r="D241" s="26">
        <f>(('Данные для ввода на bus.gov.ru'!BF240/'Данные для ввода на bus.gov.ru'!BG240)*100)*0.5</f>
        <v>47.41935483870968</v>
      </c>
      <c r="E241" s="26">
        <f t="shared" si="0"/>
        <v>94.612903225806463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2"/>
    </row>
    <row r="242" spans="1:26" ht="15.75" hidden="1" customHeight="1" x14ac:dyDescent="0.2">
      <c r="A242" s="3" t="str">
        <f>'Данные для ввода на bus.gov.ru'!D241</f>
        <v>МБОУ "Солоновская средняя общеобразовательная школа имени Матрёнина А. П."</v>
      </c>
      <c r="B242" s="26">
        <f>(('Данные для ввода на bus.gov.ru'!AZ241/'Данные для ввода на bus.gov.ru'!BA241)*100)*0.3</f>
        <v>27.69230769230769</v>
      </c>
      <c r="C242" s="26">
        <f>(('Данные для ввода на bus.gov.ru'!BC241/'Данные для ввода на bus.gov.ru'!BD241)*100)*0.2</f>
        <v>19.692307692307693</v>
      </c>
      <c r="D242" s="26">
        <f>(('Данные для ввода на bus.gov.ru'!BF241/'Данные для ввода на bus.gov.ru'!BG241)*100)*0.5</f>
        <v>46.92307692307692</v>
      </c>
      <c r="E242" s="26">
        <f t="shared" si="0"/>
        <v>94.307692307692307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2"/>
    </row>
    <row r="243" spans="1:26" ht="15.75" hidden="1" customHeight="1" x14ac:dyDescent="0.2">
      <c r="A243" s="3" t="str">
        <f>'Данные для ввода на bus.gov.ru'!D242</f>
        <v>МБОУ "Солтонская средняя общеобразовательная школа"</v>
      </c>
      <c r="B243" s="26">
        <f>(('Данные для ввода на bus.gov.ru'!AZ242/'Данные для ввода на bus.gov.ru'!BA242)*100)*0.3</f>
        <v>29.82456140350877</v>
      </c>
      <c r="C243" s="26">
        <f>(('Данные для ввода на bus.gov.ru'!BC242/'Данные для ввода на bus.gov.ru'!BD242)*100)*0.2</f>
        <v>19.883040935672515</v>
      </c>
      <c r="D243" s="26">
        <f>(('Данные для ввода на bus.gov.ru'!BF242/'Данные для ввода на bus.gov.ru'!BG242)*100)*0.5</f>
        <v>50</v>
      </c>
      <c r="E243" s="26">
        <f t="shared" si="0"/>
        <v>99.707602339181278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2"/>
    </row>
    <row r="244" spans="1:26" ht="15.75" hidden="1" customHeight="1" x14ac:dyDescent="0.2">
      <c r="A244" s="3" t="str">
        <f>'Данные для ввода на bus.gov.ru'!D243</f>
        <v>МБОУ "Средняя общеобразовательная школа имени Героя Советского Союза Николая Францевича Гастелло"</v>
      </c>
      <c r="B244" s="26">
        <f>(('Данные для ввода на bus.gov.ru'!AZ243/'Данные для ввода на bus.gov.ru'!BA243)*100)*0.3</f>
        <v>30</v>
      </c>
      <c r="C244" s="26">
        <f>(('Данные для ввода на bus.gov.ru'!BC243/'Данные для ввода на bus.gov.ru'!BD243)*100)*0.2</f>
        <v>20</v>
      </c>
      <c r="D244" s="26">
        <f>(('Данные для ввода на bus.gov.ru'!BF243/'Данные для ввода на bus.gov.ru'!BG243)*100)*0.5</f>
        <v>50</v>
      </c>
      <c r="E244" s="26">
        <f t="shared" si="0"/>
        <v>100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2"/>
    </row>
    <row r="245" spans="1:26" ht="15.75" hidden="1" customHeight="1" x14ac:dyDescent="0.2">
      <c r="A245" s="3" t="str">
        <f>'Данные для ввода на bus.gov.ru'!D244</f>
        <v>МБОУ "Средняя общеобразовательная школа № 1 города Новоалтайска Алтайского края"</v>
      </c>
      <c r="B245" s="26">
        <f>(('Данные для ввода на bus.gov.ru'!AZ244/'Данные для ввода на bus.gov.ru'!BA244)*100)*0.3</f>
        <v>27.2568093385214</v>
      </c>
      <c r="C245" s="26">
        <f>(('Данные для ввода на bus.gov.ru'!BC244/'Данные для ввода на bus.gov.ru'!BD244)*100)*0.2</f>
        <v>17.898832684824907</v>
      </c>
      <c r="D245" s="26">
        <f>(('Данные для ввода на bus.gov.ru'!BF244/'Данные для ввода на bus.gov.ru'!BG244)*100)*0.5</f>
        <v>45.81712062256809</v>
      </c>
      <c r="E245" s="26">
        <f t="shared" si="0"/>
        <v>90.972762645914401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2"/>
    </row>
    <row r="246" spans="1:26" ht="15.75" hidden="1" customHeight="1" x14ac:dyDescent="0.2">
      <c r="A246" s="3" t="str">
        <f>'Данные для ввода на bus.gov.ru'!D245</f>
        <v>МБОУ "Средняя общеобразовательная школа № 1"</v>
      </c>
      <c r="B246" s="26">
        <f>(('Данные для ввода на bus.gov.ru'!AZ245/'Данные для ввода на bus.gov.ru'!BA245)*100)*0.3</f>
        <v>27.846534653465348</v>
      </c>
      <c r="C246" s="26">
        <f>(('Данные для ввода на bus.gov.ru'!BC245/'Данные для ввода на bus.gov.ru'!BD245)*100)*0.2</f>
        <v>18.712871287128717</v>
      </c>
      <c r="D246" s="26">
        <f>(('Данные для ввода на bus.gov.ru'!BF245/'Данные для ввода на bus.gov.ru'!BG245)*100)*0.5</f>
        <v>48.514851485148512</v>
      </c>
      <c r="E246" s="26">
        <f t="shared" si="0"/>
        <v>95.074257425742573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2"/>
    </row>
    <row r="247" spans="1:26" ht="15.75" hidden="1" customHeight="1" x14ac:dyDescent="0.2">
      <c r="A247" s="3" t="str">
        <f>'Данные для ввода на bus.gov.ru'!D246</f>
        <v>МБОУ "Средняя общеобразовательная школа № 10 "Кадетский корпус юных спасателей"</v>
      </c>
      <c r="B247" s="26">
        <f>(('Данные для ввода на bus.gov.ru'!AZ246/'Данные для ввода на bus.gov.ru'!BA246)*100)*0.3</f>
        <v>27.91011235955056</v>
      </c>
      <c r="C247" s="26">
        <f>(('Данные для ввода на bus.gov.ru'!BC246/'Данные для ввода на bus.gov.ru'!BD246)*100)*0.2</f>
        <v>18.876404494382022</v>
      </c>
      <c r="D247" s="26">
        <f>(('Данные для ввода на bus.gov.ru'!BF246/'Данные для ввода на bus.gov.ru'!BG246)*100)*0.5</f>
        <v>47.078651685393261</v>
      </c>
      <c r="E247" s="26">
        <f t="shared" si="0"/>
        <v>93.86516853932585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2"/>
    </row>
    <row r="248" spans="1:26" ht="15.75" hidden="1" customHeight="1" x14ac:dyDescent="0.2">
      <c r="A248" s="3" t="str">
        <f>'Данные для ввода на bus.gov.ru'!D247</f>
        <v>МБОУ "Средняя общеобразовательная школа № 10 города Новоалтайска Алтайского края"</v>
      </c>
      <c r="B248" s="26">
        <f>(('Данные для ввода на bus.gov.ru'!AZ247/'Данные для ввода на bus.gov.ru'!BA247)*100)*0.3</f>
        <v>26.951612903225808</v>
      </c>
      <c r="C248" s="26">
        <f>(('Данные для ввода на bus.gov.ru'!BC247/'Данные для ввода на bus.gov.ru'!BD247)*100)*0.2</f>
        <v>18.483870967741936</v>
      </c>
      <c r="D248" s="26">
        <f>(('Данные для ввода на bus.gov.ru'!BF247/'Данные для ввода на bus.gov.ru'!BG247)*100)*0.5</f>
        <v>47.016129032258064</v>
      </c>
      <c r="E248" s="26">
        <f t="shared" si="0"/>
        <v>92.451612903225808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2"/>
    </row>
    <row r="249" spans="1:26" ht="15.75" hidden="1" customHeight="1" x14ac:dyDescent="0.2">
      <c r="A249" s="3" t="str">
        <f>'Данные для ввода на bus.gov.ru'!D248</f>
        <v>МБОУ "Средняя общеобразовательная школа № 12"</v>
      </c>
      <c r="B249" s="26">
        <f>(('Данные для ввода на bus.gov.ru'!AZ248/'Данные для ввода на bus.gov.ru'!BA248)*100)*0.3</f>
        <v>20.561122244488978</v>
      </c>
      <c r="C249" s="26">
        <f>(('Данные для ввода на bus.gov.ru'!BC248/'Данные для ввода на bus.gov.ru'!BD248)*100)*0.2</f>
        <v>15.551102204408819</v>
      </c>
      <c r="D249" s="26">
        <f>(('Данные для ввода на bus.gov.ru'!BF248/'Данные для ввода на bus.gov.ru'!BG248)*100)*0.5</f>
        <v>38.37675350701403</v>
      </c>
      <c r="E249" s="26">
        <f t="shared" si="0"/>
        <v>74.488977955911821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2"/>
    </row>
    <row r="250" spans="1:26" ht="15.75" hidden="1" customHeight="1" x14ac:dyDescent="0.2">
      <c r="A250" s="3" t="str">
        <f>'Данные для ввода на bus.gov.ru'!D249</f>
        <v>МБОУ "Средняя общеобразовательная школа № 13"</v>
      </c>
      <c r="B250" s="26">
        <f>(('Данные для ввода на bus.gov.ru'!AZ249/'Данные для ввода на bus.gov.ru'!BA249)*100)*0.3</f>
        <v>23.675675675675674</v>
      </c>
      <c r="C250" s="26">
        <f>(('Данные для ввода на bus.gov.ru'!BC249/'Данные для ввода на bus.gov.ru'!BD249)*100)*0.2</f>
        <v>17.945945945945947</v>
      </c>
      <c r="D250" s="26">
        <f>(('Данные для ввода на bus.gov.ru'!BF249/'Данные для ввода на bus.gov.ru'!BG249)*100)*0.5</f>
        <v>44.594594594594597</v>
      </c>
      <c r="E250" s="26">
        <f t="shared" si="0"/>
        <v>86.216216216216225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2"/>
    </row>
    <row r="251" spans="1:26" ht="15.75" hidden="1" customHeight="1" x14ac:dyDescent="0.2">
      <c r="A251" s="3" t="str">
        <f>'Данные для ввода на bus.gov.ru'!D250</f>
        <v>МБОУ "Средняя общеобразовательная школа № 15 города Новоалтайска Алтайского края"</v>
      </c>
      <c r="B251" s="26">
        <f>(('Данные для ввода на bus.gov.ru'!AZ250/'Данные для ввода на bus.gov.ru'!BA250)*100)*0.3</f>
        <v>23.725490196078432</v>
      </c>
      <c r="C251" s="26">
        <f>(('Данные для ввода на bus.gov.ru'!BC250/'Данные для ввода на bus.gov.ru'!BD250)*100)*0.2</f>
        <v>17.385620915032682</v>
      </c>
      <c r="D251" s="26">
        <f>(('Данные для ввода на bus.gov.ru'!BF250/'Данные для ввода на bus.gov.ru'!BG250)*100)*0.5</f>
        <v>43.790849673202615</v>
      </c>
      <c r="E251" s="26">
        <f t="shared" si="0"/>
        <v>84.901960784313729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2"/>
    </row>
    <row r="252" spans="1:26" ht="15.75" hidden="1" customHeight="1" x14ac:dyDescent="0.2">
      <c r="A252" s="3" t="str">
        <f>'Данные для ввода на bus.gov.ru'!D251</f>
        <v>МБОУ "Средняя общеобразовательная школа № 17 города Новоалтайска Алтайского края"</v>
      </c>
      <c r="B252" s="26">
        <f>(('Данные для ввода на bus.gov.ru'!AZ251/'Данные для ввода на bus.gov.ru'!BA251)*100)*0.3</f>
        <v>26.877323420074347</v>
      </c>
      <c r="C252" s="26">
        <f>(('Данные для ввода на bus.gov.ru'!BC251/'Данные для ввода на bus.gov.ru'!BD251)*100)*0.2</f>
        <v>17.843866171003718</v>
      </c>
      <c r="D252" s="26">
        <f>(('Данные для ввода на bus.gov.ru'!BF251/'Данные для ввода на bus.gov.ru'!BG251)*100)*0.5</f>
        <v>47.026022304832715</v>
      </c>
      <c r="E252" s="26">
        <f t="shared" si="0"/>
        <v>91.74721189591078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2"/>
    </row>
    <row r="253" spans="1:26" ht="15.75" hidden="1" customHeight="1" x14ac:dyDescent="0.2">
      <c r="A253" s="3" t="str">
        <f>'Данные для ввода на bus.gov.ru'!D252</f>
        <v>МБОУ "Средняя общеобразовательная школа № 18"</v>
      </c>
      <c r="B253" s="26">
        <f>(('Данные для ввода на bus.gov.ru'!AZ252/'Данные для ввода на bus.gov.ru'!BA252)*100)*0.3</f>
        <v>29.181818181818183</v>
      </c>
      <c r="C253" s="26">
        <f>(('Данные для ввода на bus.gov.ru'!BC252/'Данные для ввода на bus.gov.ru'!BD252)*100)*0.2</f>
        <v>19.63636363636364</v>
      </c>
      <c r="D253" s="26">
        <f>(('Данные для ввода на bus.gov.ru'!BF252/'Данные для ввода на bus.gov.ru'!BG252)*100)*0.5</f>
        <v>49.18181818181818</v>
      </c>
      <c r="E253" s="26">
        <f t="shared" si="0"/>
        <v>98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2"/>
    </row>
    <row r="254" spans="1:26" ht="15.75" hidden="1" customHeight="1" x14ac:dyDescent="0.2">
      <c r="A254" s="3" t="str">
        <f>'Данные для ввода на bus.gov.ru'!D253</f>
        <v>МБОУ "Средняя общеобразовательная школа № 19 города Новоалтайска Алтайского края"</v>
      </c>
      <c r="B254" s="26">
        <f>(('Данные для ввода на bus.gov.ru'!AZ253/'Данные для ввода на bus.gov.ru'!BA253)*100)*0.3</f>
        <v>28.685064935064933</v>
      </c>
      <c r="C254" s="26">
        <f>(('Данные для ввода на bus.gov.ru'!BC253/'Данные для ввода на bus.gov.ru'!BD253)*100)*0.2</f>
        <v>19.188311688311689</v>
      </c>
      <c r="D254" s="26">
        <f>(('Данные для ввода на bus.gov.ru'!BF253/'Данные для ввода на bus.gov.ru'!BG253)*100)*0.5</f>
        <v>48.620129870129873</v>
      </c>
      <c r="E254" s="26">
        <f t="shared" si="0"/>
        <v>96.493506493506487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2"/>
    </row>
    <row r="255" spans="1:26" ht="15.75" hidden="1" customHeight="1" x14ac:dyDescent="0.2">
      <c r="A255" s="3" t="str">
        <f>'Данные для ввода на bus.gov.ru'!D254</f>
        <v>МБОУ "Средняя общеобразовательная школа № 19"</v>
      </c>
      <c r="B255" s="26">
        <f>(('Данные для ввода на bus.gov.ru'!AZ254/'Данные для ввода на bus.gov.ru'!BA254)*100)*0.3</f>
        <v>25.324675324675322</v>
      </c>
      <c r="C255" s="26">
        <f>(('Данные для ввода на bus.gov.ru'!BC254/'Данные для ввода на bus.gov.ru'!BD254)*100)*0.2</f>
        <v>17.922077922077921</v>
      </c>
      <c r="D255" s="26">
        <f>(('Данные для ввода на bus.gov.ru'!BF254/'Данные для ввода на bus.gov.ru'!BG254)*100)*0.5</f>
        <v>44.805194805194802</v>
      </c>
      <c r="E255" s="26">
        <f t="shared" si="0"/>
        <v>88.051948051948045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2"/>
    </row>
    <row r="256" spans="1:26" ht="15.75" hidden="1" customHeight="1" x14ac:dyDescent="0.2">
      <c r="A256" s="3" t="str">
        <f>'Данные для ввода на bus.gov.ru'!D255</f>
        <v>МБОУ "Средняя общеобразовательная школа № 21"</v>
      </c>
      <c r="B256" s="26">
        <f>(('Данные для ввода на bus.gov.ru'!AZ255/'Данные для ввода на bus.gov.ru'!BA255)*100)*0.3</f>
        <v>28.220338983050848</v>
      </c>
      <c r="C256" s="26">
        <f>(('Данные для ввода на bus.gov.ru'!BC255/'Данные для ввода на bus.gov.ru'!BD255)*100)*0.2</f>
        <v>18.305084745762713</v>
      </c>
      <c r="D256" s="26">
        <f>(('Данные для ввода на bus.gov.ru'!BF255/'Данные для ввода на bus.gov.ru'!BG255)*100)*0.5</f>
        <v>47.033898305084747</v>
      </c>
      <c r="E256" s="26">
        <f t="shared" si="0"/>
        <v>93.559322033898312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2"/>
    </row>
    <row r="257" spans="1:26" ht="15.75" hidden="1" customHeight="1" x14ac:dyDescent="0.2">
      <c r="A257" s="3" t="str">
        <f>'Данные для ввода на bus.gov.ru'!D256</f>
        <v>МБОУ "Средняя общеобразовательная школа № 23"</v>
      </c>
      <c r="B257" s="26">
        <f>(('Данные для ввода на bus.gov.ru'!AZ256/'Данные для ввода на bus.gov.ru'!BA256)*100)*0.3</f>
        <v>25.640138408304498</v>
      </c>
      <c r="C257" s="26">
        <f>(('Данные для ввода на bus.gov.ru'!BC256/'Данные для ввода на bus.gov.ru'!BD256)*100)*0.2</f>
        <v>17.647058823529413</v>
      </c>
      <c r="D257" s="26">
        <f>(('Данные для ввода на bus.gov.ru'!BF256/'Данные для ввода на bus.gov.ru'!BG256)*100)*0.5</f>
        <v>45.32871972318339</v>
      </c>
      <c r="E257" s="26">
        <f t="shared" si="0"/>
        <v>88.615916955017298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2"/>
    </row>
    <row r="258" spans="1:26" ht="15.75" hidden="1" customHeight="1" x14ac:dyDescent="0.2">
      <c r="A258" s="3" t="str">
        <f>'Данные для ввода на bus.gov.ru'!D257</f>
        <v>МБОУ "Средняя общеобразовательная школа № 3 города Новоалтайска Алтайского края"</v>
      </c>
      <c r="B258" s="26">
        <f>(('Данные для ввода на bus.gov.ru'!AZ257/'Данные для ввода на bus.gov.ru'!BA257)*100)*0.3</f>
        <v>23.763440860215052</v>
      </c>
      <c r="C258" s="26">
        <f>(('Данные для ввода на bus.gov.ru'!BC257/'Данные для ввода на bus.gov.ru'!BD257)*100)*0.2</f>
        <v>17.562724014336919</v>
      </c>
      <c r="D258" s="26">
        <f>(('Данные для ввода на bus.gov.ru'!BF257/'Данные для ввода на bus.gov.ru'!BG257)*100)*0.5</f>
        <v>43.189964157706093</v>
      </c>
      <c r="E258" s="26">
        <f t="shared" si="0"/>
        <v>84.516129032258064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2"/>
    </row>
    <row r="259" spans="1:26" ht="15.75" hidden="1" customHeight="1" x14ac:dyDescent="0.2">
      <c r="A259" s="3" t="str">
        <f>'Данные для ввода на bus.gov.ru'!D258</f>
        <v>МБОУ "Средняя общеобразовательная школа № 30 города Новоалтайска"</v>
      </c>
      <c r="B259" s="26">
        <f>(('Данные для ввода на bus.gov.ru'!AZ258/'Данные для ввода на bus.gov.ru'!BA258)*100)*0.3</f>
        <v>21.440677966101696</v>
      </c>
      <c r="C259" s="26">
        <f>(('Данные для ввода на bus.gov.ru'!BC258/'Данные для ввода на bus.gov.ru'!BD258)*100)*0.2</f>
        <v>15.988700564971751</v>
      </c>
      <c r="D259" s="26">
        <f>(('Данные для ввода на bus.gov.ru'!BF258/'Данные для ввода на bus.gov.ru'!BG258)*100)*0.5</f>
        <v>39.971751412429377</v>
      </c>
      <c r="E259" s="26">
        <f t="shared" si="0"/>
        <v>77.401129943502823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2"/>
    </row>
    <row r="260" spans="1:26" ht="15.75" hidden="1" customHeight="1" x14ac:dyDescent="0.2">
      <c r="A260" s="3" t="str">
        <f>'Данные для ввода на bus.gov.ru'!D259</f>
        <v>МБОУ "Средняя общеобразовательная школа № 9 города Новоалтайска Алтайского края"</v>
      </c>
      <c r="B260" s="26">
        <f>(('Данные для ввода на bus.gov.ru'!AZ259/'Данные для ввода на bus.gov.ru'!BA259)*100)*0.3</f>
        <v>22.754716981132077</v>
      </c>
      <c r="C260" s="26">
        <f>(('Данные для ввода на bus.gov.ru'!BC259/'Данные для ввода на bus.gov.ru'!BD259)*100)*0.2</f>
        <v>16.981132075471699</v>
      </c>
      <c r="D260" s="26">
        <f>(('Данные для ввода на bus.gov.ru'!BF259/'Данные для ввода на bus.gov.ru'!BG259)*100)*0.5</f>
        <v>41.886792452830193</v>
      </c>
      <c r="E260" s="26">
        <f t="shared" si="0"/>
        <v>81.622641509433976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2"/>
    </row>
    <row r="261" spans="1:26" ht="15.75" hidden="1" customHeight="1" x14ac:dyDescent="0.2">
      <c r="A261" s="3" t="str">
        <f>'Данные для ввода на bus.gov.ru'!D260</f>
        <v>МБОУ "Средняя общеобразовательная школа №10"</v>
      </c>
      <c r="B261" s="26">
        <f>(('Данные для ввода на bus.gov.ru'!AZ260/'Данные для ввода на bus.gov.ru'!BA260)*100)*0.3</f>
        <v>27.869481765834934</v>
      </c>
      <c r="C261" s="26">
        <f>(('Данные для ввода на bus.gov.ru'!BC260/'Данные для ввода на bus.gov.ru'!BD260)*100)*0.2</f>
        <v>18.54126679462572</v>
      </c>
      <c r="D261" s="26">
        <f>(('Данные для ввода на bus.gov.ru'!BF260/'Данные для ввода на bus.gov.ru'!BG260)*100)*0.5</f>
        <v>47.696737044145877</v>
      </c>
      <c r="E261" s="26">
        <f t="shared" si="0"/>
        <v>94.107485604606524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2"/>
    </row>
    <row r="262" spans="1:26" ht="15.75" customHeight="1" x14ac:dyDescent="0.2">
      <c r="A262" s="3"/>
      <c r="B262" s="26"/>
      <c r="C262" s="26"/>
      <c r="D262" s="26"/>
      <c r="E262" s="2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2"/>
    </row>
    <row r="263" spans="1:26" ht="15.75" hidden="1" customHeight="1" x14ac:dyDescent="0.2">
      <c r="A263" s="3" t="str">
        <f>'Данные для ввода на bus.gov.ru'!D262</f>
        <v>МБОУ "Средняя общеобразовательная школа №13"</v>
      </c>
      <c r="B263" s="26">
        <f>(('Данные для ввода на bus.gov.ru'!AZ262/'Данные для ввода на bus.gov.ru'!BA262)*100)*0.3</f>
        <v>27.982062780269057</v>
      </c>
      <c r="C263" s="26">
        <f>(('Данные для ввода на bus.gov.ru'!BC262/'Данные для ввода на bus.gov.ru'!BD262)*100)*0.2</f>
        <v>18.475336322869957</v>
      </c>
      <c r="D263" s="26">
        <f>(('Данные для ввода на bus.gov.ru'!BF262/'Данные для ввода на bus.gov.ru'!BG262)*100)*0.5</f>
        <v>47.197309417040358</v>
      </c>
      <c r="E263" s="26">
        <f t="shared" si="0"/>
        <v>93.654708520179369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2"/>
    </row>
    <row r="264" spans="1:26" ht="15.75" customHeight="1" x14ac:dyDescent="0.2">
      <c r="A264" s="3"/>
      <c r="B264" s="26"/>
      <c r="C264" s="26"/>
      <c r="D264" s="26"/>
      <c r="E264" s="2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2"/>
    </row>
    <row r="265" spans="1:26" ht="15.75" hidden="1" customHeight="1" x14ac:dyDescent="0.2">
      <c r="A265" s="3" t="str">
        <f>'Данные для ввода на bus.gov.ru'!D264</f>
        <v>МБОУ "Средняя общеобразовательная школа №15"</v>
      </c>
      <c r="B265" s="26">
        <f>(('Данные для ввода на bus.gov.ru'!AZ264/'Данные для ввода на bus.gov.ru'!BA264)*100)*0.3</f>
        <v>29.374999999999996</v>
      </c>
      <c r="C265" s="26">
        <f>(('Данные для ввода на bus.gov.ru'!BC264/'Данные для ввода на bus.gov.ru'!BD264)*100)*0.2</f>
        <v>18.611111111111111</v>
      </c>
      <c r="D265" s="26">
        <f>(('Данные для ввода на bus.gov.ru'!BF264/'Данные для ввода на bus.gov.ru'!BG264)*100)*0.5</f>
        <v>48.842592592592595</v>
      </c>
      <c r="E265" s="26">
        <f t="shared" si="0"/>
        <v>96.828703703703695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2"/>
    </row>
    <row r="266" spans="1:26" ht="15.75" customHeight="1" x14ac:dyDescent="0.2">
      <c r="A266" s="3"/>
      <c r="B266" s="26"/>
      <c r="C266" s="26"/>
      <c r="D266" s="26"/>
      <c r="E266" s="2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2"/>
    </row>
    <row r="267" spans="1:26" ht="15.75" hidden="1" customHeight="1" x14ac:dyDescent="0.2">
      <c r="A267" s="3" t="str">
        <f>'Данные для ввода на bus.gov.ru'!D266</f>
        <v>МБОУ "Средняя общеобразовательная школа №2"</v>
      </c>
      <c r="B267" s="26">
        <f>(('Данные для ввода на bus.gov.ru'!AZ266/'Данные для ввода на bus.gov.ru'!BA266)*100)*0.3</f>
        <v>28.552631578947366</v>
      </c>
      <c r="C267" s="26">
        <f>(('Данные для ввода на bus.gov.ru'!BC266/'Данные для ввода на bus.gov.ru'!BD266)*100)*0.2</f>
        <v>18.508771929824562</v>
      </c>
      <c r="D267" s="26">
        <f>(('Данные для ввода на bus.gov.ru'!BF266/'Данные для ввода на bus.gov.ru'!BG266)*100)*0.5</f>
        <v>47.368421052631575</v>
      </c>
      <c r="E267" s="26">
        <f t="shared" si="0"/>
        <v>94.429824561403507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2"/>
    </row>
    <row r="268" spans="1:26" ht="15.75" hidden="1" customHeight="1" x14ac:dyDescent="0.2">
      <c r="A268" s="3" t="str">
        <f>'Данные для ввода на bus.gov.ru'!D267</f>
        <v>МБОУ "Средняя общеобразовательная школа №4" города Горняка</v>
      </c>
      <c r="B268" s="26">
        <f>(('Данные для ввода на bus.gov.ru'!AZ267/'Данные для ввода на bus.gov.ru'!BA267)*100)*0.3</f>
        <v>25.982905982905979</v>
      </c>
      <c r="C268" s="26">
        <f>(('Данные для ввода на bus.gov.ru'!BC267/'Данные для ввода на bus.gov.ru'!BD267)*100)*0.2</f>
        <v>17.094017094017094</v>
      </c>
      <c r="D268" s="26">
        <f>(('Данные для ввода на bus.gov.ru'!BF267/'Данные для ввода на bus.gov.ru'!BG267)*100)*0.5</f>
        <v>42.450142450142451</v>
      </c>
      <c r="E268" s="26">
        <f t="shared" si="0"/>
        <v>85.527065527065531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2"/>
    </row>
    <row r="269" spans="1:26" ht="15.75" hidden="1" customHeight="1" x14ac:dyDescent="0.2">
      <c r="A269" s="3" t="str">
        <f>'Данные для ввода на bus.gov.ru'!D268</f>
        <v>МБОУ "Станционно-Ребрихинская средняя общеобразовательная школа"</v>
      </c>
      <c r="B269" s="26">
        <f>(('Данные для ввода на bus.gov.ru'!AZ268/'Данные для ввода на bus.gov.ru'!BA268)*100)*0.3</f>
        <v>28.160377358490564</v>
      </c>
      <c r="C269" s="26">
        <f>(('Данные для ввода на bus.gov.ru'!BC268/'Данные для ввода на bus.gov.ru'!BD268)*100)*0.2</f>
        <v>19.056603773584907</v>
      </c>
      <c r="D269" s="26">
        <f>(('Данные для ввода на bus.gov.ru'!BF268/'Данные для ввода на bus.gov.ru'!BG268)*100)*0.5</f>
        <v>48.820754716981128</v>
      </c>
      <c r="E269" s="26">
        <f t="shared" si="0"/>
        <v>96.037735849056602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2"/>
    </row>
    <row r="270" spans="1:26" ht="15.75" hidden="1" customHeight="1" x14ac:dyDescent="0.2">
      <c r="A270" s="3" t="str">
        <f>'Данные для ввода на bus.gov.ru'!D269</f>
        <v>МБОУ "Староалейская средняя общеобразовательная школа №2"</v>
      </c>
      <c r="B270" s="26">
        <f>(('Данные для ввода на bus.gov.ru'!AZ269/'Данные для ввода на bus.gov.ru'!BA269)*100)*0.3</f>
        <v>28.6</v>
      </c>
      <c r="C270" s="26">
        <f>(('Данные для ввода на bus.gov.ru'!BC269/'Данные для ввода на bus.gov.ru'!BD269)*100)*0.2</f>
        <v>18.8</v>
      </c>
      <c r="D270" s="26">
        <f>(('Данные для ввода на bus.gov.ru'!BF269/'Данные для ввода на bus.gov.ru'!BG269)*100)*0.5</f>
        <v>48.666666666666671</v>
      </c>
      <c r="E270" s="26">
        <f t="shared" si="0"/>
        <v>96.066666666666677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2"/>
    </row>
    <row r="271" spans="1:26" ht="15.75" hidden="1" customHeight="1" x14ac:dyDescent="0.2">
      <c r="A271" s="3" t="str">
        <f>'Данные для ввода на bus.gov.ru'!D270</f>
        <v>МБОУ "Степновская средняя общеобразовательная школа"</v>
      </c>
      <c r="B271" s="26">
        <f>(('Данные для ввода на bus.gov.ru'!AZ270/'Данные для ввода на bus.gov.ru'!BA270)*100)*0.3</f>
        <v>26.05263157894737</v>
      </c>
      <c r="C271" s="26">
        <f>(('Данные для ввода на bus.gov.ru'!BC270/'Данные для ввода на bus.gov.ru'!BD270)*100)*0.2</f>
        <v>18.333333333333332</v>
      </c>
      <c r="D271" s="26">
        <f>(('Данные для ввода на bus.gov.ru'!BF270/'Данные для ввода на bus.gov.ru'!BG270)*100)*0.5</f>
        <v>47.149122807017548</v>
      </c>
      <c r="E271" s="26">
        <f t="shared" si="0"/>
        <v>91.535087719298247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2"/>
    </row>
    <row r="272" spans="1:26" ht="15.75" hidden="1" customHeight="1" x14ac:dyDescent="0.2">
      <c r="A272" s="3" t="str">
        <f>'Данные для ввода на bus.gov.ru'!D271</f>
        <v>МБОУ "Сузопская средняя общеобразовательная школа"</v>
      </c>
      <c r="B272" s="26">
        <f>(('Данные для ввода на bus.gov.ru'!AZ271/'Данные для ввода на bus.gov.ru'!BA271)*100)*0.3</f>
        <v>30</v>
      </c>
      <c r="C272" s="26">
        <f>(('Данные для ввода на bus.gov.ru'!BC271/'Данные для ввода на bus.gov.ru'!BD271)*100)*0.2</f>
        <v>20</v>
      </c>
      <c r="D272" s="26">
        <f>(('Данные для ввода на bus.gov.ru'!BF271/'Данные для ввода на bus.gov.ru'!BG271)*100)*0.5</f>
        <v>50</v>
      </c>
      <c r="E272" s="26">
        <f t="shared" si="0"/>
        <v>100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2"/>
    </row>
    <row r="273" spans="1:26" ht="15.75" hidden="1" customHeight="1" x14ac:dyDescent="0.2">
      <c r="A273" s="3" t="str">
        <f>'Данные для ввода на bus.gov.ru'!D272</f>
        <v>МБОУ "Сухо-Чемровская средняя общеобразовательная школа"</v>
      </c>
      <c r="B273" s="26">
        <f>(('Данные для ввода на bus.gov.ru'!AZ272/'Данные для ввода на bus.gov.ru'!BA272)*100)*0.3</f>
        <v>29.142857142857139</v>
      </c>
      <c r="C273" s="26">
        <f>(('Данные для ввода на bus.gov.ru'!BC272/'Данные для ввода на bus.gov.ru'!BD272)*100)*0.2</f>
        <v>19.428571428571431</v>
      </c>
      <c r="D273" s="26">
        <f>(('Данные для ввода на bus.gov.ru'!BF272/'Данные для ввода на bus.gov.ru'!BG272)*100)*0.5</f>
        <v>48.571428571428569</v>
      </c>
      <c r="E273" s="26">
        <f t="shared" si="0"/>
        <v>97.142857142857139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2"/>
    </row>
    <row r="274" spans="1:26" ht="15.75" hidden="1" customHeight="1" x14ac:dyDescent="0.2">
      <c r="A274" s="3" t="str">
        <f>'Данные для ввода на bus.gov.ru'!D273</f>
        <v>МБОУ "Сычевская средняя общеобразовательная школа имени К.Ф.Лебединской"</v>
      </c>
      <c r="B274" s="26">
        <f>(('Данные для ввода на bus.gov.ru'!AZ273/'Данные для ввода на bus.gov.ru'!BA273)*100)*0.3</f>
        <v>29.53125</v>
      </c>
      <c r="C274" s="26">
        <f>(('Данные для ввода на bus.gov.ru'!BC273/'Данные для ввода на bus.gov.ru'!BD273)*100)*0.2</f>
        <v>19.6875</v>
      </c>
      <c r="D274" s="26">
        <f>(('Данные для ввода на bus.gov.ru'!BF273/'Данные для ввода на bus.gov.ru'!BG273)*100)*0.5</f>
        <v>49.21875</v>
      </c>
      <c r="E274" s="26">
        <f t="shared" si="0"/>
        <v>98.4375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2"/>
    </row>
    <row r="275" spans="1:26" ht="15.75" hidden="1" customHeight="1" x14ac:dyDescent="0.2">
      <c r="A275" s="3" t="str">
        <f>'Данные для ввода на bus.gov.ru'!D274</f>
        <v>МБОУ "Табунская средняя общеобразовательная школа"</v>
      </c>
      <c r="B275" s="26">
        <f>(('Данные для ввода на bus.gov.ru'!AZ274/'Данные для ввода на bus.gov.ru'!BA274)*100)*0.3</f>
        <v>28.876404494382022</v>
      </c>
      <c r="C275" s="26">
        <f>(('Данные для ввода на bus.gov.ru'!BC274/'Данные для ввода на bus.gov.ru'!BD274)*100)*0.2</f>
        <v>19.55056179775281</v>
      </c>
      <c r="D275" s="26">
        <f>(('Данные для ввода на bus.gov.ru'!BF274/'Данные для ввода на bus.gov.ru'!BG274)*100)*0.5</f>
        <v>48.876404494382022</v>
      </c>
      <c r="E275" s="26">
        <f t="shared" si="0"/>
        <v>97.303370786516865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2"/>
    </row>
    <row r="276" spans="1:26" ht="15.75" hidden="1" customHeight="1" x14ac:dyDescent="0.2">
      <c r="A276" s="3" t="str">
        <f>'Данные для ввода на bus.gov.ru'!D275</f>
        <v>МБОУ "Тамбовская средняя общеобразовательная школа"</v>
      </c>
      <c r="B276" s="26">
        <f>(('Данные для ввода на bus.gov.ru'!AZ275/'Данные для ввода на bus.gov.ru'!BA275)*100)*0.3</f>
        <v>28.378378378378379</v>
      </c>
      <c r="C276" s="26">
        <f>(('Данные для ввода на bus.gov.ru'!BC275/'Данные для ввода на bus.gov.ru'!BD275)*100)*0.2</f>
        <v>18.918918918918919</v>
      </c>
      <c r="D276" s="26">
        <f>(('Данные для ввода на bus.gov.ru'!BF275/'Данные для ввода на bus.gov.ru'!BG275)*100)*0.5</f>
        <v>50</v>
      </c>
      <c r="E276" s="26">
        <f t="shared" si="0"/>
        <v>97.297297297297291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2"/>
    </row>
    <row r="277" spans="1:26" ht="15.75" hidden="1" customHeight="1" x14ac:dyDescent="0.2">
      <c r="A277" s="3" t="str">
        <f>'Данные для ввода на bus.gov.ru'!D276</f>
        <v>МБОУ "Тополинская средняя общеобразовательная школа"</v>
      </c>
      <c r="B277" s="26">
        <f>(('Данные для ввода на bus.gov.ru'!AZ276/'Данные для ввода на bus.gov.ru'!BA276)*100)*0.3</f>
        <v>27.777777777777779</v>
      </c>
      <c r="C277" s="26">
        <f>(('Данные для ввода на bus.gov.ru'!BC276/'Данные для ввода на bus.gov.ru'!BD276)*100)*0.2</f>
        <v>18.518518518518519</v>
      </c>
      <c r="D277" s="26">
        <f>(('Данные для ввода на bus.gov.ru'!BF276/'Данные для ввода на bus.gov.ru'!BG276)*100)*0.5</f>
        <v>46.296296296296298</v>
      </c>
      <c r="E277" s="26">
        <f t="shared" si="0"/>
        <v>92.592592592592595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2"/>
    </row>
    <row r="278" spans="1:26" ht="15.75" hidden="1" customHeight="1" x14ac:dyDescent="0.2">
      <c r="A278" s="3" t="str">
        <f>'Данные для ввода на bus.gov.ru'!D277</f>
        <v>МБОУ "Точилинская средняя общеобразовательная школа"</v>
      </c>
      <c r="B278" s="26">
        <f>(('Данные для ввода на bus.gov.ru'!AZ277/'Данные для ввода на bus.gov.ru'!BA277)*100)*0.3</f>
        <v>26.785714285714288</v>
      </c>
      <c r="C278" s="26">
        <f>(('Данные для ввода на bus.gov.ru'!BC277/'Данные для ввода на bus.gov.ru'!BD277)*100)*0.2</f>
        <v>19.761904761904763</v>
      </c>
      <c r="D278" s="26">
        <f>(('Данные для ввода на bus.gov.ru'!BF277/'Данные для ввода на bus.gov.ru'!BG277)*100)*0.5</f>
        <v>47.023809523809526</v>
      </c>
      <c r="E278" s="26">
        <f t="shared" si="0"/>
        <v>93.571428571428584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2"/>
    </row>
    <row r="279" spans="1:26" ht="15.75" hidden="1" customHeight="1" x14ac:dyDescent="0.2">
      <c r="A279" s="3" t="str">
        <f>'Данные для ввода на bus.gov.ru'!D278</f>
        <v>МБОУ "Троицкая средняя общеобразовательная школа №1"</v>
      </c>
      <c r="B279" s="26">
        <f>(('Данные для ввода на bus.gov.ru'!AZ278/'Данные для ввода на bus.gov.ru'!BA278)*100)*0.3</f>
        <v>25.025125628140703</v>
      </c>
      <c r="C279" s="26">
        <f>(('Данные для ввода на bus.gov.ru'!BC278/'Данные для ввода на bus.gov.ru'!BD278)*100)*0.2</f>
        <v>17.185929648241206</v>
      </c>
      <c r="D279" s="26">
        <f>(('Данные для ввода на bus.gov.ru'!BF278/'Данные для ввода на bus.gov.ru'!BG278)*100)*0.5</f>
        <v>43.467336683417088</v>
      </c>
      <c r="E279" s="26">
        <f t="shared" si="0"/>
        <v>85.678391959799001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2"/>
    </row>
    <row r="280" spans="1:26" ht="15.75" hidden="1" customHeight="1" x14ac:dyDescent="0.2">
      <c r="A280" s="3" t="str">
        <f>'Данные для ввода на bus.gov.ru'!D279</f>
        <v>МБОУ "Троицкая средняя общеобразовательная школа №2"</v>
      </c>
      <c r="B280" s="26">
        <f>(('Данные для ввода на bus.gov.ru'!AZ279/'Данные для ввода на bus.gov.ru'!BA279)*100)*0.3</f>
        <v>26.366612111292962</v>
      </c>
      <c r="C280" s="26">
        <f>(('Данные для ввода на bus.gov.ru'!BC279/'Данные для ввода на bus.gov.ru'!BD279)*100)*0.2</f>
        <v>18.00327332242226</v>
      </c>
      <c r="D280" s="26">
        <f>(('Данные для ввода на bus.gov.ru'!BF279/'Данные для ввода на bus.gov.ru'!BG279)*100)*0.5</f>
        <v>45.335515548281506</v>
      </c>
      <c r="E280" s="26">
        <f t="shared" si="0"/>
        <v>89.705400981996732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2"/>
    </row>
    <row r="281" spans="1:26" ht="15.75" hidden="1" customHeight="1" x14ac:dyDescent="0.2">
      <c r="A281" s="3" t="str">
        <f>'Данные для ввода на bus.gov.ru'!D280</f>
        <v>МБОУ "Тулатинская средняя общеобразовательная школа"</v>
      </c>
      <c r="B281" s="26">
        <f>(('Данные для ввода на bus.gov.ru'!AZ280/'Данные для ввода на bus.gov.ru'!BA280)*100)*0.3</f>
        <v>21.038961038961038</v>
      </c>
      <c r="C281" s="26">
        <f>(('Данные для ввода на bus.gov.ru'!BC280/'Данные для ввода на bus.gov.ru'!BD280)*100)*0.2</f>
        <v>17.922077922077921</v>
      </c>
      <c r="D281" s="26">
        <f>(('Данные для ввода на bus.gov.ru'!BF280/'Данные для ввода на bus.gov.ru'!BG280)*100)*0.5</f>
        <v>41.558441558441558</v>
      </c>
      <c r="E281" s="26">
        <f t="shared" si="0"/>
        <v>80.51948051948051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2"/>
    </row>
    <row r="282" spans="1:26" ht="15.75" hidden="1" customHeight="1" x14ac:dyDescent="0.2">
      <c r="A282" s="3" t="str">
        <f>'Данные для ввода на bus.gov.ru'!D281</f>
        <v>МБОУ "Тумановская СОШ имени Героя Советского Союза М.А. Паршина"</v>
      </c>
      <c r="B282" s="26">
        <f>(('Данные для ввода на bus.gov.ru'!AZ281/'Данные для ввода на bus.gov.ru'!BA281)*100)*0.3</f>
        <v>28.604651162790699</v>
      </c>
      <c r="C282" s="26">
        <f>(('Данные для ввода на bus.gov.ru'!BC281/'Данные для ввода на bus.gov.ru'!BD281)*100)*0.2</f>
        <v>19.534883720930232</v>
      </c>
      <c r="D282" s="26">
        <f>(('Данные для ввода на bus.gov.ru'!BF281/'Данные для ввода на bus.gov.ru'!BG281)*100)*0.5</f>
        <v>47.674418604651166</v>
      </c>
      <c r="E282" s="26">
        <f t="shared" si="0"/>
        <v>95.813953488372093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2"/>
    </row>
    <row r="283" spans="1:26" ht="15.75" hidden="1" customHeight="1" x14ac:dyDescent="0.2">
      <c r="A283" s="3" t="str">
        <f>'Данные для ввода на bus.gov.ru'!D282</f>
        <v>МБОУ "Тюменцевская средняя общеобразовательная школа"</v>
      </c>
      <c r="B283" s="26">
        <f>(('Данные для ввода на bus.gov.ru'!AZ282/'Данные для ввода на bus.gov.ru'!BA282)*100)*0.3</f>
        <v>26.476510067114095</v>
      </c>
      <c r="C283" s="26">
        <f>(('Данные для ввода на bus.gov.ru'!BC282/'Данные для ввода на bus.gov.ru'!BD282)*100)*0.2</f>
        <v>18.053691275167786</v>
      </c>
      <c r="D283" s="26">
        <f>(('Данные для ввода на bus.gov.ru'!BF282/'Данные для ввода на bus.gov.ru'!BG282)*100)*0.5</f>
        <v>45.973154362416111</v>
      </c>
      <c r="E283" s="26">
        <f t="shared" si="0"/>
        <v>90.503355704697995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2"/>
    </row>
    <row r="284" spans="1:26" ht="15.75" hidden="1" customHeight="1" x14ac:dyDescent="0.2">
      <c r="A284" s="3" t="str">
        <f>'Данные для ввода на bus.gov.ru'!D283</f>
        <v>МБОУ "Успенская средняя общеобразовательная школа"</v>
      </c>
      <c r="B284" s="26">
        <f>(('Данные для ввода на bus.gov.ru'!AZ283/'Данные для ввода на bus.gov.ru'!BA283)*100)*0.3</f>
        <v>26.071428571428573</v>
      </c>
      <c r="C284" s="26">
        <f>(('Данные для ввода на bus.gov.ru'!BC283/'Данные для ввода на bus.gov.ru'!BD283)*100)*0.2</f>
        <v>17.619047619047617</v>
      </c>
      <c r="D284" s="26">
        <f>(('Данные для ввода на bus.gov.ru'!BF283/'Данные для ввода на bus.gov.ru'!BG283)*100)*0.5</f>
        <v>45.833333333333329</v>
      </c>
      <c r="E284" s="26">
        <f t="shared" si="0"/>
        <v>89.523809523809518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2"/>
    </row>
    <row r="285" spans="1:26" ht="15.75" hidden="1" customHeight="1" x14ac:dyDescent="0.2">
      <c r="A285" s="3" t="str">
        <f>'Данные для ввода на bus.gov.ru'!D284</f>
        <v>МБОУ "Усть-Калманская средняя общеобразовательная школа"</v>
      </c>
      <c r="B285" s="26">
        <f>(('Данные для ввода на bus.gov.ru'!AZ284/'Данные для ввода на bus.gov.ru'!BA284)*100)*0.3</f>
        <v>28.676470588235293</v>
      </c>
      <c r="C285" s="26">
        <f>(('Данные для ввода на bus.gov.ru'!BC284/'Данные для ввода на bus.gov.ru'!BD284)*100)*0.2</f>
        <v>19.705882352941178</v>
      </c>
      <c r="D285" s="26">
        <f>(('Данные для ввода на bus.gov.ru'!BF284/'Данные для ввода на bus.gov.ru'!BG284)*100)*0.5</f>
        <v>48.235294117647058</v>
      </c>
      <c r="E285" s="26">
        <f t="shared" si="0"/>
        <v>96.617647058823536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2"/>
    </row>
    <row r="286" spans="1:26" ht="15.75" hidden="1" customHeight="1" x14ac:dyDescent="0.2">
      <c r="A286" s="3" t="str">
        <f>'Данные для ввода на bus.gov.ru'!D285</f>
        <v>МБОУ "Усть-Пристанская средняя общеобразовательная школа имени А.М. Птухина"</v>
      </c>
      <c r="B286" s="26">
        <f>(('Данные для ввода на bus.gov.ru'!AZ285/'Данные для ввода на bus.gov.ru'!BA285)*100)*0.3</f>
        <v>29.623824451410659</v>
      </c>
      <c r="C286" s="26">
        <f>(('Данные для ввода на bus.gov.ru'!BC285/'Данные для ввода на bus.gov.ru'!BD285)*100)*0.2</f>
        <v>19.811912225705328</v>
      </c>
      <c r="D286" s="26">
        <f>(('Данные для ввода на bus.gov.ru'!BF285/'Данные для ввода на bus.gov.ru'!BG285)*100)*0.5</f>
        <v>49.529780564263319</v>
      </c>
      <c r="E286" s="26">
        <f t="shared" si="0"/>
        <v>98.965517241379303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2"/>
    </row>
    <row r="287" spans="1:26" ht="15.75" hidden="1" customHeight="1" x14ac:dyDescent="0.2">
      <c r="A287" s="3" t="str">
        <f>'Данные для ввода на bus.gov.ru'!D286</f>
        <v>МБОУ "Хабарская средняя общеобразовательная школа №1"</v>
      </c>
      <c r="B287" s="26">
        <f>(('Данные для ввода на bus.gov.ru'!AZ286/'Данные для ввода на bus.gov.ru'!BA286)*100)*0.3</f>
        <v>25.97402597402597</v>
      </c>
      <c r="C287" s="26">
        <f>(('Данные для ввода на bus.gov.ru'!BC286/'Данные для ввода на bus.gov.ru'!BD286)*100)*0.2</f>
        <v>18.095238095238098</v>
      </c>
      <c r="D287" s="26">
        <f>(('Данные для ввода на bus.gov.ru'!BF286/'Данные для ввода на bus.gov.ru'!BG286)*100)*0.5</f>
        <v>45.238095238095241</v>
      </c>
      <c r="E287" s="26">
        <f t="shared" si="0"/>
        <v>89.307359307359306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2"/>
    </row>
    <row r="288" spans="1:26" ht="15.75" hidden="1" customHeight="1" x14ac:dyDescent="0.2">
      <c r="A288" s="3" t="str">
        <f>'Данные для ввода на bus.gov.ru'!D287</f>
        <v>МБОУ "Хабарская средняя общеобразовательная школа №2"</v>
      </c>
      <c r="B288" s="26">
        <f>(('Данные для ввода на bus.gov.ru'!AZ287/'Данные для ввода на bus.gov.ru'!BA287)*100)*0.3</f>
        <v>25.714285714285712</v>
      </c>
      <c r="C288" s="26">
        <f>(('Данные для ввода на bus.gov.ru'!BC287/'Данные для ввода на bus.gov.ru'!BD287)*100)*0.2</f>
        <v>18.403361344537814</v>
      </c>
      <c r="D288" s="26">
        <f>(('Данные для ввода на bus.gov.ru'!BF287/'Данные для ввода на bus.gov.ru'!BG287)*100)*0.5</f>
        <v>46.218487394957982</v>
      </c>
      <c r="E288" s="26">
        <f t="shared" si="0"/>
        <v>90.336134453781511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2"/>
    </row>
    <row r="289" spans="1:26" ht="15.75" hidden="1" customHeight="1" x14ac:dyDescent="0.2">
      <c r="A289" s="3" t="str">
        <f>'Данные для ввода на bus.gov.ru'!D288</f>
        <v>МБОУ "Целинная средняя общеобразовательная школа №1"</v>
      </c>
      <c r="B289" s="26">
        <f>(('Данные для ввода на bus.gov.ru'!AZ288/'Данные для ввода на bus.gov.ru'!BA288)*100)*0.3</f>
        <v>27.708333333333332</v>
      </c>
      <c r="C289" s="26">
        <f>(('Данные для ввода на bus.gov.ru'!BC288/'Данные для ввода на bus.gov.ru'!BD288)*100)*0.2</f>
        <v>17.916666666666668</v>
      </c>
      <c r="D289" s="26">
        <f>(('Данные для ввода на bus.gov.ru'!BF288/'Данные для ввода на bus.gov.ru'!BG288)*100)*0.5</f>
        <v>45.486111111111107</v>
      </c>
      <c r="E289" s="26">
        <f t="shared" si="0"/>
        <v>91.111111111111114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2"/>
    </row>
    <row r="290" spans="1:26" ht="15.75" hidden="1" customHeight="1" x14ac:dyDescent="0.2">
      <c r="A290" s="3" t="str">
        <f>'Данные для ввода на bus.gov.ru'!D289</f>
        <v>МБОУ "Целинная средняя общеобразовательная школа №2"</v>
      </c>
      <c r="B290" s="26">
        <f>(('Данные для ввода на bus.gov.ru'!AZ289/'Данные для ввода на bus.gov.ru'!BA289)*100)*0.3</f>
        <v>26.918918918918923</v>
      </c>
      <c r="C290" s="26">
        <f>(('Данные для ввода на bus.gov.ru'!BC289/'Данные для ввода на bus.gov.ru'!BD289)*100)*0.2</f>
        <v>17.729729729729733</v>
      </c>
      <c r="D290" s="26">
        <f>(('Данные для ввода на bus.gov.ru'!BF289/'Данные для ввода на bus.gov.ru'!BG289)*100)*0.5</f>
        <v>44.054054054054056</v>
      </c>
      <c r="E290" s="26">
        <f t="shared" si="0"/>
        <v>88.702702702702709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2"/>
    </row>
    <row r="291" spans="1:26" ht="15.75" hidden="1" customHeight="1" x14ac:dyDescent="0.2">
      <c r="A291" s="3" t="str">
        <f>'Данные для ввода на bus.gov.ru'!D290</f>
        <v>МБОУ "Чарышская средняя общеобразовательная школа"</v>
      </c>
      <c r="B291" s="26">
        <f>(('Данные для ввода на bus.gov.ru'!AZ290/'Данные для ввода на bus.gov.ru'!BA290)*100)*0.3</f>
        <v>27.073170731707318</v>
      </c>
      <c r="C291" s="26">
        <f>(('Данные для ввода на bus.gov.ru'!BC290/'Данные для ввода на bus.gov.ru'!BD290)*100)*0.2</f>
        <v>18.292682926829269</v>
      </c>
      <c r="D291" s="26">
        <f>(('Данные для ввода на bus.gov.ru'!BF290/'Данные для ввода на bus.gov.ru'!BG290)*100)*0.5</f>
        <v>46.951219512195117</v>
      </c>
      <c r="E291" s="26">
        <f t="shared" si="0"/>
        <v>92.317073170731703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2"/>
    </row>
    <row r="292" spans="1:26" ht="15.75" hidden="1" customHeight="1" x14ac:dyDescent="0.2">
      <c r="A292" s="3" t="str">
        <f>'Данные для ввода на bus.gov.ru'!D291</f>
        <v>МБОУ "Чарышская средняя общеобразовательная школа"</v>
      </c>
      <c r="B292" s="26">
        <f>(('Данные для ввода на bus.gov.ru'!AZ291/'Данные для ввода на bus.gov.ru'!BA291)*100)*0.3</f>
        <v>26.772151898734176</v>
      </c>
      <c r="C292" s="26">
        <f>(('Данные для ввода на bus.gov.ru'!BC291/'Данные для ввода на bus.gov.ru'!BD291)*100)*0.2</f>
        <v>18.60759493670886</v>
      </c>
      <c r="D292" s="26">
        <f>(('Данные для ввода на bus.gov.ru'!BF291/'Данные для ввода на bus.gov.ru'!BG291)*100)*0.5</f>
        <v>47.468354430379748</v>
      </c>
      <c r="E292" s="26">
        <f t="shared" si="0"/>
        <v>92.848101265822777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2"/>
    </row>
    <row r="293" spans="1:26" ht="15.75" hidden="1" customHeight="1" x14ac:dyDescent="0.2">
      <c r="A293" s="3" t="str">
        <f>'Данные для ввода на bus.gov.ru'!D292</f>
        <v>МБОУ "Шалапская основная общеобразовательная школа"</v>
      </c>
      <c r="B293" s="26">
        <f>(('Данные для ввода на bus.gov.ru'!AZ292/'Данные для ввода на bus.gov.ru'!BA292)*100)*0.3</f>
        <v>27.69230769230769</v>
      </c>
      <c r="C293" s="26">
        <f>(('Данные для ввода на bus.gov.ru'!BC292/'Данные для ввода на bus.gov.ru'!BD292)*100)*0.2</f>
        <v>19.230769230769234</v>
      </c>
      <c r="D293" s="26">
        <f>(('Данные для ввода на bus.gov.ru'!BF292/'Данные для ввода на bus.gov.ru'!BG292)*100)*0.5</f>
        <v>48.07692307692308</v>
      </c>
      <c r="E293" s="26">
        <f t="shared" si="0"/>
        <v>95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2"/>
    </row>
    <row r="294" spans="1:26" ht="15.75" hidden="1" customHeight="1" x14ac:dyDescent="0.2">
      <c r="A294" s="3" t="str">
        <f>'Данные для ввода на bus.gov.ru'!D293</f>
        <v>МБОУ "Шелаболихинская средняя общеобразовательная школа №1"</v>
      </c>
      <c r="B294" s="26">
        <f>(('Данные для ввода на bus.gov.ru'!AZ293/'Данные для ввода на bus.gov.ru'!BA293)*100)*0.3</f>
        <v>25.852534562211982</v>
      </c>
      <c r="C294" s="26">
        <f>(('Данные для ввода на bus.gov.ru'!BC293/'Данные для ввода на bus.gov.ru'!BD293)*100)*0.2</f>
        <v>16.221198156682028</v>
      </c>
      <c r="D294" s="26">
        <f>(('Данные для ввода на bus.gov.ru'!BF293/'Данные для ввода на bus.gov.ru'!BG293)*100)*0.5</f>
        <v>42.396313364055302</v>
      </c>
      <c r="E294" s="26">
        <f t="shared" si="0"/>
        <v>84.47004608294931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2"/>
    </row>
    <row r="295" spans="1:26" ht="15.75" hidden="1" customHeight="1" x14ac:dyDescent="0.2">
      <c r="A295" s="3" t="str">
        <f>'Данные для ввода на bus.gov.ru'!D294</f>
        <v>МБОУ "Шульгинлогская средняя общеобразовательная школа"</v>
      </c>
      <c r="B295" s="26">
        <f>(('Данные для ввода на bus.gov.ru'!AZ294/'Данные для ввода на bus.gov.ru'!BA294)*100)*0.3</f>
        <v>29.7</v>
      </c>
      <c r="C295" s="26">
        <f>(('Данные для ввода на bus.gov.ru'!BC294/'Данные для ввода на bus.gov.ru'!BD294)*100)*0.2</f>
        <v>19.8</v>
      </c>
      <c r="D295" s="26">
        <f>(('Данные для ввода на bus.gov.ru'!BF294/'Данные для ввода на bus.gov.ru'!BG294)*100)*0.5</f>
        <v>50</v>
      </c>
      <c r="E295" s="26">
        <f t="shared" si="0"/>
        <v>99.5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2"/>
    </row>
    <row r="296" spans="1:26" ht="15.75" hidden="1" customHeight="1" x14ac:dyDescent="0.2">
      <c r="A296" s="3" t="str">
        <f>'Данные для ввода на bus.gov.ru'!D295</f>
        <v>МБОУ «Кадетская средняя общеобразовательная школа № 2» имени Героя Советского Союза Матвея Степановича Батракова</v>
      </c>
      <c r="B296" s="26">
        <f>(('Данные для ввода на bus.gov.ru'!AZ295/'Данные для ввода на bus.gov.ru'!BA295)*100)*0.3</f>
        <v>26.988847583643125</v>
      </c>
      <c r="C296" s="26">
        <f>(('Данные для ввода на bus.gov.ru'!BC295/'Данные для ввода на bus.gov.ru'!BD295)*100)*0.2</f>
        <v>18.066914498141266</v>
      </c>
      <c r="D296" s="26">
        <f>(('Данные для ввода на bus.gov.ru'!BF295/'Данные для ввода на bus.gov.ru'!BG295)*100)*0.5</f>
        <v>45.724907063197023</v>
      </c>
      <c r="E296" s="26">
        <f t="shared" si="0"/>
        <v>90.780669144981417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2"/>
    </row>
    <row r="297" spans="1:26" ht="15.75" hidden="1" customHeight="1" x14ac:dyDescent="0.2">
      <c r="A297" s="3" t="str">
        <f>'Данные для ввода на bus.gov.ru'!D296</f>
        <v>МБОУ «Основная общеобразовательная школа № 15"</v>
      </c>
      <c r="B297" s="26">
        <f>(('Данные для ввода на bus.gov.ru'!AZ296/'Данные для ввода на bus.gov.ru'!BA296)*100)*0.3</f>
        <v>29.42307692307692</v>
      </c>
      <c r="C297" s="26">
        <f>(('Данные для ввода на bus.gov.ru'!BC296/'Данные для ввода на bus.gov.ru'!BD296)*100)*0.2</f>
        <v>19.903846153846157</v>
      </c>
      <c r="D297" s="26">
        <f>(('Данные для ввода на bus.gov.ru'!BF296/'Данные для ввода на bus.gov.ru'!BG296)*100)*0.5</f>
        <v>49.519230769230774</v>
      </c>
      <c r="E297" s="26">
        <f t="shared" si="0"/>
        <v>98.846153846153854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2"/>
    </row>
    <row r="298" spans="1:26" ht="15.75" hidden="1" customHeight="1" x14ac:dyDescent="0.2">
      <c r="A298" s="3" t="str">
        <f>'Данные для ввода на bus.gov.ru'!D297</f>
        <v>МБОУ «Смоленская СОШ №1 имени Ожогина Е.П.»</v>
      </c>
      <c r="B298" s="26">
        <f>(('Данные для ввода на bus.gov.ru'!AZ297/'Данные для ввода на bus.gov.ru'!BA297)*100)*0.3</f>
        <v>29.377162629757784</v>
      </c>
      <c r="C298" s="26">
        <f>(('Данные для ввода на bus.gov.ru'!BC297/'Данные для ввода на bus.gov.ru'!BD297)*100)*0.2</f>
        <v>19.446366782006923</v>
      </c>
      <c r="D298" s="26">
        <f>(('Данные для ввода на bus.gov.ru'!BF297/'Данные для ввода на bus.gov.ru'!BG297)*100)*0.5</f>
        <v>48.096885813148788</v>
      </c>
      <c r="E298" s="26">
        <f t="shared" si="0"/>
        <v>96.920415224913498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2"/>
    </row>
    <row r="299" spans="1:26" ht="15.75" hidden="1" customHeight="1" x14ac:dyDescent="0.2">
      <c r="A299" s="3" t="str">
        <f>'Данные для ввода на bus.gov.ru'!D298</f>
        <v>МБОУ Дмитрово-Титовская СОШ</v>
      </c>
      <c r="B299" s="26">
        <f>(('Данные для ввода на bus.gov.ru'!AZ298/'Данные для ввода на bus.gov.ru'!BA298)*100)*0.3</f>
        <v>30</v>
      </c>
      <c r="C299" s="26">
        <f>(('Данные для ввода на bus.gov.ru'!BC298/'Данные для ввода на bus.gov.ru'!BD298)*100)*0.2</f>
        <v>20</v>
      </c>
      <c r="D299" s="26">
        <f>(('Данные для ввода на bus.gov.ru'!BF298/'Данные для ввода на bus.gov.ru'!BG298)*100)*0.5</f>
        <v>50</v>
      </c>
      <c r="E299" s="26">
        <f t="shared" si="0"/>
        <v>100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2"/>
    </row>
    <row r="300" spans="1:26" ht="15.75" hidden="1" customHeight="1" x14ac:dyDescent="0.2">
      <c r="A300" s="3" t="str">
        <f>'Данные для ввода на bus.gov.ru'!D299</f>
        <v>МБОУ Красноярская средняя общеобразовательная школа</v>
      </c>
      <c r="B300" s="26">
        <f>(('Данные для ввода на bus.gov.ru'!AZ299/'Данные для ввода на bus.gov.ru'!BA299)*100)*0.3</f>
        <v>29.142857142857139</v>
      </c>
      <c r="C300" s="26">
        <f>(('Данные для ввода на bus.gov.ru'!BC299/'Данные для ввода на bus.gov.ru'!BD299)*100)*0.2</f>
        <v>19.428571428571431</v>
      </c>
      <c r="D300" s="26">
        <f>(('Данные для ввода на bus.gov.ru'!BF299/'Данные для ввода на bus.gov.ru'!BG299)*100)*0.5</f>
        <v>48.571428571428569</v>
      </c>
      <c r="E300" s="26">
        <f t="shared" si="0"/>
        <v>97.142857142857139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2"/>
    </row>
    <row r="301" spans="1:26" ht="15.75" hidden="1" customHeight="1" x14ac:dyDescent="0.2">
      <c r="A301" s="3" t="str">
        <f>'Данные для ввода на bus.gov.ru'!D300</f>
        <v>МБОУ Кытмановская СОШ № 2 им. Долматова А.И.</v>
      </c>
      <c r="B301" s="26">
        <f>(('Данные для ввода на bus.gov.ru'!AZ300/'Данные для ввода на bus.gov.ru'!BA300)*100)*0.3</f>
        <v>29.724770642201836</v>
      </c>
      <c r="C301" s="26">
        <f>(('Данные для ввода на bus.gov.ru'!BC300/'Данные для ввода на bus.gov.ru'!BD300)*100)*0.2</f>
        <v>20</v>
      </c>
      <c r="D301" s="26">
        <f>(('Данные для ввода на bus.gov.ru'!BF300/'Данные для ввода на bus.gov.ru'!BG300)*100)*0.5</f>
        <v>49.541284403669728</v>
      </c>
      <c r="E301" s="26">
        <f t="shared" si="0"/>
        <v>99.266055045871553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2"/>
    </row>
    <row r="302" spans="1:26" ht="15.75" hidden="1" customHeight="1" x14ac:dyDescent="0.2">
      <c r="A302" s="3" t="str">
        <f>'Данные для ввода на bus.gov.ru'!D301</f>
        <v>МБОУ Кытмановская СОШ №1</v>
      </c>
      <c r="B302" s="26">
        <f>(('Данные для ввода на bus.gov.ru'!AZ301/'Данные для ввода на bus.gov.ru'!BA301)*100)*0.3</f>
        <v>26.72413793103448</v>
      </c>
      <c r="C302" s="26">
        <f>(('Данные для ввода на bus.gov.ru'!BC301/'Данные для ввода на bus.gov.ru'!BD301)*100)*0.2</f>
        <v>18.045977011494255</v>
      </c>
      <c r="D302" s="26">
        <f>(('Данные для ввода на bus.gov.ru'!BF301/'Данные для ввода на bus.gov.ru'!BG301)*100)*0.5</f>
        <v>46.264367816091955</v>
      </c>
      <c r="E302" s="26">
        <f t="shared" si="0"/>
        <v>91.034482758620697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2"/>
    </row>
    <row r="303" spans="1:26" ht="15.75" hidden="1" customHeight="1" x14ac:dyDescent="0.2">
      <c r="A303" s="3" t="str">
        <f>'Данные для ввода на bus.gov.ru'!D302</f>
        <v>МБОУ Никольская средняя общеобразовательная школа села Никольского Советского района Алтайского края</v>
      </c>
      <c r="B303" s="26">
        <f>(('Данные для ввода на bus.gov.ru'!AZ302/'Данные для ввода на bus.gov.ru'!BA302)*100)*0.3</f>
        <v>24.90566037735849</v>
      </c>
      <c r="C303" s="26">
        <f>(('Данные для ввода на bus.gov.ru'!BC302/'Данные для ввода на bus.gov.ru'!BD302)*100)*0.2</f>
        <v>18.867924528301888</v>
      </c>
      <c r="D303" s="26">
        <f>(('Данные для ввода на bus.gov.ru'!BF302/'Данные для ввода на bus.gov.ru'!BG302)*100)*0.5</f>
        <v>44.339622641509436</v>
      </c>
      <c r="E303" s="26">
        <f t="shared" si="0"/>
        <v>88.113207547169822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2"/>
    </row>
    <row r="304" spans="1:26" ht="15.75" hidden="1" customHeight="1" x14ac:dyDescent="0.2">
      <c r="A304" s="3" t="str">
        <f>'Данные для ввода на bus.gov.ru'!D303</f>
        <v>МБОУ Ново-Тарабинская СОШ</v>
      </c>
      <c r="B304" s="26">
        <f>(('Данные для ввода на bus.gov.ru'!AZ303/'Данные для ввода на bus.gov.ru'!BA303)*100)*0.3</f>
        <v>29.142857142857139</v>
      </c>
      <c r="C304" s="26">
        <f>(('Данные для ввода на bus.gov.ru'!BC303/'Данные для ввода на bus.gov.ru'!BD303)*100)*0.2</f>
        <v>20</v>
      </c>
      <c r="D304" s="26">
        <f>(('Данные для ввода на bus.gov.ru'!BF303/'Данные для ввода на bus.gov.ru'!BG303)*100)*0.5</f>
        <v>44.285714285714285</v>
      </c>
      <c r="E304" s="26">
        <f t="shared" si="0"/>
        <v>93.428571428571416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2"/>
    </row>
    <row r="305" spans="1:26" ht="15.75" hidden="1" customHeight="1" x14ac:dyDescent="0.2">
      <c r="A305" s="3" t="str">
        <f>'Данные для ввода на bus.gov.ru'!D304</f>
        <v>МБОУ Октябрьская СОШ</v>
      </c>
      <c r="B305" s="26">
        <f>(('Данные для ввода на bus.gov.ru'!AZ304/'Данные для ввода на bus.gov.ru'!BA304)*100)*0.3</f>
        <v>30</v>
      </c>
      <c r="C305" s="26">
        <f>(('Данные для ввода на bus.gov.ru'!BC304/'Данные для ввода на bus.gov.ru'!BD304)*100)*0.2</f>
        <v>20</v>
      </c>
      <c r="D305" s="26">
        <f>(('Данные для ввода на bus.gov.ru'!BF304/'Данные для ввода на bus.gov.ru'!BG304)*100)*0.5</f>
        <v>50</v>
      </c>
      <c r="E305" s="26">
        <f t="shared" si="0"/>
        <v>100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2"/>
    </row>
    <row r="306" spans="1:26" ht="15.75" hidden="1" customHeight="1" x14ac:dyDescent="0.2">
      <c r="A306" s="3" t="str">
        <f>'Данные для ввода на bus.gov.ru'!D305</f>
        <v>МБОУ Порошинская СОШ</v>
      </c>
      <c r="B306" s="26">
        <f>(('Данные для ввода на bus.gov.ru'!AZ305/'Данные для ввода на bus.gov.ru'!BA305)*100)*0.3</f>
        <v>30</v>
      </c>
      <c r="C306" s="26">
        <f>(('Данные для ввода на bus.gov.ru'!BC305/'Данные для ввода на bus.gov.ru'!BD305)*100)*0.2</f>
        <v>20</v>
      </c>
      <c r="D306" s="26">
        <f>(('Данные для ввода на bus.gov.ru'!BF305/'Данные для ввода на bus.gov.ru'!BG305)*100)*0.5</f>
        <v>50</v>
      </c>
      <c r="E306" s="26">
        <f t="shared" si="0"/>
        <v>100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2"/>
    </row>
    <row r="307" spans="1:26" ht="15.75" hidden="1" customHeight="1" x14ac:dyDescent="0.2">
      <c r="A307" s="3" t="str">
        <f>'Данные для ввода на bus.gov.ru'!D306</f>
        <v>МБОУ Семёно-Красиловская СОШ</v>
      </c>
      <c r="B307" s="26">
        <f>(('Данные для ввода на bus.gov.ru'!AZ306/'Данные для ввода на bus.gov.ru'!BA306)*100)*0.3</f>
        <v>30</v>
      </c>
      <c r="C307" s="26">
        <f>(('Данные для ввода на bus.gov.ru'!BC306/'Данные для ввода на bus.gov.ru'!BD306)*100)*0.2</f>
        <v>20</v>
      </c>
      <c r="D307" s="26">
        <f>(('Данные для ввода на bus.gov.ru'!BF306/'Данные для ввода на bus.gov.ru'!BG306)*100)*0.5</f>
        <v>50</v>
      </c>
      <c r="E307" s="26">
        <f t="shared" si="0"/>
        <v>100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2"/>
    </row>
    <row r="308" spans="1:26" ht="15.75" hidden="1" customHeight="1" x14ac:dyDescent="0.2">
      <c r="A308" s="3" t="str">
        <f>'Данные для ввода на bus.gov.ru'!D307</f>
        <v>МБОУ СОШ ГО ЗАТО Сибирский Алтайского края</v>
      </c>
      <c r="B308" s="26">
        <f>(('Данные для ввода на bus.gov.ru'!AZ307/'Данные для ввода на bus.gov.ru'!BA307)*100)*0.3</f>
        <v>26.912621359223301</v>
      </c>
      <c r="C308" s="26">
        <f>(('Данные для ввода на bus.gov.ru'!BC307/'Данные для ввода на bus.gov.ru'!BD307)*100)*0.2</f>
        <v>18.524271844660195</v>
      </c>
      <c r="D308" s="26">
        <f>(('Данные для ввода на bus.gov.ru'!BF307/'Данные для ввода на bus.gov.ru'!BG307)*100)*0.5</f>
        <v>46.407766990291258</v>
      </c>
      <c r="E308" s="26">
        <f t="shared" si="0"/>
        <v>91.844660194174764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2"/>
    </row>
    <row r="309" spans="1:26" ht="15.75" hidden="1" customHeight="1" x14ac:dyDescent="0.2">
      <c r="A309" s="3" t="str">
        <f>'Данные для ввода на bus.gov.ru'!D308</f>
        <v>МБОУ Сунгайская СОШ им. Дубова Ю. И.</v>
      </c>
      <c r="B309" s="26">
        <f>(('Данные для ввода на bus.gov.ru'!AZ308/'Данные для ввода на bus.gov.ru'!BA308)*100)*0.3</f>
        <v>30</v>
      </c>
      <c r="C309" s="26">
        <f>(('Данные для ввода на bus.gov.ru'!BC308/'Данные для ввода на bus.gov.ru'!BD308)*100)*0.2</f>
        <v>20</v>
      </c>
      <c r="D309" s="26">
        <f>(('Данные для ввода на bus.gov.ru'!BF308/'Данные для ввода на bus.gov.ru'!BG308)*100)*0.5</f>
        <v>50</v>
      </c>
      <c r="E309" s="26">
        <f t="shared" si="0"/>
        <v>100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2"/>
    </row>
    <row r="310" spans="1:26" ht="15.75" hidden="1" customHeight="1" x14ac:dyDescent="0.2">
      <c r="A310" s="3" t="str">
        <f>'Данные для ввода на bus.gov.ru'!D309</f>
        <v>МБОУ Тяхтинская СОШ</v>
      </c>
      <c r="B310" s="26">
        <f>(('Данные для ввода на bus.gov.ru'!AZ309/'Данные для ввода на bus.gov.ru'!BA309)*100)*0.3</f>
        <v>25.000000000000004</v>
      </c>
      <c r="C310" s="26">
        <f>(('Данные для ввода на bus.gov.ru'!BC309/'Данные для ввода на bus.gov.ru'!BD309)*100)*0.2</f>
        <v>18.333333333333332</v>
      </c>
      <c r="D310" s="26">
        <f>(('Данные для ввода на bus.gov.ru'!BF309/'Данные для ввода на bus.gov.ru'!BG309)*100)*0.5</f>
        <v>45.833333333333329</v>
      </c>
      <c r="E310" s="26">
        <f t="shared" si="0"/>
        <v>89.166666666666657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2"/>
    </row>
    <row r="311" spans="1:26" ht="15.75" hidden="1" customHeight="1" x14ac:dyDescent="0.2">
      <c r="A311" s="3" t="str">
        <f>'Данные для ввода на bus.gov.ru'!D310</f>
        <v>МБОУ Урожайненская средняя общеобразовательная школа</v>
      </c>
      <c r="B311" s="26">
        <f>(('Данные для ввода на bus.gov.ru'!AZ310/'Данные для ввода на bus.gov.ru'!BA310)*100)*0.3</f>
        <v>21.989528795811516</v>
      </c>
      <c r="C311" s="26">
        <f>(('Данные для ввода на bus.gov.ru'!BC310/'Данные для ввода на bus.gov.ru'!BD310)*100)*0.2</f>
        <v>16.335078534031414</v>
      </c>
      <c r="D311" s="26">
        <f>(('Данные для ввода на bus.gov.ru'!BF310/'Данные для ввода на bus.gov.ru'!BG310)*100)*0.5</f>
        <v>39.790575916230367</v>
      </c>
      <c r="E311" s="26">
        <f t="shared" si="0"/>
        <v>78.1151832460733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2"/>
    </row>
    <row r="312" spans="1:26" ht="15.75" hidden="1" customHeight="1" x14ac:dyDescent="0.2">
      <c r="A312" s="3" t="str">
        <f>'Данные для ввода на bus.gov.ru'!D311</f>
        <v>МБОУ Шарчинская средняя общеобразовательная школа</v>
      </c>
      <c r="B312" s="26">
        <f>(('Данные для ввода на bus.gov.ru'!AZ311/'Данные для ввода на bus.gov.ru'!BA311)*100)*0.3</f>
        <v>29.516129032258064</v>
      </c>
      <c r="C312" s="26">
        <f>(('Данные для ввода на bus.gov.ru'!BC311/'Данные для ввода на bus.gov.ru'!BD311)*100)*0.2</f>
        <v>20</v>
      </c>
      <c r="D312" s="26">
        <f>(('Данные для ввода на bus.gov.ru'!BF311/'Данные для ввода на bus.gov.ru'!BG311)*100)*0.5</f>
        <v>50</v>
      </c>
      <c r="E312" s="26">
        <f t="shared" si="0"/>
        <v>99.516129032258064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2"/>
    </row>
    <row r="313" spans="1:26" ht="15.75" hidden="1" customHeight="1" x14ac:dyDescent="0.2">
      <c r="A313" s="3" t="str">
        <f>'Данные для ввода на bus.gov.ru'!D312</f>
        <v>МКОУ " Зайцевская средняя общеобразовательная школа "</v>
      </c>
      <c r="B313" s="26">
        <f>(('Данные для ввода на bus.gov.ru'!AZ312/'Данные для ввода на bus.gov.ru'!BA312)*100)*0.3</f>
        <v>24.75</v>
      </c>
      <c r="C313" s="26">
        <f>(('Данные для ввода на bus.gov.ru'!BC312/'Данные для ввода на bus.gov.ru'!BD312)*100)*0.2</f>
        <v>18.5</v>
      </c>
      <c r="D313" s="26">
        <f>(('Данные для ввода на bus.gov.ru'!BF312/'Данные для ввода на bus.gov.ru'!BG312)*100)*0.5</f>
        <v>50</v>
      </c>
      <c r="E313" s="26">
        <f t="shared" si="0"/>
        <v>93.25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2"/>
    </row>
    <row r="314" spans="1:26" ht="15.75" hidden="1" customHeight="1" x14ac:dyDescent="0.2">
      <c r="A314" s="3" t="str">
        <f>'Данные для ввода на bus.gov.ru'!D313</f>
        <v>МКОУ "Александровская средняя общеобразовательная школа"</v>
      </c>
      <c r="B314" s="26">
        <f>(('Данные для ввода на bus.gov.ru'!AZ313/'Данные для ввода на bus.gov.ru'!BA313)*100)*0.3</f>
        <v>29.34782608695652</v>
      </c>
      <c r="C314" s="26">
        <f>(('Данные для ввода на bus.gov.ru'!BC313/'Данные для ввода на bus.gov.ru'!BD313)*100)*0.2</f>
        <v>20</v>
      </c>
      <c r="D314" s="26">
        <f>(('Данные для ввода на bus.gov.ru'!BF313/'Данные для ввода на bus.gov.ru'!BG313)*100)*0.5</f>
        <v>50</v>
      </c>
      <c r="E314" s="26">
        <f t="shared" si="0"/>
        <v>99.347826086956516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2"/>
    </row>
    <row r="315" spans="1:26" ht="15.75" hidden="1" customHeight="1" x14ac:dyDescent="0.2">
      <c r="A315" s="3" t="str">
        <f>'Данные для ввода на bus.gov.ru'!D314</f>
        <v>МКОУ "Беловская средняя общеобразовательная школа"</v>
      </c>
      <c r="B315" s="26">
        <f>(('Данные для ввода на bus.gov.ru'!AZ314/'Данные для ввода на bus.gov.ru'!BA314)*100)*0.3</f>
        <v>27.096774193548384</v>
      </c>
      <c r="C315" s="26">
        <f>(('Данные для ввода на bus.gov.ru'!BC314/'Данные для ввода на bus.gov.ru'!BD314)*100)*0.2</f>
        <v>19.096774193548388</v>
      </c>
      <c r="D315" s="26">
        <f>(('Данные для ввода на bus.gov.ru'!BF314/'Данные для ввода на bus.gov.ru'!BG314)*100)*0.5</f>
        <v>46.774193548387096</v>
      </c>
      <c r="E315" s="26">
        <f t="shared" si="0"/>
        <v>92.967741935483872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2"/>
    </row>
    <row r="316" spans="1:26" ht="15.75" hidden="1" customHeight="1" x14ac:dyDescent="0.2">
      <c r="A316" s="3" t="str">
        <f>'Данные для ввода на bus.gov.ru'!D315</f>
        <v>МКОУ "Брусенцевская средняя общеобразовательная школа"</v>
      </c>
      <c r="B316" s="26">
        <f>(('Данные для ввода на bus.gov.ru'!AZ315/'Данные для ввода на bus.gov.ru'!BA315)*100)*0.3</f>
        <v>27.999999999999996</v>
      </c>
      <c r="C316" s="26">
        <f>(('Данные для ввода на bus.gov.ru'!BC315/'Данные для ввода на bus.gov.ru'!BD315)*100)*0.2</f>
        <v>20</v>
      </c>
      <c r="D316" s="26">
        <f>(('Данные для ввода на bus.gov.ru'!BF315/'Данные для ввода на bus.gov.ru'!BG315)*100)*0.5</f>
        <v>50</v>
      </c>
      <c r="E316" s="26">
        <f t="shared" si="0"/>
        <v>98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2"/>
    </row>
    <row r="317" spans="1:26" ht="15.75" hidden="1" customHeight="1" x14ac:dyDescent="0.2">
      <c r="A317" s="3" t="str">
        <f>'Данные для ввода на bus.gov.ru'!D316</f>
        <v>МКОУ "Велижанская средняя общеобразовательная школа"</v>
      </c>
      <c r="B317" s="26">
        <f>(('Данные для ввода на bus.gov.ru'!AZ316/'Данные для ввода на bus.gov.ru'!BA316)*100)*0.3</f>
        <v>29.130434782608692</v>
      </c>
      <c r="C317" s="26">
        <f>(('Данные для ввода на bus.gov.ru'!BC316/'Данные для ввода на bus.gov.ru'!BD316)*100)*0.2</f>
        <v>20</v>
      </c>
      <c r="D317" s="26">
        <f>(('Данные для ввода на bus.gov.ru'!BF316/'Данные для ввода на bus.gov.ru'!BG316)*100)*0.5</f>
        <v>49.275362318840585</v>
      </c>
      <c r="E317" s="26">
        <f t="shared" si="0"/>
        <v>98.405797101449281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2"/>
    </row>
    <row r="318" spans="1:26" ht="15.75" hidden="1" customHeight="1" x14ac:dyDescent="0.2">
      <c r="A318" s="3" t="str">
        <f>'Данные для ввода на bus.gov.ru'!D317</f>
        <v>МКОУ "Второкаменская средняя общеобразовательная школа"</v>
      </c>
      <c r="B318" s="26">
        <f>(('Данные для ввода на bus.gov.ru'!AZ317/'Данные для ввода на bus.gov.ru'!BA317)*100)*0.3</f>
        <v>30</v>
      </c>
      <c r="C318" s="26">
        <f>(('Данные для ввода на bus.gov.ru'!BC317/'Данные для ввода на bus.gov.ru'!BD317)*100)*0.2</f>
        <v>20</v>
      </c>
      <c r="D318" s="26">
        <f>(('Данные для ввода на bus.gov.ru'!BF317/'Данные для ввода на bus.gov.ru'!BG317)*100)*0.5</f>
        <v>50</v>
      </c>
      <c r="E318" s="26">
        <f t="shared" si="0"/>
        <v>100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2"/>
    </row>
    <row r="319" spans="1:26" ht="15.75" hidden="1" customHeight="1" x14ac:dyDescent="0.2">
      <c r="A319" s="3" t="str">
        <f>'Данные для ввода на bus.gov.ru'!D318</f>
        <v>МКОУ "Вяткинская средняя общеобразовательная школа"</v>
      </c>
      <c r="B319" s="26">
        <f>(('Данные для ввода на bus.gov.ru'!AZ318/'Данные для ввода на bus.gov.ru'!BA318)*100)*0.3</f>
        <v>26.571428571428569</v>
      </c>
      <c r="C319" s="26">
        <f>(('Данные для ввода на bus.gov.ru'!BC318/'Данные для ввода на bus.gov.ru'!BD318)*100)*0.2</f>
        <v>19.428571428571431</v>
      </c>
      <c r="D319" s="26">
        <f>(('Данные для ввода на bus.gov.ru'!BF318/'Данные для ввода на bus.gov.ru'!BG318)*100)*0.5</f>
        <v>48.571428571428569</v>
      </c>
      <c r="E319" s="26">
        <f t="shared" si="0"/>
        <v>94.571428571428569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2"/>
    </row>
    <row r="320" spans="1:26" ht="15.75" hidden="1" customHeight="1" x14ac:dyDescent="0.2">
      <c r="A320" s="3" t="str">
        <f>'Данные для ввода на bus.gov.ru'!D319</f>
        <v>МКОУ "Георгиевская средняя общеобразовательная школа"</v>
      </c>
      <c r="B320" s="26">
        <f>(('Данные для ввода на bus.gov.ru'!AZ319/'Данные для ввода на bus.gov.ru'!BA319)*100)*0.3</f>
        <v>30</v>
      </c>
      <c r="C320" s="26">
        <f>(('Данные для ввода на bus.gov.ru'!BC319/'Данные для ввода на bus.gov.ru'!BD319)*100)*0.2</f>
        <v>20</v>
      </c>
      <c r="D320" s="26">
        <f>(('Данные для ввода на bus.gov.ru'!BF319/'Данные для ввода на bus.gov.ru'!BG319)*100)*0.5</f>
        <v>50</v>
      </c>
      <c r="E320" s="26">
        <f t="shared" si="0"/>
        <v>100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2"/>
    </row>
    <row r="321" spans="1:26" ht="15.75" hidden="1" customHeight="1" x14ac:dyDescent="0.2">
      <c r="A321" s="3" t="str">
        <f>'Данные для ввода на bus.gov.ru'!D320</f>
        <v>МКОУ "Гилевская средняя общеобразовательная школа"</v>
      </c>
      <c r="B321" s="26">
        <f>(('Данные для ввода на bus.gov.ru'!AZ320/'Данные для ввода на bus.gov.ru'!BA320)*100)*0.3</f>
        <v>30</v>
      </c>
      <c r="C321" s="26">
        <f>(('Данные для ввода на bus.gov.ru'!BC320/'Данные для ввода на bus.gov.ru'!BD320)*100)*0.2</f>
        <v>20</v>
      </c>
      <c r="D321" s="26">
        <f>(('Данные для ввода на bus.gov.ru'!BF320/'Данные для ввода на bus.gov.ru'!BG320)*100)*0.5</f>
        <v>50</v>
      </c>
      <c r="E321" s="26">
        <f t="shared" si="0"/>
        <v>100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2"/>
    </row>
    <row r="322" spans="1:26" ht="15.75" hidden="1" customHeight="1" x14ac:dyDescent="0.2">
      <c r="A322" s="3" t="str">
        <f>'Данные для ввода на bus.gov.ru'!D321</f>
        <v>МКОУ "Грязновская средняя общеобразовательная школа"</v>
      </c>
      <c r="B322" s="26">
        <f>(('Данные для ввода на bus.gov.ru'!AZ321/'Данные для ввода на bus.gov.ru'!BA321)*100)*0.3</f>
        <v>30</v>
      </c>
      <c r="C322" s="26">
        <f>(('Данные для ввода на bus.gov.ru'!BC321/'Данные для ввода на bus.gov.ru'!BD321)*100)*0.2</f>
        <v>20</v>
      </c>
      <c r="D322" s="26">
        <f>(('Данные для ввода на bus.gov.ru'!BF321/'Данные для ввода на bus.gov.ru'!BG321)*100)*0.5</f>
        <v>50</v>
      </c>
      <c r="E322" s="26">
        <f t="shared" si="0"/>
        <v>100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2"/>
    </row>
    <row r="323" spans="1:26" ht="15.75" hidden="1" customHeight="1" x14ac:dyDescent="0.2">
      <c r="A323" s="3" t="str">
        <f>'Данные для ввода на bus.gov.ru'!D322</f>
        <v>МКОУ "Екатерининская средняя общеобразовательная школа"</v>
      </c>
      <c r="B323" s="26">
        <f>(('Данные для ввода на bus.gov.ru'!AZ322/'Данные для ввода на bus.gov.ru'!BA322)*100)*0.3</f>
        <v>25.909090909090907</v>
      </c>
      <c r="C323" s="26">
        <f>(('Данные для ввода на bus.gov.ru'!BC322/'Данные для ввода на bus.gov.ru'!BD322)*100)*0.2</f>
        <v>18.181818181818183</v>
      </c>
      <c r="D323" s="26">
        <f>(('Данные для ввода на bus.gov.ru'!BF322/'Данные для ввода на bus.gov.ru'!BG322)*100)*0.5</f>
        <v>46.590909090909086</v>
      </c>
      <c r="E323" s="26">
        <f t="shared" si="0"/>
        <v>90.681818181818187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2"/>
    </row>
    <row r="324" spans="1:26" ht="15.75" hidden="1" customHeight="1" x14ac:dyDescent="0.2">
      <c r="A324" s="3" t="str">
        <f>'Данные для ввода на bus.gov.ru'!D323</f>
        <v>МКОУ "Елбанская средняя общеобразовательная школа"</v>
      </c>
      <c r="B324" s="26">
        <f>(('Данные для ввода на bus.gov.ru'!AZ323/'Данные для ввода на bus.gov.ru'!BA323)*100)*0.3</f>
        <v>28.461538461538456</v>
      </c>
      <c r="C324" s="26">
        <f>(('Данные для ввода на bus.gov.ru'!BC323/'Данные для ввода на bus.gov.ru'!BD323)*100)*0.2</f>
        <v>19.487179487179489</v>
      </c>
      <c r="D324" s="26">
        <f>(('Данные для ввода на bus.gov.ru'!BF323/'Данные для ввода на bus.gov.ru'!BG323)*100)*0.5</f>
        <v>50</v>
      </c>
      <c r="E324" s="26">
        <f t="shared" si="0"/>
        <v>97.948717948717942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2"/>
    </row>
    <row r="325" spans="1:26" ht="15.75" hidden="1" customHeight="1" x14ac:dyDescent="0.2">
      <c r="A325" s="3" t="str">
        <f>'Данные для ввода на bus.gov.ru'!D324</f>
        <v>МКОУ "Зеленорощинская средняя общеобразовательная школа"</v>
      </c>
      <c r="B325" s="26">
        <f>(('Данные для ввода на bus.gov.ru'!AZ324/'Данные для ввода на bus.gov.ru'!BA324)*100)*0.3</f>
        <v>26.727272727272727</v>
      </c>
      <c r="C325" s="26">
        <f>(('Данные для ввода на bus.gov.ru'!BC324/'Данные для ввода на bus.gov.ru'!BD324)*100)*0.2</f>
        <v>18.72727272727273</v>
      </c>
      <c r="D325" s="26">
        <f>(('Данные для ввода на bus.gov.ru'!BF324/'Данные для ввода на bus.gov.ru'!BG324)*100)*0.5</f>
        <v>46.36363636363636</v>
      </c>
      <c r="E325" s="26">
        <f t="shared" si="0"/>
        <v>91.818181818181813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2"/>
    </row>
    <row r="326" spans="1:26" ht="15.75" hidden="1" customHeight="1" x14ac:dyDescent="0.2">
      <c r="A326" s="3" t="str">
        <f>'Данные для ввода на bus.gov.ru'!D325</f>
        <v>МКОУ "Карповская средняя общеобразовательная школа"</v>
      </c>
      <c r="B326" s="26">
        <f>(('Данные для ввода на bus.gov.ru'!AZ325/'Данные для ввода на bus.gov.ru'!BA325)*100)*0.3</f>
        <v>27.27272727272727</v>
      </c>
      <c r="C326" s="26">
        <f>(('Данные для ввода на bus.gov.ru'!BC325/'Данные для ввода на bus.gov.ru'!BD325)*100)*0.2</f>
        <v>17.878787878787879</v>
      </c>
      <c r="D326" s="26">
        <f>(('Данные для ввода на bus.gov.ru'!BF325/'Данные для ввода на bus.gov.ru'!BG325)*100)*0.5</f>
        <v>48.484848484848484</v>
      </c>
      <c r="E326" s="26">
        <f t="shared" si="0"/>
        <v>93.636363636363626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2"/>
    </row>
    <row r="327" spans="1:26" ht="15.75" hidden="1" customHeight="1" x14ac:dyDescent="0.2">
      <c r="A327" s="3" t="str">
        <f>'Данные для ввода на bus.gov.ru'!D326</f>
        <v>МКОУ "Кашкарагаихинская средняя общеобразовательная школа"</v>
      </c>
      <c r="B327" s="26">
        <f>(('Данные для ввода на bus.gov.ru'!AZ326/'Данные для ввода на bus.gov.ru'!BA326)*100)*0.3</f>
        <v>25.384615384615383</v>
      </c>
      <c r="C327" s="26">
        <f>(('Данные для ввода на bus.gov.ru'!BC326/'Данные для ввода на bus.gov.ru'!BD326)*100)*0.2</f>
        <v>18.241758241758244</v>
      </c>
      <c r="D327" s="26">
        <f>(('Данные для ввода на bus.gov.ru'!BF326/'Данные для ввода на bus.gov.ru'!BG326)*100)*0.5</f>
        <v>44.505494505494504</v>
      </c>
      <c r="E327" s="26">
        <f t="shared" si="0"/>
        <v>88.131868131868131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2"/>
    </row>
    <row r="328" spans="1:26" ht="15.75" hidden="1" customHeight="1" x14ac:dyDescent="0.2">
      <c r="A328" s="3" t="str">
        <f>'Данные для ввода на bus.gov.ru'!D327</f>
        <v>МКОУ "Кировская средняя общеобразовательная школа"</v>
      </c>
      <c r="B328" s="26">
        <f>(('Данные для ввода на bus.gov.ru'!AZ327/'Данные для ввода на bus.gov.ru'!BA327)*100)*0.3</f>
        <v>30</v>
      </c>
      <c r="C328" s="26">
        <f>(('Данные для ввода на bus.gov.ru'!BC327/'Данные для ввода на bus.gov.ru'!BD327)*100)*0.2</f>
        <v>20</v>
      </c>
      <c r="D328" s="26">
        <f>(('Данные для ввода на bus.gov.ru'!BF327/'Данные для ввода на bus.gov.ru'!BG327)*100)*0.5</f>
        <v>50</v>
      </c>
      <c r="E328" s="26">
        <f t="shared" si="0"/>
        <v>100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2"/>
    </row>
    <row r="329" spans="1:26" ht="15.75" hidden="1" customHeight="1" x14ac:dyDescent="0.2">
      <c r="A329" s="3" t="str">
        <f>'Данные для ввода на bus.gov.ru'!D328</f>
        <v>МКОУ "Кировская средняя общеобразовательная школа"</v>
      </c>
      <c r="B329" s="26">
        <f>(('Данные для ввода на bus.gov.ru'!AZ328/'Данные для ввода на bus.gov.ru'!BA328)*100)*0.3</f>
        <v>29.577464788732396</v>
      </c>
      <c r="C329" s="26">
        <f>(('Данные для ввода на bus.gov.ru'!BC328/'Данные для ввода на bus.gov.ru'!BD328)*100)*0.2</f>
        <v>19.718309859154932</v>
      </c>
      <c r="D329" s="26">
        <f>(('Данные для ввода на bus.gov.ru'!BF328/'Данные для ввода на bus.gov.ru'!BG328)*100)*0.5</f>
        <v>50</v>
      </c>
      <c r="E329" s="26">
        <f t="shared" si="0"/>
        <v>99.295774647887328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2"/>
    </row>
    <row r="330" spans="1:26" ht="15.75" hidden="1" customHeight="1" x14ac:dyDescent="0.2">
      <c r="A330" s="3" t="str">
        <f>'Данные для ввода на bus.gov.ru'!D329</f>
        <v>МКОУ "Ключевская основная общеобразовательная школа"</v>
      </c>
      <c r="B330" s="26">
        <f>(('Данные для ввода на bus.gov.ru'!AZ329/'Данные для ввода на bus.gov.ru'!BA329)*100)*0.3</f>
        <v>30</v>
      </c>
      <c r="C330" s="26">
        <f>(('Данные для ввода на bus.gov.ru'!BC329/'Данные для ввода на bus.gov.ru'!BD329)*100)*0.2</f>
        <v>20</v>
      </c>
      <c r="D330" s="26">
        <f>(('Данные для ввода на bus.gov.ru'!BF329/'Данные для ввода на bus.gov.ru'!BG329)*100)*0.5</f>
        <v>50</v>
      </c>
      <c r="E330" s="26">
        <f t="shared" si="0"/>
        <v>100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2"/>
    </row>
    <row r="331" spans="1:26" ht="15.75" hidden="1" customHeight="1" x14ac:dyDescent="0.2">
      <c r="A331" s="3" t="str">
        <f>'Данные для ввода на bus.gov.ru'!D330</f>
        <v>МКОУ "Корболихинская средняя общеобразовательная школа"</v>
      </c>
      <c r="B331" s="26">
        <f>(('Данные для ввода на bus.gov.ru'!AZ330/'Данные для ввода на bus.gov.ru'!BA330)*100)*0.3</f>
        <v>29.53846153846154</v>
      </c>
      <c r="C331" s="26">
        <f>(('Данные для ввода на bus.gov.ru'!BC330/'Данные для ввода на bus.gov.ru'!BD330)*100)*0.2</f>
        <v>19.692307692307693</v>
      </c>
      <c r="D331" s="26">
        <f>(('Данные для ввода на bus.gov.ru'!BF330/'Данные для ввода на bus.gov.ru'!BG330)*100)*0.5</f>
        <v>49.230769230769234</v>
      </c>
      <c r="E331" s="26">
        <f t="shared" si="0"/>
        <v>98.461538461538467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2"/>
    </row>
    <row r="332" spans="1:26" ht="15.75" hidden="1" customHeight="1" x14ac:dyDescent="0.2">
      <c r="A332" s="3" t="str">
        <f>'Данные для ввода на bus.gov.ru'!D331</f>
        <v>МКОУ "Коробейниковская средняя общеобразовательная школа"</v>
      </c>
      <c r="B332" s="26">
        <f>(('Данные для ввода на bus.gov.ru'!AZ331/'Данные для ввода на bus.gov.ru'!BA331)*100)*0.3</f>
        <v>28.59375</v>
      </c>
      <c r="C332" s="26">
        <f>(('Данные для ввода на bus.gov.ru'!BC331/'Данные для ввода на bus.gov.ru'!BD331)*100)*0.2</f>
        <v>19.6875</v>
      </c>
      <c r="D332" s="26">
        <f>(('Данные для ввода на bus.gov.ru'!BF331/'Данные для ввода на bus.gov.ru'!BG331)*100)*0.5</f>
        <v>49.21875</v>
      </c>
      <c r="E332" s="26">
        <f t="shared" si="0"/>
        <v>97.5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2"/>
    </row>
    <row r="333" spans="1:26" ht="15.75" hidden="1" customHeight="1" x14ac:dyDescent="0.2">
      <c r="A333" s="3" t="str">
        <f>'Данные для ввода на bus.gov.ru'!D332</f>
        <v>МКОУ "Красноярская средняя общеобразовательная школа"</v>
      </c>
      <c r="B333" s="26">
        <f>(('Данные для ввода на bus.gov.ru'!AZ332/'Данные для ввода на bus.gov.ru'!BA332)*100)*0.3</f>
        <v>30</v>
      </c>
      <c r="C333" s="26">
        <f>(('Данные для ввода на bus.gov.ru'!BC332/'Данные для ввода на bus.gov.ru'!BD332)*100)*0.2</f>
        <v>19.354838709677423</v>
      </c>
      <c r="D333" s="26">
        <f>(('Данные для ввода на bus.gov.ru'!BF332/'Данные для ввода на bus.gov.ru'!BG332)*100)*0.5</f>
        <v>50</v>
      </c>
      <c r="E333" s="26">
        <f t="shared" si="0"/>
        <v>99.354838709677423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2"/>
    </row>
    <row r="334" spans="1:26" ht="15.75" hidden="1" customHeight="1" x14ac:dyDescent="0.2">
      <c r="A334" s="3" t="str">
        <f>'Данные для ввода на bus.gov.ru'!D333</f>
        <v>МКОУ "Круглянская средняя общеобразовательная школа"</v>
      </c>
      <c r="B334" s="26">
        <f>(('Данные для ввода на bus.gov.ru'!AZ333/'Данные для ввода на bus.gov.ru'!BA333)*100)*0.3</f>
        <v>30</v>
      </c>
      <c r="C334" s="26">
        <f>(('Данные для ввода на bus.gov.ru'!BC333/'Данные для ввода на bus.gov.ru'!BD333)*100)*0.2</f>
        <v>20</v>
      </c>
      <c r="D334" s="26">
        <f>(('Данные для ввода на bus.gov.ru'!BF333/'Данные для ввода на bus.gov.ru'!BG333)*100)*0.5</f>
        <v>50</v>
      </c>
      <c r="E334" s="26">
        <f t="shared" si="0"/>
        <v>100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2"/>
    </row>
    <row r="335" spans="1:26" ht="15.75" hidden="1" customHeight="1" x14ac:dyDescent="0.2">
      <c r="A335" s="3" t="str">
        <f>'Данные для ввода на bus.gov.ru'!D334</f>
        <v>МКОУ "Лаптево-Логовская средняя общеобразовательная школа имени Героя Российской Федерации П. Захарова"</v>
      </c>
      <c r="B335" s="26">
        <f>(('Данные для ввода на bus.gov.ru'!AZ334/'Данные для ввода на bus.gov.ru'!BA334)*100)*0.3</f>
        <v>24.705882352941174</v>
      </c>
      <c r="C335" s="26">
        <f>(('Данные для ввода на bus.gov.ru'!BC334/'Данные для ввода на bus.gov.ru'!BD334)*100)*0.2</f>
        <v>18.823529411764707</v>
      </c>
      <c r="D335" s="26">
        <f>(('Данные для ввода на bus.gov.ru'!BF334/'Данные для ввода на bus.gov.ru'!BG334)*100)*0.5</f>
        <v>45.588235294117645</v>
      </c>
      <c r="E335" s="26">
        <f t="shared" si="0"/>
        <v>89.117647058823536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2"/>
    </row>
    <row r="336" spans="1:26" ht="15.75" hidden="1" customHeight="1" x14ac:dyDescent="0.2">
      <c r="A336" s="3" t="str">
        <f>'Данные для ввода на bus.gov.ru'!D335</f>
        <v>МКОУ "Ларичихинская средняя общеобразовательная школа"</v>
      </c>
      <c r="B336" s="26">
        <f>(('Данные для ввода на bus.gov.ru'!AZ335/'Данные для ввода на bus.gov.ru'!BA335)*100)*0.3</f>
        <v>29.274193548387096</v>
      </c>
      <c r="C336" s="26">
        <f>(('Данные для ввода на bus.gov.ru'!BC335/'Данные для ввода на bus.gov.ru'!BD335)*100)*0.2</f>
        <v>19.354838709677423</v>
      </c>
      <c r="D336" s="26">
        <f>(('Данные для ввода на bus.gov.ru'!BF335/'Данные для ввода на bus.gov.ru'!BG335)*100)*0.5</f>
        <v>50</v>
      </c>
      <c r="E336" s="26">
        <f t="shared" si="0"/>
        <v>98.629032258064512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2"/>
    </row>
    <row r="337" spans="1:26" ht="15.75" hidden="1" customHeight="1" x14ac:dyDescent="0.2">
      <c r="A337" s="3" t="str">
        <f>'Данные для ввода на bus.gov.ru'!D336</f>
        <v>МКОУ "Локтевская средняя общеобразовательная школа""</v>
      </c>
      <c r="B337" s="26">
        <f>(('Данные для ввода на bus.gov.ru'!AZ336/'Данные для ввода на bus.gov.ru'!BA336)*100)*0.3</f>
        <v>28.392857142857142</v>
      </c>
      <c r="C337" s="26">
        <f>(('Данные для ввода на bus.gov.ru'!BC336/'Данные для ввода на bus.gov.ru'!BD336)*100)*0.2</f>
        <v>18.571428571428573</v>
      </c>
      <c r="D337" s="26">
        <f>(('Данные для ввода на bus.gov.ru'!BF336/'Данные для ввода на bus.gov.ru'!BG336)*100)*0.5</f>
        <v>47.321428571428569</v>
      </c>
      <c r="E337" s="26">
        <f t="shared" si="0"/>
        <v>94.285714285714278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2"/>
    </row>
    <row r="338" spans="1:26" ht="15.75" hidden="1" customHeight="1" x14ac:dyDescent="0.2">
      <c r="A338" s="3" t="str">
        <f>'Данные для ввода на bus.gov.ru'!D337</f>
        <v>МКОУ "Луговская средняя общеобразовательная школа"</v>
      </c>
      <c r="B338" s="26">
        <f>(('Данные для ввода на bus.gov.ru'!AZ337/'Данные для ввода на bus.gov.ru'!BA337)*100)*0.3</f>
        <v>25.555555555555557</v>
      </c>
      <c r="C338" s="26">
        <f>(('Данные для ввода на bus.gov.ru'!BC337/'Данные для ввода на bus.gov.ru'!BD337)*100)*0.2</f>
        <v>17.481481481481481</v>
      </c>
      <c r="D338" s="26">
        <f>(('Данные для ввода на bus.gov.ru'!BF337/'Данные для ввода на bus.gov.ru'!BG337)*100)*0.5</f>
        <v>45.555555555555557</v>
      </c>
      <c r="E338" s="26">
        <f t="shared" si="0"/>
        <v>88.592592592592595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2"/>
    </row>
    <row r="339" spans="1:26" ht="15.75" hidden="1" customHeight="1" x14ac:dyDescent="0.2">
      <c r="A339" s="3" t="str">
        <f>'Данные для ввода на bus.gov.ru'!D338</f>
        <v>МКОУ "Луковская средняя общеобразовательная школа"</v>
      </c>
      <c r="B339" s="26">
        <f>(('Данные для ввода на bus.gov.ru'!AZ338/'Данные для ввода на bus.gov.ru'!BA338)*100)*0.3</f>
        <v>29.411764705882348</v>
      </c>
      <c r="C339" s="26">
        <f>(('Данные для ввода на bus.gov.ru'!BC338/'Данные для ввода на bus.gov.ru'!BD338)*100)*0.2</f>
        <v>19.215686274509807</v>
      </c>
      <c r="D339" s="26">
        <f>(('Данные для ввода на bus.gov.ru'!BF338/'Данные для ввода на bus.gov.ru'!BG338)*100)*0.5</f>
        <v>49.019607843137251</v>
      </c>
      <c r="E339" s="26">
        <f t="shared" si="0"/>
        <v>97.647058823529406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2"/>
    </row>
    <row r="340" spans="1:26" ht="15.75" hidden="1" customHeight="1" x14ac:dyDescent="0.2">
      <c r="A340" s="3" t="str">
        <f>'Данные для ввода на bus.gov.ru'!D339</f>
        <v>МКОУ "Маякская средняя общеобразовательная школа"</v>
      </c>
      <c r="B340" s="26">
        <f>(('Данные для ввода на bus.gov.ru'!AZ339/'Данные для ввода на bus.gov.ru'!BA339)*100)*0.3</f>
        <v>30</v>
      </c>
      <c r="C340" s="26">
        <f>(('Данные для ввода на bus.gov.ru'!BC339/'Данные для ввода на bus.gov.ru'!BD339)*100)*0.2</f>
        <v>19</v>
      </c>
      <c r="D340" s="26">
        <f>(('Данные для ввода на bus.gov.ru'!BF339/'Данные для ввода на bus.gov.ru'!BG339)*100)*0.5</f>
        <v>50</v>
      </c>
      <c r="E340" s="26">
        <f t="shared" si="0"/>
        <v>99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2"/>
    </row>
    <row r="341" spans="1:26" ht="15.75" hidden="1" customHeight="1" x14ac:dyDescent="0.2">
      <c r="A341" s="3" t="str">
        <f>'Данные для ввода на bus.gov.ru'!D340</f>
        <v>МКОУ "Ниж-Суетская средняя общеобразовательная школа имени Анатолия Карпенко"</v>
      </c>
      <c r="B341" s="26">
        <f>(('Данные для ввода на bus.gov.ru'!AZ340/'Данные для ввода на bus.gov.ru'!BA340)*100)*0.3</f>
        <v>21.95121951219512</v>
      </c>
      <c r="C341" s="26">
        <f>(('Данные для ввода на bus.gov.ru'!BC340/'Данные для ввода на bus.gov.ru'!BD340)*100)*0.2</f>
        <v>16.09756097560976</v>
      </c>
      <c r="D341" s="26">
        <f>(('Данные для ввода на bus.gov.ru'!BF340/'Данные для ввода на bus.gov.ru'!BG340)*100)*0.5</f>
        <v>40.243902439024396</v>
      </c>
      <c r="E341" s="26">
        <f t="shared" si="0"/>
        <v>78.292682926829272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2"/>
    </row>
    <row r="342" spans="1:26" ht="15.75" hidden="1" customHeight="1" x14ac:dyDescent="0.2">
      <c r="A342" s="3" t="str">
        <f>'Данные для ввода на bus.gov.ru'!D341</f>
        <v>МКОУ "Нижнегусихинская средняя общеобразовательная школа"</v>
      </c>
      <c r="B342" s="26">
        <f>(('Данные для ввода на bus.gov.ru'!AZ341/'Данные для ввода на bus.gov.ru'!BA341)*100)*0.3</f>
        <v>30</v>
      </c>
      <c r="C342" s="26">
        <f>(('Данные для ввода на bus.gov.ru'!BC341/'Данные для ввода на bus.gov.ru'!BD341)*100)*0.2</f>
        <v>20</v>
      </c>
      <c r="D342" s="26">
        <f>(('Данные для ввода на bus.gov.ru'!BF341/'Данные для ввода на bus.gov.ru'!BG341)*100)*0.5</f>
        <v>50</v>
      </c>
      <c r="E342" s="26">
        <f t="shared" si="0"/>
        <v>100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2"/>
    </row>
    <row r="343" spans="1:26" ht="15.75" hidden="1" customHeight="1" x14ac:dyDescent="0.2">
      <c r="A343" s="3" t="str">
        <f>'Данные для ввода на bus.gov.ru'!D342</f>
        <v>МКОУ "Нижнеозернинская средняя общеобразовательная школа"</v>
      </c>
      <c r="B343" s="26">
        <f>(('Данные для ввода на bus.gov.ru'!AZ342/'Данные для ввода на bus.gov.ru'!BA342)*100)*0.3</f>
        <v>25.3125</v>
      </c>
      <c r="C343" s="26">
        <f>(('Данные для ввода на bus.gov.ru'!BC342/'Данные для ввода на bus.gov.ru'!BD342)*100)*0.2</f>
        <v>18.75</v>
      </c>
      <c r="D343" s="26">
        <f>(('Данные для ввода на bus.gov.ru'!BF342/'Данные для ввода на bus.gov.ru'!BG342)*100)*0.5</f>
        <v>45.3125</v>
      </c>
      <c r="E343" s="26">
        <f t="shared" si="0"/>
        <v>89.375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2"/>
    </row>
    <row r="344" spans="1:26" ht="15.75" hidden="1" customHeight="1" x14ac:dyDescent="0.2">
      <c r="A344" s="3" t="str">
        <f>'Данные для ввода на bus.gov.ru'!D343</f>
        <v>МКОУ "Новоалейская средняя общеобразовательная школа"</v>
      </c>
      <c r="B344" s="26">
        <f>(('Данные для ввода на bus.gov.ru'!AZ343/'Данные для ввода на bus.gov.ru'!BA343)*100)*0.3</f>
        <v>27.599999999999998</v>
      </c>
      <c r="C344" s="26">
        <f>(('Данные для ввода на bus.gov.ru'!BC343/'Данные для ввода на bus.gov.ru'!BD343)*100)*0.2</f>
        <v>19.200000000000003</v>
      </c>
      <c r="D344" s="26">
        <f>(('Данные для ввода на bus.gov.ru'!BF343/'Данные для ввода на bus.gov.ru'!BG343)*100)*0.5</f>
        <v>48</v>
      </c>
      <c r="E344" s="26">
        <f t="shared" si="0"/>
        <v>94.8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2"/>
    </row>
    <row r="345" spans="1:26" ht="15.75" hidden="1" customHeight="1" x14ac:dyDescent="0.2">
      <c r="A345" s="3" t="str">
        <f>'Данные для ввода на bus.gov.ru'!D344</f>
        <v>МКОУ "Новоозерская средняя общеобразовательная школа"</v>
      </c>
      <c r="B345" s="26">
        <f>(('Данные для ввода на bus.gov.ru'!AZ344/'Данные для ввода на bus.gov.ru'!BA344)*100)*0.3</f>
        <v>24.657534246575342</v>
      </c>
      <c r="C345" s="26">
        <f>(('Данные для ввода на bus.gov.ru'!BC344/'Данные для ввода на bus.gov.ru'!BD344)*100)*0.2</f>
        <v>17.442922374429227</v>
      </c>
      <c r="D345" s="26">
        <f>(('Данные для ввода на bus.gov.ru'!BF344/'Данные для ввода на bus.gov.ru'!BG344)*100)*0.5</f>
        <v>43.378995433789953</v>
      </c>
      <c r="E345" s="26">
        <f t="shared" si="0"/>
        <v>85.479452054794521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2"/>
    </row>
    <row r="346" spans="1:26" ht="15.75" hidden="1" customHeight="1" x14ac:dyDescent="0.2">
      <c r="A346" s="3" t="str">
        <f>'Данные для ввода на bus.gov.ru'!D345</f>
        <v>МКОУ "Новоперуновская средняя общеобразовательная школа"</v>
      </c>
      <c r="B346" s="26">
        <f>(('Данные для ввода на bus.gov.ru'!AZ345/'Данные для ввода на bus.gov.ru'!BA345)*100)*0.3</f>
        <v>26.80473372781065</v>
      </c>
      <c r="C346" s="26">
        <f>(('Данные для ввода на bus.gov.ru'!BC345/'Данные для ввода на bus.gov.ru'!BD345)*100)*0.2</f>
        <v>19.408284023668642</v>
      </c>
      <c r="D346" s="26">
        <f>(('Данные для ввода на bus.gov.ru'!BF345/'Данные для ввода на bus.gov.ru'!BG345)*100)*0.5</f>
        <v>47.337278106508876</v>
      </c>
      <c r="E346" s="26">
        <f t="shared" si="0"/>
        <v>93.550295857988175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2"/>
    </row>
    <row r="347" spans="1:26" ht="15.75" hidden="1" customHeight="1" x14ac:dyDescent="0.2">
      <c r="A347" s="3" t="str">
        <f>'Данные для ввода на bus.gov.ru'!D346</f>
        <v>МКОУ "Озерно-Кузнецовская средняя общеобразовательная школа"</v>
      </c>
      <c r="B347" s="26">
        <f>(('Данные для ввода на bus.gov.ru'!AZ346/'Данные для ввода на bus.gov.ru'!BA346)*100)*0.3</f>
        <v>30</v>
      </c>
      <c r="C347" s="26">
        <f>(('Данные для ввода на bus.gov.ru'!BC346/'Данные для ввода на bus.gov.ru'!BD346)*100)*0.2</f>
        <v>20</v>
      </c>
      <c r="D347" s="26">
        <f>(('Данные для ввода на bus.gov.ru'!BF346/'Данные для ввода на bus.gov.ru'!BG346)*100)*0.5</f>
        <v>50</v>
      </c>
      <c r="E347" s="26">
        <f t="shared" si="0"/>
        <v>100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2"/>
    </row>
    <row r="348" spans="1:26" ht="15.75" hidden="1" customHeight="1" x14ac:dyDescent="0.2">
      <c r="A348" s="3" t="str">
        <f>'Данные для ввода на bus.gov.ru'!D347</f>
        <v>МКОУ "Павловская средняя общеобразовательная школа"</v>
      </c>
      <c r="B348" s="26">
        <f>(('Данные для ввода на bus.gov.ru'!AZ347/'Данные для ввода на bus.gov.ru'!BA347)*100)*0.3</f>
        <v>23.25</v>
      </c>
      <c r="C348" s="26">
        <f>(('Данные для ввода на bus.gov.ru'!BC347/'Данные для ввода на bus.gov.ru'!BD347)*100)*0.2</f>
        <v>16.5</v>
      </c>
      <c r="D348" s="26">
        <f>(('Данные для ввода на bus.gov.ru'!BF347/'Данные для ввода на bus.gov.ru'!BG347)*100)*0.5</f>
        <v>45</v>
      </c>
      <c r="E348" s="26">
        <f t="shared" si="0"/>
        <v>84.75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2"/>
    </row>
    <row r="349" spans="1:26" ht="15.75" hidden="1" customHeight="1" x14ac:dyDescent="0.2">
      <c r="A349" s="3" t="str">
        <f>'Данные для ввода на bus.gov.ru'!D348</f>
        <v>МКОУ "Панкрушихинская средняя общеобразовательная школа"</v>
      </c>
      <c r="B349" s="26">
        <f>(('Данные для ввода на bus.gov.ru'!AZ348/'Данные для ввода на bus.gov.ru'!BA348)*100)*0.3</f>
        <v>25.100502512562812</v>
      </c>
      <c r="C349" s="26">
        <f>(('Данные для ввода на bus.gov.ru'!BC348/'Данные для ввода на bus.gov.ru'!BD348)*100)*0.2</f>
        <v>18.040201005025125</v>
      </c>
      <c r="D349" s="26">
        <f>(('Данные для ввода на bus.gov.ru'!BF348/'Данные для ввода на bus.gov.ru'!BG348)*100)*0.5</f>
        <v>43.718592964824118</v>
      </c>
      <c r="E349" s="26">
        <f t="shared" si="0"/>
        <v>86.859296482412049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2"/>
    </row>
    <row r="350" spans="1:26" ht="15.75" hidden="1" customHeight="1" x14ac:dyDescent="0.2">
      <c r="A350" s="3" t="str">
        <f>'Данные для ввода на bus.gov.ru'!D349</f>
        <v>МКОУ "Пановская средняя общеобразовательная школа"</v>
      </c>
      <c r="B350" s="26">
        <f>(('Данные для ввода на bus.gov.ru'!AZ349/'Данные для ввода на bus.gov.ru'!BA349)*100)*0.3</f>
        <v>30</v>
      </c>
      <c r="C350" s="26">
        <f>(('Данные для ввода на bus.gov.ru'!BC349/'Данные для ввода на bus.gov.ru'!BD349)*100)*0.2</f>
        <v>19.240506329113927</v>
      </c>
      <c r="D350" s="26">
        <f>(('Данные для ввода на bus.gov.ru'!BF349/'Данные для ввода на bus.gov.ru'!BG349)*100)*0.5</f>
        <v>50</v>
      </c>
      <c r="E350" s="26">
        <f t="shared" si="0"/>
        <v>99.240506329113927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2"/>
    </row>
    <row r="351" spans="1:26" ht="15.75" hidden="1" customHeight="1" x14ac:dyDescent="0.2">
      <c r="A351" s="3" t="str">
        <f>'Данные для ввода на bus.gov.ru'!D350</f>
        <v>МКОУ "Парфеновская средняя общеобразовательная школа"</v>
      </c>
      <c r="B351" s="26">
        <f>(('Данные для ввода на bus.gov.ru'!AZ350/'Данные для ввода на bus.gov.ru'!BA350)*100)*0.3</f>
        <v>26.307692307692307</v>
      </c>
      <c r="C351" s="26">
        <f>(('Данные для ввода на bus.gov.ru'!BC350/'Данные для ввода на bus.gov.ru'!BD350)*100)*0.2</f>
        <v>18.76923076923077</v>
      </c>
      <c r="D351" s="26">
        <f>(('Данные для ввода на bus.gov.ru'!BF350/'Данные для ввода на bus.gov.ru'!BG350)*100)*0.5</f>
        <v>46.153846153846153</v>
      </c>
      <c r="E351" s="26">
        <f t="shared" si="0"/>
        <v>91.230769230769226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2"/>
    </row>
    <row r="352" spans="1:26" ht="15.75" hidden="1" customHeight="1" x14ac:dyDescent="0.2">
      <c r="A352" s="3" t="str">
        <f>'Данные для ввода на bus.gov.ru'!D351</f>
        <v>МКОУ "Первокаменская средняя общеобразовательная школа"</v>
      </c>
      <c r="B352" s="26">
        <f>(('Данные для ввода на bus.gov.ru'!AZ351/'Данные для ввода на bus.gov.ru'!BA351)*100)*0.3</f>
        <v>24.324324324324323</v>
      </c>
      <c r="C352" s="26">
        <f>(('Данные для ввода на bus.gov.ru'!BC351/'Данные для ввода на bus.gov.ru'!BD351)*100)*0.2</f>
        <v>17.297297297297298</v>
      </c>
      <c r="D352" s="26">
        <f>(('Данные для ввода на bus.gov.ru'!BF351/'Данные для ввода на bus.gov.ru'!BG351)*100)*0.5</f>
        <v>44.594594594594597</v>
      </c>
      <c r="E352" s="26">
        <f t="shared" si="0"/>
        <v>86.216216216216225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2"/>
    </row>
    <row r="353" spans="1:26" ht="15.75" hidden="1" customHeight="1" x14ac:dyDescent="0.2">
      <c r="A353" s="3" t="str">
        <f>'Данные для ввода на bus.gov.ru'!D352</f>
        <v>МКОУ "Плосковская средняя общеобразовательная школа"</v>
      </c>
      <c r="B353" s="26">
        <f>(('Данные для ввода на bus.gov.ru'!AZ352/'Данные для ввода на bus.gov.ru'!BA352)*100)*0.3</f>
        <v>28.333333333333332</v>
      </c>
      <c r="C353" s="26">
        <f>(('Данные для ввода на bus.gov.ru'!BC352/'Данные для ввода на bus.gov.ru'!BD352)*100)*0.2</f>
        <v>18.888888888888889</v>
      </c>
      <c r="D353" s="26">
        <f>(('Данные для ввода на bus.gov.ru'!BF352/'Данные для ввода на bus.gov.ru'!BG352)*100)*0.5</f>
        <v>47.222222222222221</v>
      </c>
      <c r="E353" s="26">
        <f t="shared" si="0"/>
        <v>94.444444444444443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2"/>
    </row>
    <row r="354" spans="1:26" ht="15.75" hidden="1" customHeight="1" x14ac:dyDescent="0.2">
      <c r="A354" s="3" t="str">
        <f>'Данные для ввода на bus.gov.ru'!D353</f>
        <v>МКОУ "Победимская средняя общеобразовательная школа"</v>
      </c>
      <c r="B354" s="26">
        <f>(('Данные для ввода на bus.gov.ru'!AZ353/'Данные для ввода на bus.gov.ru'!BA353)*100)*0.3</f>
        <v>30</v>
      </c>
      <c r="C354" s="26">
        <f>(('Данные для ввода на bus.gov.ru'!BC353/'Данные для ввода на bus.gov.ru'!BD353)*100)*0.2</f>
        <v>20</v>
      </c>
      <c r="D354" s="26">
        <f>(('Данные для ввода на bus.gov.ru'!BF353/'Данные для ввода на bus.gov.ru'!BG353)*100)*0.5</f>
        <v>50</v>
      </c>
      <c r="E354" s="26">
        <f t="shared" si="0"/>
        <v>100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2"/>
    </row>
    <row r="355" spans="1:26" ht="15.75" hidden="1" customHeight="1" x14ac:dyDescent="0.2">
      <c r="A355" s="3" t="str">
        <f>'Данные для ввода на bus.gov.ru'!D354</f>
        <v>МКОУ "Подойниковская средняя общеобразовательная школа им. Героя Советского Союза М. И. Рогачева"</v>
      </c>
      <c r="B355" s="26">
        <f>(('Данные для ввода на bus.gov.ru'!AZ354/'Данные для ввода на bus.gov.ru'!BA354)*100)*0.3</f>
        <v>30</v>
      </c>
      <c r="C355" s="26">
        <f>(('Данные для ввода на bus.gov.ru'!BC354/'Данные для ввода на bus.gov.ru'!BD354)*100)*0.2</f>
        <v>20</v>
      </c>
      <c r="D355" s="26">
        <f>(('Данные для ввода на bus.gov.ru'!BF354/'Данные для ввода на bus.gov.ru'!BG354)*100)*0.5</f>
        <v>50</v>
      </c>
      <c r="E355" s="26">
        <f t="shared" si="0"/>
        <v>100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2"/>
    </row>
    <row r="356" spans="1:26" ht="15.75" hidden="1" customHeight="1" x14ac:dyDescent="0.2">
      <c r="A356" s="3" t="str">
        <f>'Данные для ввода на bus.gov.ru'!D355</f>
        <v>МКОУ "Покровская средняя общеобразовательная школа"</v>
      </c>
      <c r="B356" s="26">
        <f>(('Данные для ввода на bus.gov.ru'!AZ355/'Данные для ввода на bus.gov.ru'!BA355)*100)*0.3</f>
        <v>30</v>
      </c>
      <c r="C356" s="26">
        <f>(('Данные для ввода на bus.gov.ru'!BC355/'Данные для ввода на bus.gov.ru'!BD355)*100)*0.2</f>
        <v>19.375</v>
      </c>
      <c r="D356" s="26">
        <f>(('Данные для ввода на bus.gov.ru'!BF355/'Данные для ввода на bus.gov.ru'!BG355)*100)*0.5</f>
        <v>50</v>
      </c>
      <c r="E356" s="26">
        <f t="shared" si="0"/>
        <v>99.375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2"/>
    </row>
    <row r="357" spans="1:26" ht="15.75" hidden="1" customHeight="1" x14ac:dyDescent="0.2">
      <c r="A357" s="3" t="str">
        <f>'Данные для ввода на bus.gov.ru'!D356</f>
        <v>МКОУ "Поспелихинская средняя общеобразовательная школа №2"</v>
      </c>
      <c r="B357" s="26">
        <f>(('Данные для ввода на bus.gov.ru'!AZ356/'Данные для ввода на bus.gov.ru'!BA356)*100)*0.3</f>
        <v>26.196319018404907</v>
      </c>
      <c r="C357" s="26">
        <f>(('Данные для ввода на bus.gov.ru'!BC356/'Данные для ввода на bus.gov.ru'!BD356)*100)*0.2</f>
        <v>18.159509202453986</v>
      </c>
      <c r="D357" s="26">
        <f>(('Данные для ввода на bus.gov.ru'!BF356/'Данные для ввода на bus.gov.ru'!BG356)*100)*0.5</f>
        <v>44.88752556237219</v>
      </c>
      <c r="E357" s="26">
        <f t="shared" si="0"/>
        <v>89.243353783231086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2"/>
    </row>
    <row r="358" spans="1:26" ht="15.75" hidden="1" customHeight="1" x14ac:dyDescent="0.2">
      <c r="A358" s="3" t="str">
        <f>'Данные для ввода на bus.gov.ru'!D357</f>
        <v>МКОУ "Поспелихинская средняя общеобразовательная школа №3"</v>
      </c>
      <c r="B358" s="26">
        <f>(('Данные для ввода на bus.gov.ru'!AZ357/'Данные для ввода на bus.gov.ru'!BA357)*100)*0.3</f>
        <v>27.070707070707073</v>
      </c>
      <c r="C358" s="26">
        <f>(('Данные для ввода на bus.gov.ru'!BC357/'Данные для ввода на bus.gov.ru'!BD357)*100)*0.2</f>
        <v>18.585858585858585</v>
      </c>
      <c r="D358" s="26">
        <f>(('Данные для ввода на bus.gov.ru'!BF357/'Данные для ввода на bus.gov.ru'!BG357)*100)*0.5</f>
        <v>46.969696969696969</v>
      </c>
      <c r="E358" s="26">
        <f t="shared" si="0"/>
        <v>92.62626262626263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2"/>
    </row>
    <row r="359" spans="1:26" ht="15.75" hidden="1" customHeight="1" x14ac:dyDescent="0.2">
      <c r="A359" s="3" t="str">
        <f>'Данные для ввода на bus.gov.ru'!D358</f>
        <v>МКОУ "Поспелихинская средняя общеобразовательная школа №4"</v>
      </c>
      <c r="B359" s="26">
        <f>(('Данные для ввода на bus.gov.ru'!AZ358/'Данные для ввода на bus.gov.ru'!BA358)*100)*0.3</f>
        <v>26.542056074766354</v>
      </c>
      <c r="C359" s="26">
        <f>(('Данные для ввода на bus.gov.ru'!BC358/'Данные для ввода на bus.gov.ru'!BD358)*100)*0.2</f>
        <v>18.753894080996883</v>
      </c>
      <c r="D359" s="26">
        <f>(('Данные для ввода на bus.gov.ru'!BF358/'Данные для ввода на bus.gov.ru'!BG358)*100)*0.5</f>
        <v>46.573208722741434</v>
      </c>
      <c r="E359" s="26">
        <f t="shared" si="0"/>
        <v>91.869158878504663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2"/>
    </row>
    <row r="360" spans="1:26" ht="15.75" hidden="1" customHeight="1" x14ac:dyDescent="0.2">
      <c r="A360" s="3" t="str">
        <f>'Данные для ввода на bus.gov.ru'!D359</f>
        <v>МКОУ "Ребрихинская средняя общеобразовательная школа"</v>
      </c>
      <c r="B360" s="26">
        <f>(('Данные для ввода на bus.gov.ru'!AZ359/'Данные для ввода на bus.gov.ru'!BA359)*100)*0.3</f>
        <v>25.880452342487882</v>
      </c>
      <c r="C360" s="26">
        <f>(('Данные для ввода на bus.gov.ru'!BC359/'Данные для ввода на bus.gov.ru'!BD359)*100)*0.2</f>
        <v>17.189014539579968</v>
      </c>
      <c r="D360" s="26">
        <f>(('Данные для ввода на bus.gov.ru'!BF359/'Данные для ввода на bus.gov.ru'!BG359)*100)*0.5</f>
        <v>44.264943457189013</v>
      </c>
      <c r="E360" s="26">
        <f t="shared" si="0"/>
        <v>87.334410339256863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2"/>
    </row>
    <row r="361" spans="1:26" ht="15.75" hidden="1" customHeight="1" x14ac:dyDescent="0.2">
      <c r="A361" s="3" t="str">
        <f>'Данные для ввода на bus.gov.ru'!D360</f>
        <v>МКОУ "Ремовская средняя образовательная школа"</v>
      </c>
      <c r="B361" s="26">
        <f>(('Данные для ввода на bus.gov.ru'!AZ360/'Данные для ввода на bus.gov.ru'!BA360)*100)*0.3</f>
        <v>30</v>
      </c>
      <c r="C361" s="26">
        <f>(('Данные для ввода на bus.gov.ru'!BC360/'Данные для ввода на bus.gov.ru'!BD360)*100)*0.2</f>
        <v>20</v>
      </c>
      <c r="D361" s="26">
        <f>(('Данные для ввода на bus.gov.ru'!BF360/'Данные для ввода на bus.gov.ru'!BG360)*100)*0.5</f>
        <v>50</v>
      </c>
      <c r="E361" s="26">
        <f t="shared" si="0"/>
        <v>100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2"/>
    </row>
    <row r="362" spans="1:26" ht="15.75" hidden="1" customHeight="1" x14ac:dyDescent="0.2">
      <c r="A362" s="3" t="str">
        <f>'Данные для ввода на bus.gov.ru'!D361</f>
        <v>МКОУ "Садовая средняя общеобразовательная школа"</v>
      </c>
      <c r="B362" s="26">
        <f>(('Данные для ввода на bus.gov.ru'!AZ361/'Данные для ввода на bus.gov.ru'!BA361)*100)*0.3</f>
        <v>24.626865671641792</v>
      </c>
      <c r="C362" s="26">
        <f>(('Данные для ввода на bus.gov.ru'!BC361/'Данные для ввода на bus.gov.ru'!BD361)*100)*0.2</f>
        <v>18.805970149253735</v>
      </c>
      <c r="D362" s="26">
        <f>(('Данные для ввода на bus.gov.ru'!BF361/'Данные для ввода на bus.gov.ru'!BG361)*100)*0.5</f>
        <v>46.268656716417908</v>
      </c>
      <c r="E362" s="26">
        <f t="shared" si="0"/>
        <v>89.701492537313442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2"/>
    </row>
    <row r="363" spans="1:26" ht="15.75" hidden="1" customHeight="1" x14ac:dyDescent="0.2">
      <c r="A363" s="3" t="str">
        <f>'Данные для ввода на bus.gov.ru'!D362</f>
        <v>МКОУ "Самарская средняя общеобразовательная школа"</v>
      </c>
      <c r="B363" s="26">
        <f>(('Данные для ввода на bus.gov.ru'!AZ362/'Данные для ввода на bus.gov.ru'!BA362)*100)*0.3</f>
        <v>24.473684210526315</v>
      </c>
      <c r="C363" s="26">
        <f>(('Данные для ввода на bus.gov.ru'!BC362/'Данные для ввода на bus.gov.ru'!BD362)*100)*0.2</f>
        <v>18.421052631578949</v>
      </c>
      <c r="D363" s="26">
        <f>(('Данные для ввода на bus.gov.ru'!BF362/'Данные для ввода на bus.gov.ru'!BG362)*100)*0.5</f>
        <v>39.473684210526315</v>
      </c>
      <c r="E363" s="26">
        <f t="shared" si="0"/>
        <v>82.368421052631575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2"/>
    </row>
    <row r="364" spans="1:26" ht="15.75" hidden="1" customHeight="1" x14ac:dyDescent="0.2">
      <c r="A364" s="3" t="str">
        <f>'Данные для ввода на bus.gov.ru'!D363</f>
        <v>МКОУ "Среднесибирская средняя общеобразовательная школа"</v>
      </c>
      <c r="B364" s="26">
        <f>(('Данные для ввода на bus.gov.ru'!AZ363/'Данные для ввода на bus.gov.ru'!BA363)*100)*0.3</f>
        <v>25.760869565217394</v>
      </c>
      <c r="C364" s="26">
        <f>(('Данные для ввода на bus.gov.ru'!BC363/'Данные для ввода на bus.gov.ru'!BD363)*100)*0.2</f>
        <v>18.695652173913043</v>
      </c>
      <c r="D364" s="26">
        <f>(('Данные для ввода на bus.gov.ru'!BF363/'Данные для ввода на bus.gov.ru'!BG363)*100)*0.5</f>
        <v>45.108695652173914</v>
      </c>
      <c r="E364" s="26">
        <f t="shared" si="0"/>
        <v>89.565217391304344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2"/>
    </row>
    <row r="365" spans="1:26" ht="15.75" hidden="1" customHeight="1" x14ac:dyDescent="0.2">
      <c r="A365" s="3" t="str">
        <f>'Данные для ввода на bus.gov.ru'!D364</f>
        <v>МКОУ "Староалейская средняя общеобразовательная школа №1"</v>
      </c>
      <c r="B365" s="26">
        <f>(('Данные для ввода на bus.gov.ru'!AZ364/'Данные для ввода на bus.gov.ru'!BA364)*100)*0.3</f>
        <v>28.089171974522291</v>
      </c>
      <c r="C365" s="26">
        <f>(('Данные для ввода на bus.gov.ru'!BC364/'Данные для ввода на bus.gov.ru'!BD364)*100)*0.2</f>
        <v>17.32484076433121</v>
      </c>
      <c r="D365" s="26">
        <f>(('Данные для ввода на bus.gov.ru'!BF364/'Данные для ввода на bus.gov.ru'!BG364)*100)*0.5</f>
        <v>44.267515923566883</v>
      </c>
      <c r="E365" s="26">
        <f t="shared" si="0"/>
        <v>89.681528662420391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2"/>
    </row>
    <row r="366" spans="1:26" ht="15.75" hidden="1" customHeight="1" x14ac:dyDescent="0.2">
      <c r="A366" s="3" t="str">
        <f>'Данные для ввода на bus.gov.ru'!D365</f>
        <v>МКОУ "Старотогульская основная общеобразовательная школа имени Александра Аксёнова"</v>
      </c>
      <c r="B366" s="26">
        <f>(('Данные для ввода на bus.gov.ru'!AZ365/'Данные для ввода на bus.gov.ru'!BA365)*100)*0.3</f>
        <v>24.117647058823529</v>
      </c>
      <c r="C366" s="26">
        <f>(('Данные для ввода на bus.gov.ru'!BC365/'Данные для ввода на bus.gov.ru'!BD365)*100)*0.2</f>
        <v>17.647058823529413</v>
      </c>
      <c r="D366" s="26">
        <f>(('Данные для ввода на bus.gov.ru'!BF365/'Данные для ввода на bus.gov.ru'!BG365)*100)*0.5</f>
        <v>42.156862745098039</v>
      </c>
      <c r="E366" s="26">
        <f t="shared" si="0"/>
        <v>83.921568627450981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2"/>
    </row>
    <row r="367" spans="1:26" ht="15.75" hidden="1" customHeight="1" x14ac:dyDescent="0.2">
      <c r="A367" s="3" t="str">
        <f>'Данные для ввода на bus.gov.ru'!D366</f>
        <v>МКОУ "Тальменская средняя общеобразовательная школа №2"</v>
      </c>
      <c r="B367" s="26">
        <f>(('Данные для ввода на bus.gov.ru'!AZ366/'Данные для ввода на bus.gov.ru'!BA366)*100)*0.3</f>
        <v>26.459016393442624</v>
      </c>
      <c r="C367" s="26">
        <f>(('Данные для ввода на bus.gov.ru'!BC366/'Данные для ввода на bus.gov.ru'!BD366)*100)*0.2</f>
        <v>16.393442622950822</v>
      </c>
      <c r="D367" s="26">
        <f>(('Данные для ввода на bus.gov.ru'!BF366/'Данные для ввода на bus.gov.ru'!BG366)*100)*0.5</f>
        <v>44.426229508196727</v>
      </c>
      <c r="E367" s="26">
        <f t="shared" si="0"/>
        <v>87.278688524590166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2"/>
    </row>
    <row r="368" spans="1:26" ht="15.75" hidden="1" customHeight="1" x14ac:dyDescent="0.2">
      <c r="A368" s="3" t="str">
        <f>'Данные для ввода на bus.gov.ru'!D367</f>
        <v>МКОУ "Тальменская средняя общеобразовательная школа №3"</v>
      </c>
      <c r="B368" s="26">
        <f>(('Данные для ввода на bus.gov.ru'!AZ367/'Данные для ввода на bus.gov.ru'!BA367)*100)*0.3</f>
        <v>27.379912663755459</v>
      </c>
      <c r="C368" s="26">
        <f>(('Данные для ввода на bus.gov.ru'!BC367/'Данные для ввода на bus.gov.ru'!BD367)*100)*0.2</f>
        <v>17.641921397379914</v>
      </c>
      <c r="D368" s="26">
        <f>(('Данные для ввода на bus.gov.ru'!BF367/'Данные для ввода на bus.gov.ru'!BG367)*100)*0.5</f>
        <v>48.034934497816593</v>
      </c>
      <c r="E368" s="26">
        <f t="shared" si="0"/>
        <v>93.056768558951973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2"/>
    </row>
    <row r="369" spans="1:26" ht="15.75" hidden="1" customHeight="1" x14ac:dyDescent="0.2">
      <c r="A369" s="3" t="str">
        <f>'Данные для ввода на bus.gov.ru'!D368</f>
        <v>МКОУ "Тальменская средняя общеобразовательная школа №5"</v>
      </c>
      <c r="B369" s="26">
        <f>(('Данные для ввода на bus.gov.ru'!AZ368/'Данные для ввода на bus.gov.ru'!BA368)*100)*0.3</f>
        <v>26.806083650190114</v>
      </c>
      <c r="C369" s="26">
        <f>(('Данные для ввода на bus.gov.ru'!BC368/'Данные для ввода на bus.gov.ru'!BD368)*100)*0.2</f>
        <v>17.566539923954373</v>
      </c>
      <c r="D369" s="26">
        <f>(('Данные для ввода на bus.gov.ru'!BF368/'Данные для ввода на bus.gov.ru'!BG368)*100)*0.5</f>
        <v>45.817490494296578</v>
      </c>
      <c r="E369" s="26">
        <f t="shared" si="0"/>
        <v>90.190114068441062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2"/>
    </row>
    <row r="370" spans="1:26" ht="15.75" hidden="1" customHeight="1" x14ac:dyDescent="0.2">
      <c r="A370" s="3" t="str">
        <f>'Данные для ввода на bus.gov.ru'!D369</f>
        <v>МКОУ "Тальменская средняя общеобразовательная школа №6"</v>
      </c>
      <c r="B370" s="26">
        <f>(('Данные для ввода на bus.gov.ru'!AZ369/'Данные для ввода на bus.gov.ru'!BA369)*100)*0.3</f>
        <v>27.583892617449667</v>
      </c>
      <c r="C370" s="26">
        <f>(('Данные для ввода на bus.gov.ru'!BC369/'Данные для ввода на bus.gov.ru'!BD369)*100)*0.2</f>
        <v>18.926174496644293</v>
      </c>
      <c r="D370" s="26">
        <f>(('Данные для ввода на bus.gov.ru'!BF369/'Данные для ввода на bus.gov.ru'!BG369)*100)*0.5</f>
        <v>46.308724832214764</v>
      </c>
      <c r="E370" s="26">
        <f t="shared" si="0"/>
        <v>92.818791946308721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2"/>
    </row>
    <row r="371" spans="1:26" ht="15.75" hidden="1" customHeight="1" x14ac:dyDescent="0.2">
      <c r="A371" s="3" t="str">
        <f>'Данные для ввода на bus.gov.ru'!D370</f>
        <v>МКОУ "Тогульская основная общеобразовательная школа"</v>
      </c>
      <c r="B371" s="26">
        <f>(('Данные для ввода на bus.gov.ru'!AZ370/'Данные для ввода на bus.gov.ru'!BA370)*100)*0.3</f>
        <v>27.169811320754718</v>
      </c>
      <c r="C371" s="26">
        <f>(('Данные для ввода на bus.gov.ru'!BC370/'Данные для ввода на bus.gov.ru'!BD370)*100)*0.2</f>
        <v>18.113207547169814</v>
      </c>
      <c r="D371" s="26">
        <f>(('Данные для ввода на bus.gov.ru'!BF370/'Данные для ввода на bus.gov.ru'!BG370)*100)*0.5</f>
        <v>46.226415094339622</v>
      </c>
      <c r="E371" s="26">
        <f t="shared" si="0"/>
        <v>91.509433962264154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2"/>
    </row>
    <row r="372" spans="1:26" ht="15.75" hidden="1" customHeight="1" x14ac:dyDescent="0.2">
      <c r="A372" s="3" t="str">
        <f>'Данные для ввода на bus.gov.ru'!D371</f>
        <v>МКОУ "Тогульская средняя общеобразовательная школа"</v>
      </c>
      <c r="B372" s="26">
        <f>(('Данные для ввода на bus.gov.ru'!AZ371/'Данные для ввода на bus.gov.ru'!BA371)*100)*0.3</f>
        <v>25.87301587301587</v>
      </c>
      <c r="C372" s="26">
        <f>(('Данные для ввода на bus.gov.ru'!BC371/'Данные для ввода на bus.gov.ru'!BD371)*100)*0.2</f>
        <v>18.730158730158731</v>
      </c>
      <c r="D372" s="26">
        <f>(('Данные для ввода на bus.gov.ru'!BF371/'Данные для ввода на bus.gov.ru'!BG371)*100)*0.5</f>
        <v>44.179894179894177</v>
      </c>
      <c r="E372" s="26">
        <f t="shared" si="0"/>
        <v>88.783068783068785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2"/>
    </row>
    <row r="373" spans="1:26" ht="15.75" hidden="1" customHeight="1" x14ac:dyDescent="0.2">
      <c r="A373" s="3" t="str">
        <f>'Данные для ввода на bus.gov.ru'!D372</f>
        <v>МКОУ "Тополинская средняя общеобразовательная школа"</v>
      </c>
      <c r="B373" s="26">
        <f>(('Данные для ввода на bus.gov.ru'!AZ372/'Данные для ввода на bus.gov.ru'!BA372)*100)*0.3</f>
        <v>27.931034482758619</v>
      </c>
      <c r="C373" s="26">
        <f>(('Данные для ввода на bus.gov.ru'!BC372/'Данные для ввода на bus.gov.ru'!BD372)*100)*0.2</f>
        <v>18.620689655172413</v>
      </c>
      <c r="D373" s="26">
        <f>(('Данные для ввода на bus.gov.ru'!BF372/'Данные для ввода на bus.gov.ru'!BG372)*100)*0.5</f>
        <v>47.413793103448278</v>
      </c>
      <c r="E373" s="26">
        <f t="shared" si="0"/>
        <v>93.965517241379303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2"/>
    </row>
    <row r="374" spans="1:26" ht="15.75" hidden="1" customHeight="1" x14ac:dyDescent="0.2">
      <c r="A374" s="3" t="str">
        <f>'Данные для ввода на bus.gov.ru'!D373</f>
        <v>МКОУ "Третьяковская средняя общеобразовательная школа"</v>
      </c>
      <c r="B374" s="26">
        <f>(('Данные для ввода на bus.gov.ru'!AZ373/'Данные для ввода на bus.gov.ru'!BA373)*100)*0.3</f>
        <v>23.55704697986577</v>
      </c>
      <c r="C374" s="26">
        <f>(('Данные для ввода на bus.gov.ru'!BC373/'Данные для ввода на bus.gov.ru'!BD373)*100)*0.2</f>
        <v>17.315436241610737</v>
      </c>
      <c r="D374" s="26">
        <f>(('Данные для ввода на bus.gov.ru'!BF373/'Данные для ввода на bus.gov.ru'!BG373)*100)*0.5</f>
        <v>41.275167785234899</v>
      </c>
      <c r="E374" s="26">
        <f t="shared" si="0"/>
        <v>82.147651006711413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2"/>
    </row>
    <row r="375" spans="1:26" ht="15.75" hidden="1" customHeight="1" x14ac:dyDescent="0.2">
      <c r="A375" s="3" t="str">
        <f>'Данные для ввода на bus.gov.ru'!D374</f>
        <v>МКОУ "Угловская средняя общеобразовательная школа имени Героя Советского Союза Антона Трофимовича Масликова"</v>
      </c>
      <c r="B375" s="26">
        <f>(('Данные для ввода на bus.gov.ru'!AZ374/'Данные для ввода на bus.gov.ru'!BA374)*100)*0.3</f>
        <v>29.545454545454543</v>
      </c>
      <c r="C375" s="26">
        <f>(('Данные для ввода на bus.gov.ru'!BC374/'Данные для ввода на bus.gov.ru'!BD374)*100)*0.2</f>
        <v>19.444444444444443</v>
      </c>
      <c r="D375" s="26">
        <f>(('Данные для ввода на bus.gov.ru'!BF374/'Данные для ввода на bus.gov.ru'!BG374)*100)*0.5</f>
        <v>50</v>
      </c>
      <c r="E375" s="26">
        <f t="shared" si="0"/>
        <v>98.98989898989899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2"/>
    </row>
    <row r="376" spans="1:26" ht="15.75" hidden="1" customHeight="1" x14ac:dyDescent="0.2">
      <c r="A376" s="3" t="str">
        <f>'Данные для ввода на bus.gov.ru'!D375</f>
        <v>МКОУ "Усть-Мосихинская средняя общеобразовательная школа"</v>
      </c>
      <c r="B376" s="26">
        <f>(('Данные для ввода на bus.gov.ru'!AZ375/'Данные для ввода на bus.gov.ru'!BA375)*100)*0.3</f>
        <v>28.387096774193548</v>
      </c>
      <c r="C376" s="26">
        <f>(('Данные для ввода на bus.gov.ru'!BC375/'Данные для ввода на bus.gov.ru'!BD375)*100)*0.2</f>
        <v>19.13978494623656</v>
      </c>
      <c r="D376" s="26">
        <f>(('Данные для ввода на bus.gov.ru'!BF375/'Данные для ввода на bus.gov.ru'!BG375)*100)*0.5</f>
        <v>47.311827956989248</v>
      </c>
      <c r="E376" s="26">
        <f t="shared" si="0"/>
        <v>94.838709677419359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2"/>
    </row>
    <row r="377" spans="1:26" ht="15.75" hidden="1" customHeight="1" x14ac:dyDescent="0.2">
      <c r="A377" s="3" t="str">
        <f>'Данные для ввода на bus.gov.ru'!D376</f>
        <v>МКОУ "Устьянская средняя общеобразовательная школа"</v>
      </c>
      <c r="B377" s="26">
        <f>(('Данные для ввода на bus.gov.ru'!AZ376/'Данные для ввода на bus.gov.ru'!BA376)*100)*0.3</f>
        <v>30</v>
      </c>
      <c r="C377" s="26">
        <f>(('Данные для ввода на bus.gov.ru'!BC376/'Данные для ввода на bus.gov.ru'!BD376)*100)*0.2</f>
        <v>20</v>
      </c>
      <c r="D377" s="26">
        <f>(('Данные для ввода на bus.gov.ru'!BF376/'Данные для ввода на bus.gov.ru'!BG376)*100)*0.5</f>
        <v>50</v>
      </c>
      <c r="E377" s="26">
        <f t="shared" si="0"/>
        <v>100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2"/>
    </row>
    <row r="378" spans="1:26" ht="15.75" hidden="1" customHeight="1" x14ac:dyDescent="0.2">
      <c r="A378" s="3" t="str">
        <f>'Данные для ввода на bus.gov.ru'!D377</f>
        <v>МКОУ "Фунтиковская средняя общеобразовательная школа"</v>
      </c>
      <c r="B378" s="26">
        <f>(('Данные для ввода на bus.gov.ru'!AZ377/'Данные для ввода на bus.gov.ru'!BA377)*100)*0.3</f>
        <v>24.17910447761194</v>
      </c>
      <c r="C378" s="26">
        <f>(('Данные для ввода на bus.gov.ru'!BC377/'Данные для ввода на bus.gov.ru'!BD377)*100)*0.2</f>
        <v>16.417910447761198</v>
      </c>
      <c r="D378" s="26">
        <f>(('Данные для ввода на bus.gov.ru'!BF377/'Данные для ввода на bus.gov.ru'!BG377)*100)*0.5</f>
        <v>38.805970149253731</v>
      </c>
      <c r="E378" s="26">
        <f t="shared" si="0"/>
        <v>79.402985074626869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2"/>
    </row>
    <row r="379" spans="1:26" ht="15.75" hidden="1" customHeight="1" x14ac:dyDescent="0.2">
      <c r="A379" s="3" t="str">
        <f>'Данные для ввода на bus.gov.ru'!D378</f>
        <v>МКОУ "Чаузовская основная общеобразовательная школа"</v>
      </c>
      <c r="B379" s="26">
        <f>(('Данные для ввода на bus.gov.ru'!AZ378/'Данные для ввода на bus.gov.ru'!BA378)*100)*0.3</f>
        <v>30</v>
      </c>
      <c r="C379" s="26">
        <f>(('Данные для ввода на bus.gov.ru'!BC378/'Данные для ввода на bus.gov.ru'!BD378)*100)*0.2</f>
        <v>20</v>
      </c>
      <c r="D379" s="26">
        <f>(('Данные для ввода на bus.gov.ru'!BF378/'Данные для ввода на bus.gov.ru'!BG378)*100)*0.5</f>
        <v>50</v>
      </c>
      <c r="E379" s="26">
        <f t="shared" si="0"/>
        <v>100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2"/>
    </row>
    <row r="380" spans="1:26" ht="15.75" hidden="1" customHeight="1" x14ac:dyDescent="0.2">
      <c r="A380" s="3" t="str">
        <f>'Данные для ввода на bus.gov.ru'!D379</f>
        <v>МКОУ "Чистюньская средняя общеобразовательная школа"</v>
      </c>
      <c r="B380" s="26">
        <f>(('Данные для ввода на bus.gov.ru'!AZ379/'Данные для ввода на bus.gov.ru'!BA379)*100)*0.3</f>
        <v>23.372093023255815</v>
      </c>
      <c r="C380" s="26">
        <f>(('Данные для ввода на bus.gov.ru'!BC379/'Данные для ввода на bus.gov.ru'!BD379)*100)*0.2</f>
        <v>18.02325581395349</v>
      </c>
      <c r="D380" s="26">
        <f>(('Данные для ввода на bus.gov.ru'!BF379/'Данные для ввода на bus.gov.ru'!BG379)*100)*0.5</f>
        <v>42.151162790697676</v>
      </c>
      <c r="E380" s="26">
        <f t="shared" si="0"/>
        <v>83.54651162790698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2"/>
    </row>
    <row r="381" spans="1:26" ht="15.75" hidden="1" customHeight="1" x14ac:dyDescent="0.2">
      <c r="A381" s="3" t="str">
        <f>'Данные для ввода на bus.gov.ru'!D380</f>
        <v>МКОУ "Юдихинская средняя общеобразовательная школа"</v>
      </c>
      <c r="B381" s="26">
        <f>(('Данные для ввода на bus.gov.ru'!AZ380/'Данные для ввода на bus.gov.ru'!BA380)*100)*0.3</f>
        <v>27.95454545454545</v>
      </c>
      <c r="C381" s="26">
        <f>(('Данные для ввода на bus.gov.ru'!BC380/'Данные для ввода на bus.gov.ru'!BD380)*100)*0.2</f>
        <v>19.545454545454547</v>
      </c>
      <c r="D381" s="26">
        <f>(('Данные для ввода на bus.gov.ru'!BF380/'Данные для ввода на bus.gov.ru'!BG380)*100)*0.5</f>
        <v>46.590909090909086</v>
      </c>
      <c r="E381" s="26">
        <f t="shared" si="0"/>
        <v>94.090909090909093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2"/>
    </row>
    <row r="382" spans="1:26" ht="15.75" hidden="1" customHeight="1" x14ac:dyDescent="0.2">
      <c r="A382" s="3" t="str">
        <f>'Данные для ввода на bus.gov.ru'!D381</f>
        <v>МКОУ «Озерская средняя общеобразовательная школа»</v>
      </c>
      <c r="B382" s="26">
        <f>(('Данные для ввода на bus.gov.ru'!AZ381/'Данные для ввода на bus.gov.ru'!BA381)*100)*0.3</f>
        <v>27.100840336134453</v>
      </c>
      <c r="C382" s="26">
        <f>(('Данные для ввода на bus.gov.ru'!BC381/'Данные для ввода на bus.gov.ru'!BD381)*100)*0.2</f>
        <v>18.823529411764707</v>
      </c>
      <c r="D382" s="26">
        <f>(('Данные для ввода на bus.gov.ru'!BF381/'Данные для ввода на bus.gov.ru'!BG381)*100)*0.5</f>
        <v>47.899159663865547</v>
      </c>
      <c r="E382" s="26">
        <f t="shared" si="0"/>
        <v>93.82352941176471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2"/>
    </row>
    <row r="383" spans="1:26" ht="15.75" hidden="1" customHeight="1" x14ac:dyDescent="0.2">
      <c r="A383" s="3" t="str">
        <f>'Данные для ввода на bus.gov.ru'!D382</f>
        <v>МКОУ «Тальменская средняя общеобразовательная школа №1»</v>
      </c>
      <c r="B383" s="26">
        <f>(('Данные для ввода на bus.gov.ru'!AZ382/'Данные для ввода на bus.gov.ru'!BA382)*100)*0.3</f>
        <v>25.945945945945944</v>
      </c>
      <c r="C383" s="26">
        <f>(('Данные для ввода на bus.gov.ru'!BC382/'Данные для ввода на bus.gov.ru'!BD382)*100)*0.2</f>
        <v>17.100737100737103</v>
      </c>
      <c r="D383" s="26">
        <f>(('Данные для ввода на bus.gov.ru'!BF382/'Данные для ввода на bus.gov.ru'!BG382)*100)*0.5</f>
        <v>45.454545454545453</v>
      </c>
      <c r="E383" s="26">
        <f t="shared" si="0"/>
        <v>88.501228501228496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2"/>
    </row>
    <row r="384" spans="1:26" ht="15.75" hidden="1" customHeight="1" x14ac:dyDescent="0.2">
      <c r="A384" s="3" t="str">
        <f>'Данные для ввода на bus.gov.ru'!D383</f>
        <v>МКОУ Сосново-Логовская ООШ</v>
      </c>
      <c r="B384" s="26">
        <f>(('Данные для ввода на bus.gov.ru'!AZ383/'Данные для ввода на bus.gov.ru'!BA383)*100)*0.3</f>
        <v>30</v>
      </c>
      <c r="C384" s="26">
        <f>(('Данные для ввода на bus.gov.ru'!BC383/'Данные для ввода на bus.gov.ru'!BD383)*100)*0.2</f>
        <v>20</v>
      </c>
      <c r="D384" s="26">
        <f>(('Данные для ввода на bus.gov.ru'!BF383/'Данные для ввода на bus.gov.ru'!BG383)*100)*0.5</f>
        <v>50</v>
      </c>
      <c r="E384" s="26">
        <f t="shared" si="0"/>
        <v>100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2"/>
    </row>
    <row r="385" spans="1:26" ht="15.75" hidden="1" customHeight="1" x14ac:dyDescent="0.2">
      <c r="A385" s="3" t="str">
        <f>'Данные для ввода на bus.gov.ru'!D384</f>
        <v>МКОУ Старо-Тарабинская ООШ имени Героев Советского Союза А.С. Красилова и Л.А. Черемнова</v>
      </c>
      <c r="B385" s="26">
        <f>(('Данные для ввода на bus.gov.ru'!AZ384/'Данные для ввода на bus.gov.ru'!BA384)*100)*0.3</f>
        <v>30</v>
      </c>
      <c r="C385" s="26">
        <f>(('Данные для ввода на bus.gov.ru'!BC384/'Данные для ввода на bus.gov.ru'!BD384)*100)*0.2</f>
        <v>20</v>
      </c>
      <c r="D385" s="26">
        <f>(('Данные для ввода на bus.gov.ru'!BF384/'Данные для ввода на bus.gov.ru'!BG384)*100)*0.5</f>
        <v>50</v>
      </c>
      <c r="E385" s="26">
        <f t="shared" si="0"/>
        <v>100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2"/>
    </row>
    <row r="386" spans="1:26" ht="15.75" hidden="1" customHeight="1" x14ac:dyDescent="0.2">
      <c r="A386" s="3" t="str">
        <f>'Данные для ввода на bus.gov.ru'!D385</f>
        <v>МКОУ Топчихинская средняя общеобразовательная школа №1 имени Героя России Дмитрия Ерофеева</v>
      </c>
      <c r="B386" s="26">
        <f>(('Данные для ввода на bus.gov.ru'!AZ385/'Данные для ввода на bus.gov.ru'!BA385)*100)*0.3</f>
        <v>26.977329974811081</v>
      </c>
      <c r="C386" s="26">
        <f>(('Данные для ввода на bus.gov.ru'!BC385/'Данные для ввода на bus.gov.ru'!BD385)*100)*0.2</f>
        <v>17.682619647355164</v>
      </c>
      <c r="D386" s="26">
        <f>(('Данные для ввода на bus.gov.ru'!BF385/'Данные для ввода на bus.gov.ru'!BG385)*100)*0.5</f>
        <v>44.458438287153648</v>
      </c>
      <c r="E386" s="26">
        <f t="shared" si="0"/>
        <v>89.118387909319893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2"/>
    </row>
    <row r="387" spans="1:26" ht="15.75" hidden="1" customHeight="1" x14ac:dyDescent="0.2">
      <c r="A387" s="3" t="str">
        <f>'Данные для ввода на bus.gov.ru'!D386</f>
        <v>МКОУ Топчихинская средняя общеобразовательная школа №2</v>
      </c>
      <c r="B387" s="26">
        <f>(('Данные для ввода на bus.gov.ru'!AZ386/'Данные для ввода на bus.gov.ru'!BA386)*100)*0.3</f>
        <v>25.225653206650833</v>
      </c>
      <c r="C387" s="26">
        <f>(('Данные для ввода на bus.gov.ru'!BC386/'Данные для ввода на bus.gov.ru'!BD386)*100)*0.2</f>
        <v>16.769596199524941</v>
      </c>
      <c r="D387" s="26">
        <f>(('Данные для ввода на bus.gov.ru'!BF386/'Данные для ввода на bus.gov.ru'!BG386)*100)*0.5</f>
        <v>45.011876484560567</v>
      </c>
      <c r="E387" s="26">
        <f t="shared" si="0"/>
        <v>87.007125890736347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2"/>
    </row>
    <row r="388" spans="1:26" ht="15.75" customHeight="1" x14ac:dyDescent="0.2">
      <c r="A388" s="2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2"/>
    </row>
    <row r="389" spans="1:26" ht="15.75" customHeight="1" x14ac:dyDescent="0.2">
      <c r="A389" s="2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2"/>
    </row>
    <row r="390" spans="1:26" ht="15.75" customHeight="1" x14ac:dyDescent="0.2">
      <c r="A390" s="2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2"/>
    </row>
    <row r="391" spans="1:26" ht="15.75" customHeight="1" x14ac:dyDescent="0.2">
      <c r="A391" s="2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2"/>
    </row>
    <row r="392" spans="1:26" ht="15.75" customHeight="1" x14ac:dyDescent="0.2">
      <c r="A392" s="2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2"/>
    </row>
    <row r="393" spans="1:26" ht="15.75" customHeight="1" x14ac:dyDescent="0.2">
      <c r="A393" s="2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2"/>
    </row>
    <row r="394" spans="1:26" ht="15.75" customHeight="1" x14ac:dyDescent="0.2">
      <c r="A394" s="2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2"/>
    </row>
    <row r="395" spans="1:26" ht="15.75" customHeight="1" x14ac:dyDescent="0.2">
      <c r="A395" s="2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2"/>
    </row>
    <row r="396" spans="1:26" ht="15.75" customHeight="1" x14ac:dyDescent="0.2">
      <c r="A396" s="2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2"/>
    </row>
    <row r="397" spans="1:26" ht="15.75" customHeight="1" x14ac:dyDescent="0.2">
      <c r="A397" s="2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2"/>
    </row>
    <row r="398" spans="1:26" ht="15.75" customHeight="1" x14ac:dyDescent="0.2">
      <c r="A398" s="2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2"/>
    </row>
    <row r="399" spans="1:26" ht="15.75" customHeight="1" x14ac:dyDescent="0.2">
      <c r="A399" s="2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2"/>
    </row>
    <row r="400" spans="1:26" ht="15.75" customHeight="1" x14ac:dyDescent="0.2">
      <c r="A400" s="2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2"/>
    </row>
    <row r="401" spans="1:26" ht="15.75" customHeight="1" x14ac:dyDescent="0.2">
      <c r="A401" s="2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2"/>
    </row>
    <row r="402" spans="1:26" ht="15.75" customHeight="1" x14ac:dyDescent="0.2">
      <c r="A402" s="2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2"/>
    </row>
    <row r="403" spans="1:26" ht="15.75" customHeight="1" x14ac:dyDescent="0.2">
      <c r="A403" s="2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2"/>
    </row>
    <row r="404" spans="1:26" ht="15.75" customHeight="1" x14ac:dyDescent="0.2">
      <c r="A404" s="2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2"/>
    </row>
    <row r="405" spans="1:26" ht="15.75" customHeight="1" x14ac:dyDescent="0.2">
      <c r="A405" s="2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2"/>
    </row>
    <row r="406" spans="1:26" ht="15.75" customHeight="1" x14ac:dyDescent="0.2">
      <c r="A406" s="2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2"/>
    </row>
    <row r="407" spans="1:26" ht="15.75" customHeight="1" x14ac:dyDescent="0.2">
      <c r="A407" s="2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2"/>
    </row>
    <row r="408" spans="1:26" ht="15.75" customHeight="1" x14ac:dyDescent="0.2">
      <c r="A408" s="2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2"/>
    </row>
    <row r="409" spans="1:26" ht="15.75" customHeight="1" x14ac:dyDescent="0.2">
      <c r="A409" s="2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2"/>
    </row>
    <row r="410" spans="1:26" ht="15.75" customHeight="1" x14ac:dyDescent="0.2">
      <c r="A410" s="2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2"/>
    </row>
    <row r="411" spans="1:26" ht="15.75" customHeight="1" x14ac:dyDescent="0.2">
      <c r="A411" s="2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2"/>
    </row>
    <row r="412" spans="1:26" ht="15.75" customHeight="1" x14ac:dyDescent="0.2">
      <c r="A412" s="2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2"/>
    </row>
    <row r="413" spans="1:26" ht="15.75" customHeight="1" x14ac:dyDescent="0.2">
      <c r="A413" s="2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2"/>
    </row>
    <row r="414" spans="1:26" ht="15.75" customHeight="1" x14ac:dyDescent="0.2">
      <c r="A414" s="2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2"/>
    </row>
    <row r="415" spans="1:26" ht="15.75" customHeight="1" x14ac:dyDescent="0.2">
      <c r="A415" s="2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2"/>
    </row>
    <row r="416" spans="1:26" ht="15.75" customHeight="1" x14ac:dyDescent="0.2">
      <c r="A416" s="2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2"/>
    </row>
    <row r="417" spans="1:26" ht="15.75" customHeight="1" x14ac:dyDescent="0.2">
      <c r="A417" s="2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2"/>
    </row>
    <row r="418" spans="1:26" ht="15.75" customHeight="1" x14ac:dyDescent="0.2">
      <c r="A418" s="2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2"/>
    </row>
    <row r="419" spans="1:26" ht="15.75" customHeight="1" x14ac:dyDescent="0.2">
      <c r="A419" s="2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2"/>
    </row>
    <row r="420" spans="1:26" ht="15.75" customHeight="1" x14ac:dyDescent="0.2">
      <c r="A420" s="2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2"/>
    </row>
    <row r="421" spans="1:26" ht="15.75" customHeight="1" x14ac:dyDescent="0.2">
      <c r="A421" s="2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2"/>
    </row>
    <row r="422" spans="1:26" ht="15.75" customHeight="1" x14ac:dyDescent="0.2">
      <c r="A422" s="2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2"/>
    </row>
    <row r="423" spans="1:26" ht="15.75" customHeight="1" x14ac:dyDescent="0.2">
      <c r="A423" s="2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2"/>
    </row>
    <row r="424" spans="1:26" ht="15.75" customHeight="1" x14ac:dyDescent="0.2">
      <c r="A424" s="2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2"/>
    </row>
    <row r="425" spans="1:26" ht="15.75" customHeight="1" x14ac:dyDescent="0.2">
      <c r="A425" s="2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2"/>
    </row>
    <row r="426" spans="1:26" ht="15.75" customHeight="1" x14ac:dyDescent="0.2">
      <c r="A426" s="2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2"/>
    </row>
    <row r="427" spans="1:26" ht="15.75" customHeight="1" x14ac:dyDescent="0.2">
      <c r="A427" s="2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2"/>
    </row>
    <row r="428" spans="1:26" ht="15.75" customHeight="1" x14ac:dyDescent="0.2">
      <c r="A428" s="2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2"/>
    </row>
    <row r="429" spans="1:26" ht="15.75" customHeight="1" x14ac:dyDescent="0.2">
      <c r="A429" s="2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2"/>
    </row>
    <row r="430" spans="1:26" ht="15.75" customHeight="1" x14ac:dyDescent="0.2">
      <c r="A430" s="2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2"/>
    </row>
    <row r="431" spans="1:26" ht="15.75" customHeight="1" x14ac:dyDescent="0.2">
      <c r="A431" s="2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2"/>
    </row>
    <row r="432" spans="1:26" ht="15.75" customHeight="1" x14ac:dyDescent="0.2">
      <c r="A432" s="2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2"/>
    </row>
    <row r="433" spans="1:26" ht="15.75" customHeight="1" x14ac:dyDescent="0.2">
      <c r="A433" s="2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2"/>
    </row>
    <row r="434" spans="1:26" ht="15.75" customHeight="1" x14ac:dyDescent="0.2">
      <c r="A434" s="2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2"/>
    </row>
    <row r="435" spans="1:26" ht="15.75" customHeight="1" x14ac:dyDescent="0.2">
      <c r="A435" s="2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2"/>
    </row>
    <row r="436" spans="1:26" ht="15.75" customHeight="1" x14ac:dyDescent="0.2">
      <c r="A436" s="2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2"/>
    </row>
    <row r="437" spans="1:26" ht="15.75" customHeight="1" x14ac:dyDescent="0.2">
      <c r="A437" s="2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2"/>
    </row>
    <row r="438" spans="1:26" ht="15.75" customHeight="1" x14ac:dyDescent="0.2">
      <c r="A438" s="2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2"/>
    </row>
    <row r="439" spans="1:26" ht="15.75" customHeight="1" x14ac:dyDescent="0.2">
      <c r="A439" s="2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2"/>
    </row>
    <row r="440" spans="1:26" ht="15.75" customHeight="1" x14ac:dyDescent="0.2">
      <c r="A440" s="2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2"/>
    </row>
    <row r="441" spans="1:26" ht="15.75" customHeight="1" x14ac:dyDescent="0.2">
      <c r="A441" s="2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2"/>
    </row>
    <row r="442" spans="1:26" ht="15.75" customHeight="1" x14ac:dyDescent="0.2">
      <c r="A442" s="2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2"/>
    </row>
    <row r="443" spans="1:26" ht="15.75" customHeight="1" x14ac:dyDescent="0.2">
      <c r="A443" s="2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2"/>
    </row>
    <row r="444" spans="1:26" ht="15.75" customHeight="1" x14ac:dyDescent="0.2">
      <c r="A444" s="2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2"/>
    </row>
    <row r="445" spans="1:26" ht="15.75" customHeight="1" x14ac:dyDescent="0.2">
      <c r="A445" s="2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2"/>
    </row>
    <row r="446" spans="1:26" ht="15.75" customHeight="1" x14ac:dyDescent="0.2">
      <c r="A446" s="2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2"/>
    </row>
    <row r="447" spans="1:26" ht="15.75" customHeight="1" x14ac:dyDescent="0.2">
      <c r="A447" s="2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2"/>
    </row>
    <row r="448" spans="1:26" ht="15.75" customHeight="1" x14ac:dyDescent="0.2">
      <c r="A448" s="2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2"/>
    </row>
    <row r="449" spans="1:26" ht="15.75" customHeight="1" x14ac:dyDescent="0.2">
      <c r="A449" s="2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2"/>
    </row>
    <row r="450" spans="1:26" ht="15.75" customHeight="1" x14ac:dyDescent="0.2">
      <c r="A450" s="2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2"/>
    </row>
    <row r="451" spans="1:26" ht="15.75" customHeight="1" x14ac:dyDescent="0.2">
      <c r="A451" s="2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2"/>
    </row>
    <row r="452" spans="1:26" ht="15.75" customHeight="1" x14ac:dyDescent="0.2">
      <c r="A452" s="2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2"/>
    </row>
    <row r="453" spans="1:26" ht="15.75" customHeight="1" x14ac:dyDescent="0.2">
      <c r="A453" s="2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2"/>
    </row>
    <row r="454" spans="1:26" ht="15.75" customHeight="1" x14ac:dyDescent="0.2">
      <c r="A454" s="2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2"/>
    </row>
    <row r="455" spans="1:26" ht="15.75" customHeight="1" x14ac:dyDescent="0.2">
      <c r="A455" s="2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2"/>
    </row>
    <row r="456" spans="1:26" ht="15.75" customHeight="1" x14ac:dyDescent="0.2">
      <c r="A456" s="2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2"/>
    </row>
    <row r="457" spans="1:26" ht="15.75" customHeight="1" x14ac:dyDescent="0.2">
      <c r="A457" s="2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2"/>
    </row>
    <row r="458" spans="1:26" ht="15.75" customHeight="1" x14ac:dyDescent="0.2">
      <c r="A458" s="2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2"/>
    </row>
    <row r="459" spans="1:26" ht="15.75" customHeight="1" x14ac:dyDescent="0.2">
      <c r="A459" s="2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2"/>
    </row>
    <row r="460" spans="1:26" ht="15.75" customHeight="1" x14ac:dyDescent="0.2">
      <c r="A460" s="2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2"/>
    </row>
    <row r="461" spans="1:26" ht="15.75" customHeight="1" x14ac:dyDescent="0.2">
      <c r="A461" s="2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2"/>
    </row>
    <row r="462" spans="1:26" ht="15.75" customHeight="1" x14ac:dyDescent="0.2">
      <c r="A462" s="2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2"/>
    </row>
    <row r="463" spans="1:26" ht="15.75" customHeight="1" x14ac:dyDescent="0.2">
      <c r="A463" s="2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2"/>
    </row>
    <row r="464" spans="1:26" ht="15.75" customHeight="1" x14ac:dyDescent="0.2">
      <c r="A464" s="2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2"/>
    </row>
    <row r="465" spans="1:26" ht="15.75" customHeight="1" x14ac:dyDescent="0.2">
      <c r="A465" s="2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2"/>
    </row>
    <row r="466" spans="1:26" ht="15.75" customHeight="1" x14ac:dyDescent="0.2">
      <c r="A466" s="2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2"/>
    </row>
    <row r="467" spans="1:26" ht="15.75" customHeight="1" x14ac:dyDescent="0.2">
      <c r="A467" s="2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2"/>
    </row>
    <row r="468" spans="1:26" ht="15.75" customHeight="1" x14ac:dyDescent="0.2">
      <c r="A468" s="2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2"/>
    </row>
    <row r="469" spans="1:26" ht="15.75" customHeight="1" x14ac:dyDescent="0.2">
      <c r="A469" s="2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2"/>
    </row>
    <row r="470" spans="1:26" ht="15.75" customHeight="1" x14ac:dyDescent="0.2">
      <c r="A470" s="2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2"/>
    </row>
    <row r="471" spans="1:26" ht="15.75" customHeight="1" x14ac:dyDescent="0.2">
      <c r="A471" s="2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2"/>
    </row>
    <row r="472" spans="1:26" ht="15.75" customHeight="1" x14ac:dyDescent="0.2">
      <c r="A472" s="2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2"/>
    </row>
    <row r="473" spans="1:26" ht="15.75" customHeight="1" x14ac:dyDescent="0.2">
      <c r="A473" s="2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2"/>
    </row>
    <row r="474" spans="1:26" ht="15.75" customHeight="1" x14ac:dyDescent="0.2">
      <c r="A474" s="2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2"/>
    </row>
    <row r="475" spans="1:26" ht="15.75" customHeight="1" x14ac:dyDescent="0.2">
      <c r="A475" s="2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2"/>
    </row>
    <row r="476" spans="1:26" ht="15.75" customHeight="1" x14ac:dyDescent="0.2">
      <c r="A476" s="2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2"/>
    </row>
    <row r="477" spans="1:26" ht="15.75" customHeight="1" x14ac:dyDescent="0.2">
      <c r="A477" s="2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2"/>
    </row>
    <row r="478" spans="1:26" ht="15.75" customHeight="1" x14ac:dyDescent="0.2">
      <c r="A478" s="2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2"/>
    </row>
    <row r="479" spans="1:26" ht="15.75" customHeight="1" x14ac:dyDescent="0.2">
      <c r="A479" s="2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2"/>
    </row>
    <row r="480" spans="1:26" ht="15.75" customHeight="1" x14ac:dyDescent="0.2">
      <c r="A480" s="2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2"/>
    </row>
    <row r="481" spans="1:26" ht="15.75" customHeight="1" x14ac:dyDescent="0.2">
      <c r="A481" s="2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2"/>
    </row>
    <row r="482" spans="1:26" ht="15.75" customHeight="1" x14ac:dyDescent="0.2">
      <c r="A482" s="2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2"/>
    </row>
    <row r="483" spans="1:26" ht="15.75" customHeight="1" x14ac:dyDescent="0.2">
      <c r="A483" s="2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2"/>
    </row>
    <row r="484" spans="1:26" ht="15.75" customHeight="1" x14ac:dyDescent="0.2">
      <c r="A484" s="2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2"/>
    </row>
    <row r="485" spans="1:26" ht="15.75" customHeight="1" x14ac:dyDescent="0.2">
      <c r="A485" s="2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2"/>
    </row>
    <row r="486" spans="1:26" ht="15.75" customHeight="1" x14ac:dyDescent="0.2">
      <c r="A486" s="2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2"/>
    </row>
    <row r="487" spans="1:26" ht="15.75" customHeight="1" x14ac:dyDescent="0.2">
      <c r="A487" s="2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2"/>
    </row>
    <row r="488" spans="1:26" ht="15.75" customHeight="1" x14ac:dyDescent="0.2">
      <c r="A488" s="2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2"/>
    </row>
    <row r="489" spans="1:26" ht="15.75" customHeight="1" x14ac:dyDescent="0.2">
      <c r="A489" s="2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2"/>
    </row>
    <row r="490" spans="1:26" ht="15.75" customHeight="1" x14ac:dyDescent="0.2">
      <c r="A490" s="2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2"/>
    </row>
    <row r="491" spans="1:26" ht="15.75" customHeight="1" x14ac:dyDescent="0.2">
      <c r="A491" s="2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2"/>
    </row>
    <row r="492" spans="1:26" ht="15.75" customHeight="1" x14ac:dyDescent="0.2">
      <c r="A492" s="2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2"/>
    </row>
    <row r="493" spans="1:26" ht="15.75" customHeight="1" x14ac:dyDescent="0.2">
      <c r="A493" s="2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2"/>
    </row>
    <row r="494" spans="1:26" ht="15.75" customHeight="1" x14ac:dyDescent="0.2">
      <c r="A494" s="2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2"/>
    </row>
    <row r="495" spans="1:26" ht="15.75" customHeight="1" x14ac:dyDescent="0.2">
      <c r="A495" s="2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2"/>
    </row>
    <row r="496" spans="1:26" ht="15.75" customHeight="1" x14ac:dyDescent="0.2">
      <c r="A496" s="2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2"/>
    </row>
    <row r="497" spans="1:26" ht="15.75" customHeight="1" x14ac:dyDescent="0.2">
      <c r="A497" s="2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2"/>
    </row>
    <row r="498" spans="1:26" ht="15.75" customHeight="1" x14ac:dyDescent="0.2">
      <c r="A498" s="2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2"/>
    </row>
    <row r="499" spans="1:26" ht="15.75" customHeight="1" x14ac:dyDescent="0.2">
      <c r="A499" s="2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2"/>
    </row>
    <row r="500" spans="1:26" ht="15.75" customHeight="1" x14ac:dyDescent="0.2">
      <c r="A500" s="2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2"/>
    </row>
    <row r="501" spans="1:26" ht="15.75" customHeight="1" x14ac:dyDescent="0.2">
      <c r="A501" s="2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2"/>
    </row>
    <row r="502" spans="1:26" ht="15.75" customHeight="1" x14ac:dyDescent="0.2">
      <c r="A502" s="2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2"/>
    </row>
    <row r="503" spans="1:26" ht="15.75" customHeight="1" x14ac:dyDescent="0.2">
      <c r="A503" s="2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2"/>
    </row>
    <row r="504" spans="1:26" ht="15.75" customHeight="1" x14ac:dyDescent="0.2">
      <c r="A504" s="2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2"/>
    </row>
    <row r="505" spans="1:26" ht="15.75" customHeight="1" x14ac:dyDescent="0.2">
      <c r="A505" s="2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2"/>
    </row>
    <row r="506" spans="1:26" ht="15.75" customHeight="1" x14ac:dyDescent="0.2">
      <c r="A506" s="2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2"/>
    </row>
    <row r="507" spans="1:26" ht="15.75" customHeight="1" x14ac:dyDescent="0.2">
      <c r="A507" s="2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2"/>
    </row>
    <row r="508" spans="1:26" ht="15.75" customHeight="1" x14ac:dyDescent="0.2">
      <c r="A508" s="2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2"/>
    </row>
    <row r="509" spans="1:26" ht="15.75" customHeight="1" x14ac:dyDescent="0.2">
      <c r="A509" s="27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2"/>
    </row>
    <row r="510" spans="1:26" ht="15.75" customHeight="1" x14ac:dyDescent="0.2">
      <c r="A510" s="27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2"/>
    </row>
    <row r="511" spans="1:26" ht="15.75" customHeight="1" x14ac:dyDescent="0.2">
      <c r="A511" s="27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2"/>
    </row>
    <row r="512" spans="1:26" ht="15.75" customHeight="1" x14ac:dyDescent="0.2">
      <c r="A512" s="27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2"/>
    </row>
    <row r="513" spans="1:26" ht="15.75" customHeight="1" x14ac:dyDescent="0.2">
      <c r="A513" s="27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2"/>
    </row>
    <row r="514" spans="1:26" ht="15.75" customHeight="1" x14ac:dyDescent="0.2">
      <c r="A514" s="27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2"/>
    </row>
    <row r="515" spans="1:26" ht="15.75" customHeight="1" x14ac:dyDescent="0.2">
      <c r="A515" s="27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2"/>
    </row>
    <row r="516" spans="1:26" ht="15.75" customHeight="1" x14ac:dyDescent="0.2">
      <c r="A516" s="27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2"/>
    </row>
    <row r="517" spans="1:26" ht="15.75" customHeight="1" x14ac:dyDescent="0.2">
      <c r="A517" s="27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2"/>
    </row>
    <row r="518" spans="1:26" ht="15.75" customHeight="1" x14ac:dyDescent="0.2">
      <c r="A518" s="2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2"/>
    </row>
    <row r="519" spans="1:26" ht="15.75" customHeight="1" x14ac:dyDescent="0.2">
      <c r="A519" s="27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2"/>
    </row>
    <row r="520" spans="1:26" ht="15.75" customHeight="1" x14ac:dyDescent="0.2">
      <c r="A520" s="27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2"/>
    </row>
    <row r="521" spans="1:26" ht="15.75" customHeight="1" x14ac:dyDescent="0.2">
      <c r="A521" s="27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2"/>
    </row>
    <row r="522" spans="1:26" ht="15.75" customHeight="1" x14ac:dyDescent="0.2">
      <c r="A522" s="27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2"/>
    </row>
    <row r="523" spans="1:26" ht="15.75" customHeight="1" x14ac:dyDescent="0.2">
      <c r="A523" s="2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2"/>
    </row>
    <row r="524" spans="1:26" ht="15.75" customHeight="1" x14ac:dyDescent="0.2">
      <c r="A524" s="27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2"/>
    </row>
    <row r="525" spans="1:26" ht="15.75" customHeight="1" x14ac:dyDescent="0.2">
      <c r="A525" s="27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2"/>
    </row>
    <row r="526" spans="1:26" ht="15.75" customHeight="1" x14ac:dyDescent="0.2">
      <c r="A526" s="27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2"/>
    </row>
    <row r="527" spans="1:26" ht="15.75" customHeight="1" x14ac:dyDescent="0.2">
      <c r="A527" s="27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2"/>
    </row>
    <row r="528" spans="1:26" ht="15.75" customHeight="1" x14ac:dyDescent="0.2">
      <c r="A528" s="27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2"/>
    </row>
    <row r="529" spans="1:26" ht="15.75" customHeight="1" x14ac:dyDescent="0.2">
      <c r="A529" s="27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2"/>
    </row>
    <row r="530" spans="1:26" ht="15.75" customHeight="1" x14ac:dyDescent="0.2">
      <c r="A530" s="27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2"/>
    </row>
    <row r="531" spans="1:26" ht="15.75" customHeight="1" x14ac:dyDescent="0.2">
      <c r="A531" s="27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2"/>
    </row>
    <row r="532" spans="1:26" ht="15.75" customHeight="1" x14ac:dyDescent="0.2">
      <c r="A532" s="2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2"/>
    </row>
    <row r="533" spans="1:26" ht="15.75" customHeight="1" x14ac:dyDescent="0.2">
      <c r="A533" s="27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2"/>
    </row>
    <row r="534" spans="1:26" ht="15.75" customHeight="1" x14ac:dyDescent="0.2">
      <c r="A534" s="27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2"/>
    </row>
    <row r="535" spans="1:26" ht="15.75" customHeight="1" x14ac:dyDescent="0.2">
      <c r="A535" s="27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2"/>
    </row>
    <row r="536" spans="1:26" ht="15.75" customHeight="1" x14ac:dyDescent="0.2">
      <c r="A536" s="27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2"/>
    </row>
    <row r="537" spans="1:26" ht="15.75" customHeight="1" x14ac:dyDescent="0.2">
      <c r="A537" s="27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2"/>
    </row>
    <row r="538" spans="1:26" ht="15.75" customHeight="1" x14ac:dyDescent="0.2">
      <c r="A538" s="2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2"/>
    </row>
    <row r="539" spans="1:26" ht="15.75" customHeight="1" x14ac:dyDescent="0.2">
      <c r="A539" s="27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2"/>
    </row>
    <row r="540" spans="1:26" ht="15.75" customHeight="1" x14ac:dyDescent="0.2">
      <c r="A540" s="27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2"/>
    </row>
    <row r="541" spans="1:26" ht="15.75" customHeight="1" x14ac:dyDescent="0.2">
      <c r="A541" s="27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2"/>
    </row>
    <row r="542" spans="1:26" ht="15.75" customHeight="1" x14ac:dyDescent="0.2">
      <c r="A542" s="27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2"/>
    </row>
    <row r="543" spans="1:26" ht="15.75" customHeight="1" x14ac:dyDescent="0.2">
      <c r="A543" s="2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2"/>
    </row>
    <row r="544" spans="1:26" ht="15.75" customHeight="1" x14ac:dyDescent="0.2">
      <c r="A544" s="27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2"/>
    </row>
    <row r="545" spans="1:26" ht="15.75" customHeight="1" x14ac:dyDescent="0.2">
      <c r="A545" s="27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2"/>
    </row>
    <row r="546" spans="1:26" ht="15.75" customHeight="1" x14ac:dyDescent="0.2">
      <c r="A546" s="27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2"/>
    </row>
    <row r="547" spans="1:26" ht="15.75" customHeight="1" x14ac:dyDescent="0.2">
      <c r="A547" s="27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2"/>
    </row>
    <row r="548" spans="1:26" ht="15.75" customHeight="1" x14ac:dyDescent="0.2">
      <c r="A548" s="27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2"/>
    </row>
    <row r="549" spans="1:26" ht="15.75" customHeight="1" x14ac:dyDescent="0.2">
      <c r="A549" s="27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2"/>
    </row>
    <row r="550" spans="1:26" ht="15.75" customHeight="1" x14ac:dyDescent="0.2">
      <c r="A550" s="27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2"/>
    </row>
    <row r="551" spans="1:26" ht="15.75" customHeight="1" x14ac:dyDescent="0.2">
      <c r="A551" s="27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2"/>
    </row>
    <row r="552" spans="1:26" ht="15.75" customHeight="1" x14ac:dyDescent="0.2">
      <c r="A552" s="27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2"/>
    </row>
    <row r="553" spans="1:26" ht="15.75" customHeight="1" x14ac:dyDescent="0.2">
      <c r="A553" s="27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2"/>
    </row>
    <row r="554" spans="1:26" ht="15.75" customHeight="1" x14ac:dyDescent="0.2">
      <c r="A554" s="27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2"/>
    </row>
    <row r="555" spans="1:26" ht="15.75" customHeight="1" x14ac:dyDescent="0.2">
      <c r="A555" s="27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2"/>
    </row>
    <row r="556" spans="1:26" ht="15.75" customHeight="1" x14ac:dyDescent="0.2">
      <c r="A556" s="27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2"/>
    </row>
    <row r="557" spans="1:26" ht="15.75" customHeight="1" x14ac:dyDescent="0.2">
      <c r="A557" s="27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2"/>
    </row>
    <row r="558" spans="1:26" ht="15.75" customHeight="1" x14ac:dyDescent="0.2">
      <c r="A558" s="27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2"/>
    </row>
    <row r="559" spans="1:26" ht="15.75" customHeight="1" x14ac:dyDescent="0.2">
      <c r="A559" s="27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2"/>
    </row>
    <row r="560" spans="1:26" ht="15.75" customHeight="1" x14ac:dyDescent="0.2">
      <c r="A560" s="27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2"/>
    </row>
    <row r="561" spans="1:26" ht="15.75" customHeight="1" x14ac:dyDescent="0.2">
      <c r="A561" s="27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2"/>
    </row>
    <row r="562" spans="1:26" ht="15.75" customHeight="1" x14ac:dyDescent="0.2">
      <c r="A562" s="27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2"/>
    </row>
    <row r="563" spans="1:26" ht="15.75" customHeight="1" x14ac:dyDescent="0.2">
      <c r="A563" s="27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2"/>
    </row>
    <row r="564" spans="1:26" ht="15.75" customHeight="1" x14ac:dyDescent="0.2">
      <c r="A564" s="27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2"/>
    </row>
    <row r="565" spans="1:26" ht="15.75" customHeight="1" x14ac:dyDescent="0.2">
      <c r="A565" s="27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2"/>
    </row>
    <row r="566" spans="1:26" ht="15.75" customHeight="1" x14ac:dyDescent="0.2">
      <c r="A566" s="27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2"/>
    </row>
    <row r="567" spans="1:26" ht="15.75" customHeight="1" x14ac:dyDescent="0.2">
      <c r="A567" s="27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2"/>
    </row>
    <row r="568" spans="1:26" ht="15.75" customHeight="1" x14ac:dyDescent="0.2">
      <c r="A568" s="2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2"/>
    </row>
    <row r="569" spans="1:26" ht="15.75" customHeight="1" x14ac:dyDescent="0.2">
      <c r="A569" s="27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2"/>
    </row>
    <row r="570" spans="1:26" ht="15.75" customHeight="1" x14ac:dyDescent="0.2">
      <c r="A570" s="27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2"/>
    </row>
    <row r="571" spans="1:26" ht="15.75" customHeight="1" x14ac:dyDescent="0.2">
      <c r="A571" s="27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2"/>
    </row>
    <row r="572" spans="1:26" ht="15.75" customHeight="1" x14ac:dyDescent="0.2">
      <c r="A572" s="27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2"/>
    </row>
    <row r="573" spans="1:26" ht="15.75" customHeight="1" x14ac:dyDescent="0.2">
      <c r="A573" s="27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2"/>
    </row>
    <row r="574" spans="1:26" ht="15.75" customHeight="1" x14ac:dyDescent="0.2">
      <c r="A574" s="27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2"/>
    </row>
    <row r="575" spans="1:26" ht="15.75" customHeight="1" x14ac:dyDescent="0.2">
      <c r="A575" s="27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2"/>
    </row>
    <row r="576" spans="1:26" ht="15.75" customHeight="1" x14ac:dyDescent="0.2">
      <c r="A576" s="27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2"/>
    </row>
    <row r="577" spans="1:26" ht="15.75" customHeight="1" x14ac:dyDescent="0.2">
      <c r="A577" s="27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2"/>
    </row>
    <row r="578" spans="1:26" ht="15.75" customHeight="1" x14ac:dyDescent="0.2">
      <c r="A578" s="27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2"/>
    </row>
    <row r="579" spans="1:26" ht="15.75" customHeight="1" x14ac:dyDescent="0.2">
      <c r="A579" s="2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2"/>
    </row>
    <row r="580" spans="1:26" ht="15.75" customHeight="1" x14ac:dyDescent="0.2">
      <c r="A580" s="27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2"/>
    </row>
    <row r="581" spans="1:26" ht="15.75" customHeight="1" x14ac:dyDescent="0.2">
      <c r="A581" s="27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2"/>
    </row>
    <row r="582" spans="1:26" ht="15.75" customHeight="1" x14ac:dyDescent="0.2">
      <c r="A582" s="27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2"/>
    </row>
    <row r="583" spans="1:26" ht="15.75" customHeight="1" x14ac:dyDescent="0.2">
      <c r="A583" s="27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2"/>
    </row>
    <row r="584" spans="1:26" ht="15.75" customHeight="1" x14ac:dyDescent="0.2">
      <c r="A584" s="27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2"/>
    </row>
    <row r="585" spans="1:26" ht="15.75" customHeight="1" x14ac:dyDescent="0.2">
      <c r="A585" s="27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2"/>
    </row>
    <row r="586" spans="1:26" ht="15.75" customHeight="1" x14ac:dyDescent="0.2">
      <c r="A586" s="27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2"/>
    </row>
    <row r="587" spans="1:26" ht="15.75" customHeight="1" x14ac:dyDescent="0.2">
      <c r="A587" s="27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2"/>
    </row>
    <row r="588" spans="1:26" ht="15.75" customHeight="1" x14ac:dyDescent="0.2">
      <c r="A588" s="28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28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28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28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28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28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28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28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28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28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28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28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28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28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28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28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28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28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28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28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28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28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28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28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28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28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28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28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28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28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28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28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28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28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28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28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28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28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28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28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28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28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28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28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28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28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28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28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28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28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28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28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28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28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28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28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28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28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28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28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28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28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28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28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28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28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28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28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28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28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28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28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28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28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28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28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28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28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28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28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28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28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28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28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28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28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28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28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28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28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28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28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28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28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28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28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28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28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28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28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28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28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28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28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28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28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28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28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28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28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28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28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28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28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28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28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28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28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28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28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28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28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28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28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28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28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28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28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28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28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28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28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28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28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28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28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28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28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28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28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28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28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28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28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28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28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28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28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28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28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28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28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28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28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28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28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28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28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28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28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28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28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28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28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28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28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28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28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28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28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28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28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28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28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28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28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28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28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28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28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28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28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28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28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28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28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28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28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28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28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28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28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28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28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28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28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28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28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28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28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28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28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28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28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28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28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28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28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28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28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28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28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28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28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28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28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28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28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28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28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28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28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28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28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28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28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28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28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28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28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28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28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28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28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28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28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28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28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28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28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28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28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28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28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28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28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28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28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28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28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28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28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28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28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28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28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28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28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28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28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28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28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28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28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28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28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28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28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28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28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28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28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28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28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28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28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28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28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28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28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28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28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28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28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28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28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28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28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28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28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28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28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28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28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28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28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28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28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28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28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28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28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28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28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28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28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28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28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28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28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28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28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28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28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28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28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28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28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28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28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28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28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28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28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28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28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28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28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28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28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28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28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28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28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28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28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28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28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28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28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28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28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28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28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28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28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28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28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28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28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28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28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28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28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28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28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28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28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28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28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28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28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28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28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28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28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28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28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28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28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28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28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28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28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28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28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28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28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28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28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28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28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28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28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28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28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28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28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28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28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28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28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28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28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28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28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28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28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28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28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28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28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28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28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28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28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28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28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28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28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28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28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28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E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fitToPage="1"/>
  </sheetPr>
  <dimension ref="A1:Z1000"/>
  <sheetViews>
    <sheetView tabSelected="1" zoomScale="130" zoomScaleNormal="130" workbookViewId="0">
      <selection activeCell="A68" sqref="A68:G266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3" t="s">
        <v>1386</v>
      </c>
      <c r="B1" s="29" t="s">
        <v>1387</v>
      </c>
      <c r="C1" s="30" t="s">
        <v>1388</v>
      </c>
      <c r="D1" s="30" t="s">
        <v>1389</v>
      </c>
      <c r="E1" s="30" t="s">
        <v>1390</v>
      </c>
      <c r="F1" s="30" t="s">
        <v>1391</v>
      </c>
      <c r="G1" s="2" t="s">
        <v>1392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hidden="1" customHeight="1" x14ac:dyDescent="0.2">
      <c r="A2" s="21" t="s">
        <v>1374</v>
      </c>
      <c r="B2" s="31">
        <f>'Критерий 1'!E2</f>
        <v>100</v>
      </c>
      <c r="C2" s="31">
        <f>'Критерий 2'!D2</f>
        <v>100</v>
      </c>
      <c r="D2" s="31">
        <f>'Критерий 3'!E2</f>
        <v>100</v>
      </c>
      <c r="E2" s="31">
        <f>'Критерий 4'!E2</f>
        <v>100</v>
      </c>
      <c r="F2" s="31">
        <f>'Критерий 5'!E2</f>
        <v>100</v>
      </c>
      <c r="G2" s="31">
        <f t="shared" ref="G2:G387" si="0">AVERAGE(B2:F2)</f>
        <v>100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 hidden="1" customHeight="1" x14ac:dyDescent="0.2">
      <c r="A3" s="3" t="str">
        <f>'Критерий 1'!A3</f>
        <v>МАДОУ "Д/с № 32 "Счастливое детство"</v>
      </c>
      <c r="B3" s="22">
        <f>'Критерий 1'!E3</f>
        <v>96.605911330049267</v>
      </c>
      <c r="C3" s="22">
        <f>'Критерий 2'!D3</f>
        <v>99.789915966386559</v>
      </c>
      <c r="D3" s="22">
        <f>'Критерий 3'!E3</f>
        <v>71.5</v>
      </c>
      <c r="E3" s="22">
        <f>'Критерий 4'!E3</f>
        <v>99.663865546218503</v>
      </c>
      <c r="F3" s="22">
        <f>'Критерий 5'!E3</f>
        <v>99.453781512605048</v>
      </c>
      <c r="G3" s="22">
        <f t="shared" si="0"/>
        <v>93.402694871051878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 hidden="1" customHeight="1" x14ac:dyDescent="0.2">
      <c r="A4" s="3" t="str">
        <f>'Критерий 1'!A4</f>
        <v>МАДОУ "ЦРР д/с № 1 "Жар-птица"</v>
      </c>
      <c r="B4" s="22">
        <f>'Критерий 1'!E4</f>
        <v>100</v>
      </c>
      <c r="C4" s="22">
        <f>'Критерий 2'!D4</f>
        <v>99.704142011834321</v>
      </c>
      <c r="D4" s="22">
        <f>'Критерий 3'!E4</f>
        <v>92.5</v>
      </c>
      <c r="E4" s="22">
        <f>'Критерий 4'!E4</f>
        <v>100</v>
      </c>
      <c r="F4" s="22">
        <f>'Критерий 5'!E4</f>
        <v>99.881656804733723</v>
      </c>
      <c r="G4" s="22">
        <f t="shared" si="0"/>
        <v>98.417159763313606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 hidden="1" customHeight="1" x14ac:dyDescent="0.2">
      <c r="A5" s="3" t="str">
        <f>'Критерий 1'!A5</f>
        <v>МАДОУ "ЦРР-детский сад №7 "Ярославна"</v>
      </c>
      <c r="B5" s="22">
        <f>'Критерий 1'!E5</f>
        <v>96.906759906759902</v>
      </c>
      <c r="C5" s="22">
        <f>'Критерий 2'!D5</f>
        <v>99.375</v>
      </c>
      <c r="D5" s="22">
        <f>'Критерий 3'!E5</f>
        <v>76</v>
      </c>
      <c r="E5" s="22">
        <f>'Критерий 4'!E5</f>
        <v>99.22695035460994</v>
      </c>
      <c r="F5" s="22">
        <f>'Критерий 5'!E5</f>
        <v>99.166666666666657</v>
      </c>
      <c r="G5" s="22">
        <f t="shared" si="0"/>
        <v>94.135075385607294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 customHeight="1" x14ac:dyDescent="0.2">
      <c r="A6" s="32" t="str">
        <f>'Критерий 1'!A6</f>
        <v>МБДОУ - д/с № 29 Яровое</v>
      </c>
      <c r="B6" s="22">
        <f>'Критерий 1'!E6</f>
        <v>100</v>
      </c>
      <c r="C6" s="22">
        <f>'Критерий 2'!D6</f>
        <v>93.478260869565219</v>
      </c>
      <c r="D6" s="22">
        <f>'Критерий 3'!E6</f>
        <v>88</v>
      </c>
      <c r="E6" s="22">
        <f>'Критерий 4'!E6</f>
        <v>96.521739130434781</v>
      </c>
      <c r="F6" s="22">
        <f>'Критерий 5'!E6</f>
        <v>95</v>
      </c>
      <c r="G6" s="22">
        <f t="shared" si="0"/>
        <v>94.6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 hidden="1" customHeight="1" x14ac:dyDescent="0.2">
      <c r="A7" s="3" t="str">
        <f>'Критерий 1'!A7</f>
        <v>МБДОУ "Веселоярский детский сад "Сказка"</v>
      </c>
      <c r="B7" s="22">
        <f>'Критерий 1'!E7</f>
        <v>100</v>
      </c>
      <c r="C7" s="22">
        <f>'Критерий 2'!D7</f>
        <v>100</v>
      </c>
      <c r="D7" s="22">
        <f>'Критерий 3'!E7</f>
        <v>88</v>
      </c>
      <c r="E7" s="22">
        <f>'Критерий 4'!E7</f>
        <v>100</v>
      </c>
      <c r="F7" s="22">
        <f>'Критерий 5'!E7</f>
        <v>100</v>
      </c>
      <c r="G7" s="22">
        <f t="shared" si="0"/>
        <v>97.6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.75" hidden="1" customHeight="1" x14ac:dyDescent="0.2">
      <c r="A8" s="3" t="str">
        <f>'Критерий 1'!A8</f>
        <v>МБДОУ "Детский сад "Алёнушка"</v>
      </c>
      <c r="B8" s="22">
        <f>'Критерий 1'!E8</f>
        <v>100</v>
      </c>
      <c r="C8" s="22">
        <f>'Критерий 2'!D8</f>
        <v>100</v>
      </c>
      <c r="D8" s="22">
        <f>'Критерий 3'!E8</f>
        <v>54.5</v>
      </c>
      <c r="E8" s="22">
        <f>'Критерий 4'!E8</f>
        <v>100</v>
      </c>
      <c r="F8" s="22">
        <f>'Критерий 5'!E8</f>
        <v>100</v>
      </c>
      <c r="G8" s="22">
        <f t="shared" si="0"/>
        <v>90.9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.75" hidden="1" customHeight="1" x14ac:dyDescent="0.2">
      <c r="A9" s="3" t="str">
        <f>'Критерий 1'!A9</f>
        <v>МБДОУ "Детский сад "Незабудка"</v>
      </c>
      <c r="B9" s="22">
        <f>'Критерий 1'!E9</f>
        <v>86.235294117647058</v>
      </c>
      <c r="C9" s="22">
        <f>'Критерий 2'!D9</f>
        <v>99.193548387096769</v>
      </c>
      <c r="D9" s="22">
        <f>'Критерий 3'!E9</f>
        <v>23</v>
      </c>
      <c r="E9" s="22">
        <f>'Критерий 4'!E9</f>
        <v>98.709677419354847</v>
      </c>
      <c r="F9" s="22">
        <f>'Критерий 5'!E9</f>
        <v>99.193548387096769</v>
      </c>
      <c r="G9" s="22">
        <f t="shared" si="0"/>
        <v>81.266413662239088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.75" hidden="1" customHeight="1" x14ac:dyDescent="0.2">
      <c r="A10" s="3" t="str">
        <f>'Критерий 1'!A10</f>
        <v>МБДОУ "Детский сад "Петушок"</v>
      </c>
      <c r="B10" s="22">
        <f>'Критерий 1'!E10</f>
        <v>98.734260477353885</v>
      </c>
      <c r="C10" s="22">
        <f>'Критерий 2'!D10</f>
        <v>98.138297872340416</v>
      </c>
      <c r="D10" s="22">
        <f>'Критерий 3'!E10</f>
        <v>88</v>
      </c>
      <c r="E10" s="22">
        <f>'Критерий 4'!E10</f>
        <v>99.02315000669077</v>
      </c>
      <c r="F10" s="22">
        <f>'Критерий 5'!E10</f>
        <v>98.88297872340425</v>
      </c>
      <c r="G10" s="22">
        <f t="shared" si="0"/>
        <v>96.55573741595785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 hidden="1" customHeight="1" x14ac:dyDescent="0.2">
      <c r="A11" s="3" t="str">
        <f>'Критерий 1'!A11</f>
        <v>МБДОУ "Детский сад "Сказка"</v>
      </c>
      <c r="B11" s="22">
        <f>'Критерий 1'!E11</f>
        <v>98.857069143446864</v>
      </c>
      <c r="C11" s="22">
        <f>'Критерий 2'!D11</f>
        <v>99.553571428571431</v>
      </c>
      <c r="D11" s="22">
        <f>'Критерий 3'!E11</f>
        <v>70</v>
      </c>
      <c r="E11" s="22">
        <f>'Критерий 4'!E11</f>
        <v>99.642857142857139</v>
      </c>
      <c r="F11" s="22">
        <f>'Критерий 5'!E11</f>
        <v>99.642857142857139</v>
      </c>
      <c r="G11" s="22">
        <f t="shared" si="0"/>
        <v>93.539270971546514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2.75" hidden="1" customHeight="1" x14ac:dyDescent="0.2">
      <c r="A12" s="3" t="str">
        <f>'Критерий 1'!A12</f>
        <v>МБДОУ "Детский сад "Солнышко"</v>
      </c>
      <c r="B12" s="22">
        <f>'Критерий 1'!E12</f>
        <v>92.114168247944349</v>
      </c>
      <c r="C12" s="22">
        <f>'Критерий 2'!D12</f>
        <v>94.761904761904759</v>
      </c>
      <c r="D12" s="22">
        <f>'Критерий 3'!E12</f>
        <v>68</v>
      </c>
      <c r="E12" s="22">
        <f>'Критерий 4'!E12</f>
        <v>97.333333333333343</v>
      </c>
      <c r="F12" s="22">
        <f>'Критерий 5'!E12</f>
        <v>94.190476190476176</v>
      </c>
      <c r="G12" s="22">
        <f t="shared" si="0"/>
        <v>89.279976506731714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.75" hidden="1" customHeight="1" x14ac:dyDescent="0.2">
      <c r="A13" s="3" t="str">
        <f>'Критерий 1'!A13</f>
        <v>МБДОУ "Детский сад "Чайка"</v>
      </c>
      <c r="B13" s="22">
        <f>'Критерий 1'!E13</f>
        <v>98.457906098219112</v>
      </c>
      <c r="C13" s="22">
        <f>'Критерий 2'!D13</f>
        <v>94.444444444444443</v>
      </c>
      <c r="D13" s="22">
        <f>'Критерий 3'!E13</f>
        <v>88</v>
      </c>
      <c r="E13" s="22">
        <f>'Критерий 4'!E13</f>
        <v>100</v>
      </c>
      <c r="F13" s="22">
        <f>'Критерий 5'!E13</f>
        <v>98.222222222222214</v>
      </c>
      <c r="G13" s="22">
        <f t="shared" si="0"/>
        <v>95.824914552977162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2.75" hidden="1" customHeight="1" x14ac:dyDescent="0.2">
      <c r="A14" s="3" t="str">
        <f>'Критерий 1'!A14</f>
        <v>МБДОУ "Детский сад комбинированного вида №41 "Золотая рыбка"</v>
      </c>
      <c r="B14" s="22">
        <f>'Критерий 1'!E14</f>
        <v>96.995798319327733</v>
      </c>
      <c r="C14" s="22">
        <f>'Критерий 2'!D14</f>
        <v>98.80952380952381</v>
      </c>
      <c r="D14" s="22">
        <f>'Критерий 3'!E14</f>
        <v>94</v>
      </c>
      <c r="E14" s="22">
        <f>'Критерий 4'!E14</f>
        <v>98.546672491626623</v>
      </c>
      <c r="F14" s="22">
        <f>'Критерий 5'!E14</f>
        <v>98.968253968253975</v>
      </c>
      <c r="G14" s="22">
        <f t="shared" si="0"/>
        <v>97.464049717746434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 hidden="1" customHeight="1" x14ac:dyDescent="0.2">
      <c r="A15" s="3" t="str">
        <f>'Критерий 1'!A15</f>
        <v>МБДОУ "Детский сад присмотра и оздоровления № 46 "Светлячок" г.Рубцовска</v>
      </c>
      <c r="B15" s="22">
        <f>'Критерий 1'!E15</f>
        <v>96.699248120300751</v>
      </c>
      <c r="C15" s="22">
        <f>'Критерий 2'!D15</f>
        <v>98.780487804878049</v>
      </c>
      <c r="D15" s="22">
        <f>'Критерий 3'!E15</f>
        <v>60</v>
      </c>
      <c r="E15" s="22">
        <f>'Критерий 4'!E15</f>
        <v>97.073170731707336</v>
      </c>
      <c r="F15" s="22">
        <f>'Критерий 5'!E15</f>
        <v>98.902439024390247</v>
      </c>
      <c r="G15" s="22">
        <f t="shared" si="0"/>
        <v>90.291069136255288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 hidden="1" customHeight="1" x14ac:dyDescent="0.2">
      <c r="A16" s="3" t="str">
        <f>'Критерий 1'!A16</f>
        <v>МБДОУ "Детский сад № 12 "Журавлик"</v>
      </c>
      <c r="B16" s="22">
        <f>'Критерий 1'!E16</f>
        <v>98.113207547169822</v>
      </c>
      <c r="C16" s="22">
        <f>'Критерий 2'!D16</f>
        <v>95.27027027027026</v>
      </c>
      <c r="D16" s="22">
        <f>'Критерий 3'!E16</f>
        <v>60</v>
      </c>
      <c r="E16" s="22">
        <f>'Критерий 4'!E16</f>
        <v>92.472972972972983</v>
      </c>
      <c r="F16" s="22">
        <f>'Критерий 5'!E16</f>
        <v>89.189189189189193</v>
      </c>
      <c r="G16" s="22">
        <f t="shared" si="0"/>
        <v>87.009127995920451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 hidden="1" customHeight="1" x14ac:dyDescent="0.2">
      <c r="A17" s="3" t="str">
        <f>'Критерий 1'!A17</f>
        <v>МБДОУ "Детский сад № 14 "Василёк"</v>
      </c>
      <c r="B17" s="22">
        <f>'Критерий 1'!E17</f>
        <v>100</v>
      </c>
      <c r="C17" s="22">
        <f>'Критерий 2'!D17</f>
        <v>100</v>
      </c>
      <c r="D17" s="22">
        <f>'Критерий 3'!E17</f>
        <v>76</v>
      </c>
      <c r="E17" s="22">
        <f>'Критерий 4'!E17</f>
        <v>99.024390243902445</v>
      </c>
      <c r="F17" s="22">
        <f>'Критерий 5'!E17</f>
        <v>98.048780487804876</v>
      </c>
      <c r="G17" s="22">
        <f t="shared" si="0"/>
        <v>94.614634146341459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2.75" hidden="1" customHeight="1" x14ac:dyDescent="0.2">
      <c r="A18" s="3" t="str">
        <f>'Критерий 1'!A18</f>
        <v>МБДОУ "Детский сад № 19 "Рябинка"</v>
      </c>
      <c r="B18" s="22">
        <f>'Критерий 1'!E18</f>
        <v>100</v>
      </c>
      <c r="C18" s="22">
        <f>'Критерий 2'!D18</f>
        <v>99.553571428571431</v>
      </c>
      <c r="D18" s="22">
        <f>'Критерий 3'!E18</f>
        <v>76</v>
      </c>
      <c r="E18" s="22">
        <f>'Критерий 4'!E18</f>
        <v>100</v>
      </c>
      <c r="F18" s="22">
        <f>'Критерий 5'!E18</f>
        <v>99.732142857142861</v>
      </c>
      <c r="G18" s="22">
        <f t="shared" si="0"/>
        <v>95.057142857142864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 hidden="1" customHeight="1" x14ac:dyDescent="0.2">
      <c r="A19" s="3" t="str">
        <f>'Критерий 1'!A19</f>
        <v>МБДОУ "Детский сад № 23 "Малышок"</v>
      </c>
      <c r="B19" s="22">
        <f>'Критерий 1'!E19</f>
        <v>99.76331360946746</v>
      </c>
      <c r="C19" s="22">
        <f>'Критерий 2'!D19</f>
        <v>97.435897435897431</v>
      </c>
      <c r="D19" s="22">
        <f>'Критерий 3'!E19</f>
        <v>82</v>
      </c>
      <c r="E19" s="22">
        <f>'Критерий 4'!E19</f>
        <v>98.632478632478637</v>
      </c>
      <c r="F19" s="22">
        <f>'Критерий 5'!E19</f>
        <v>97.863247863247864</v>
      </c>
      <c r="G19" s="22">
        <f t="shared" si="0"/>
        <v>95.138987508218278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 hidden="1" customHeight="1" x14ac:dyDescent="0.2">
      <c r="A20" s="3" t="str">
        <f>'Критерий 1'!A20</f>
        <v>МБДОУ "Детский сад № 36 "Колокольчик"</v>
      </c>
      <c r="B20" s="22">
        <f>'Критерий 1'!E20</f>
        <v>99.495798319327733</v>
      </c>
      <c r="C20" s="22">
        <f>'Критерий 2'!D20</f>
        <v>96.180555555555557</v>
      </c>
      <c r="D20" s="22">
        <f>'Критерий 3'!E20</f>
        <v>69.333333333333343</v>
      </c>
      <c r="E20" s="22">
        <f>'Критерий 4'!E20</f>
        <v>98.611111111111114</v>
      </c>
      <c r="F20" s="22">
        <f>'Критерий 5'!E20</f>
        <v>96.944444444444457</v>
      </c>
      <c r="G20" s="22">
        <f t="shared" si="0"/>
        <v>92.113048552754435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 hidden="1" customHeight="1" x14ac:dyDescent="0.2">
      <c r="A21" s="3" t="str">
        <f>'Критерий 1'!A21</f>
        <v>МБДОУ "Детский сад № 37 "Веснянка"</v>
      </c>
      <c r="B21" s="22">
        <f>'Критерий 1'!E21</f>
        <v>96.809815950920239</v>
      </c>
      <c r="C21" s="22">
        <f>'Критерий 2'!D21</f>
        <v>95.454545454545453</v>
      </c>
      <c r="D21" s="22">
        <f>'Критерий 3'!E21</f>
        <v>76</v>
      </c>
      <c r="E21" s="22">
        <f>'Критерий 4'!E21</f>
        <v>97.510199811695784</v>
      </c>
      <c r="F21" s="22">
        <f>'Критерий 5'!E21</f>
        <v>94.462809917355372</v>
      </c>
      <c r="G21" s="22">
        <f t="shared" si="0"/>
        <v>92.047474226903361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 hidden="1" customHeight="1" x14ac:dyDescent="0.2">
      <c r="A22" s="3" t="str">
        <f>'Критерий 1'!A22</f>
        <v>МБДОУ "Детский сад № 43"</v>
      </c>
      <c r="B22" s="22">
        <f>'Критерий 1'!E22</f>
        <v>95.657513348588864</v>
      </c>
      <c r="C22" s="22">
        <f>'Критерий 2'!D22</f>
        <v>95.017953321364445</v>
      </c>
      <c r="D22" s="22">
        <f>'Критерий 3'!E22</f>
        <v>75.86363636363636</v>
      </c>
      <c r="E22" s="22">
        <f>'Критерий 4'!E22</f>
        <v>98.08108487310983</v>
      </c>
      <c r="F22" s="22">
        <f>'Критерий 5'!E22</f>
        <v>95.888689407540397</v>
      </c>
      <c r="G22" s="22">
        <f t="shared" si="0"/>
        <v>92.101775462847996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hidden="1" customHeight="1" x14ac:dyDescent="0.2">
      <c r="A23" s="3" t="str">
        <f>'Критерий 1'!A23</f>
        <v>МБДОУ "Детский сад № 45 "Солнышко"</v>
      </c>
      <c r="B23" s="22">
        <f>'Критерий 1'!E23</f>
        <v>99.198463169051408</v>
      </c>
      <c r="C23" s="22">
        <f>'Критерий 2'!D23</f>
        <v>98.591549295774655</v>
      </c>
      <c r="D23" s="22">
        <f>'Критерий 3'!E23</f>
        <v>82</v>
      </c>
      <c r="E23" s="22">
        <f>'Критерий 4'!E23</f>
        <v>99.436619718309856</v>
      </c>
      <c r="F23" s="22">
        <f>'Критерий 5'!E23</f>
        <v>97.887323943661983</v>
      </c>
      <c r="G23" s="22">
        <f t="shared" si="0"/>
        <v>95.422791225359589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 hidden="1" customHeight="1" x14ac:dyDescent="0.2">
      <c r="A24" s="3" t="str">
        <f>'Критерий 1'!A24</f>
        <v>МБДОУ "Детский сад № 47 "Ёлочка"</v>
      </c>
      <c r="B24" s="22">
        <f>'Критерий 1'!E24</f>
        <v>99.411764705882348</v>
      </c>
      <c r="C24" s="22">
        <f>'Критерий 2'!D24</f>
        <v>98.113207547169822</v>
      </c>
      <c r="D24" s="22">
        <f>'Критерий 3'!E24</f>
        <v>76</v>
      </c>
      <c r="E24" s="22">
        <f>'Критерий 4'!E24</f>
        <v>100</v>
      </c>
      <c r="F24" s="22">
        <f>'Критерий 5'!E24</f>
        <v>98.490566037735846</v>
      </c>
      <c r="G24" s="22">
        <f t="shared" si="0"/>
        <v>94.403107658157609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hidden="1" customHeight="1" x14ac:dyDescent="0.2">
      <c r="A25" s="3" t="str">
        <f>'Критерий 1'!A25</f>
        <v>МБДОУ "Детский сад № 48 "Ручеек"</v>
      </c>
      <c r="B25" s="22">
        <f>'Критерий 1'!E25</f>
        <v>99.051383399209499</v>
      </c>
      <c r="C25" s="22">
        <f>'Критерий 2'!D25</f>
        <v>96.857142857142861</v>
      </c>
      <c r="D25" s="22">
        <f>'Критерий 3'!E25</f>
        <v>76</v>
      </c>
      <c r="E25" s="22">
        <f>'Критерий 4'!E25</f>
        <v>97.714285714285722</v>
      </c>
      <c r="F25" s="22">
        <f>'Критерий 5'!E25</f>
        <v>98.971428571428575</v>
      </c>
      <c r="G25" s="22">
        <f t="shared" si="0"/>
        <v>93.71884810841334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hidden="1" customHeight="1" x14ac:dyDescent="0.2">
      <c r="A26" s="3" t="str">
        <f>'Критерий 1'!A26</f>
        <v>МБДОУ "Детский сад № 50 "Росточек"</v>
      </c>
      <c r="B26" s="22">
        <f>'Критерий 1'!E26</f>
        <v>99.48051948051949</v>
      </c>
      <c r="C26" s="22">
        <f>'Критерий 2'!D26</f>
        <v>93.877551020408163</v>
      </c>
      <c r="D26" s="22">
        <f>'Критерий 3'!E26</f>
        <v>76</v>
      </c>
      <c r="E26" s="22">
        <f>'Критерий 4'!E26</f>
        <v>95.330132052821114</v>
      </c>
      <c r="F26" s="22">
        <f>'Критерий 5'!E26</f>
        <v>91.428571428571431</v>
      </c>
      <c r="G26" s="22">
        <f t="shared" si="0"/>
        <v>91.223354796464037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hidden="1" customHeight="1" x14ac:dyDescent="0.2">
      <c r="A27" s="3" t="str">
        <f>'Критерий 1'!A27</f>
        <v>МБДОУ "Детский сад № 53 "Топтыжка"</v>
      </c>
      <c r="B27" s="22">
        <f>'Критерий 1'!E27</f>
        <v>99.691119691119695</v>
      </c>
      <c r="C27" s="22">
        <f>'Критерий 2'!D27</f>
        <v>99.624060150375939</v>
      </c>
      <c r="D27" s="22">
        <f>'Критерий 3'!E27</f>
        <v>100</v>
      </c>
      <c r="E27" s="22">
        <f>'Критерий 4'!E27</f>
        <v>99.398496240601503</v>
      </c>
      <c r="F27" s="22">
        <f>'Критерий 5'!E27</f>
        <v>98.421052631578945</v>
      </c>
      <c r="G27" s="22">
        <f t="shared" si="0"/>
        <v>99.426945742735228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hidden="1" customHeight="1" x14ac:dyDescent="0.2">
      <c r="A28" s="3" t="str">
        <f>'Критерий 1'!A28</f>
        <v>МБДОУ "Детский сад № 55 "Истоки"</v>
      </c>
      <c r="B28" s="22">
        <f>'Критерий 1'!E28</f>
        <v>100</v>
      </c>
      <c r="C28" s="22">
        <f>'Критерий 2'!D28</f>
        <v>99.615384615384613</v>
      </c>
      <c r="D28" s="22">
        <f>'Критерий 3'!E28</f>
        <v>88</v>
      </c>
      <c r="E28" s="22">
        <f>'Критерий 4'!E28</f>
        <v>98.15384615384616</v>
      </c>
      <c r="F28" s="22">
        <f>'Критерий 5'!E28</f>
        <v>98.461538461538467</v>
      </c>
      <c r="G28" s="22">
        <f t="shared" si="0"/>
        <v>96.846153846153854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hidden="1" customHeight="1" x14ac:dyDescent="0.2">
      <c r="A29" s="3" t="str">
        <f>'Критерий 1'!A29</f>
        <v>МБДОУ "Детский сад № 57 "Аленушка"</v>
      </c>
      <c r="B29" s="22">
        <f>'Критерий 1'!E29</f>
        <v>100</v>
      </c>
      <c r="C29" s="22">
        <f>'Критерий 2'!D29</f>
        <v>97.6</v>
      </c>
      <c r="D29" s="22">
        <f>'Критерий 3'!E29</f>
        <v>70</v>
      </c>
      <c r="E29" s="22">
        <f>'Критерий 4'!E29</f>
        <v>97.23591836734694</v>
      </c>
      <c r="F29" s="22">
        <f>'Критерий 5'!E29</f>
        <v>97.6</v>
      </c>
      <c r="G29" s="22">
        <f t="shared" si="0"/>
        <v>92.487183673469389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hidden="1" customHeight="1" x14ac:dyDescent="0.2">
      <c r="A30" s="3" t="str">
        <f>'Критерий 1'!A30</f>
        <v>МБДОУ "Детский сад № 74 "Пчёлка"</v>
      </c>
      <c r="B30" s="22">
        <f>'Критерий 1'!E30</f>
        <v>97</v>
      </c>
      <c r="C30" s="22">
        <f>'Критерий 2'!D30</f>
        <v>100</v>
      </c>
      <c r="D30" s="22">
        <f>'Критерий 3'!E30</f>
        <v>74</v>
      </c>
      <c r="E30" s="22">
        <f>'Критерий 4'!E30</f>
        <v>100</v>
      </c>
      <c r="F30" s="22">
        <f>'Критерий 5'!E30</f>
        <v>100</v>
      </c>
      <c r="G30" s="22">
        <f t="shared" si="0"/>
        <v>94.2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hidden="1" customHeight="1" x14ac:dyDescent="0.2">
      <c r="A31" s="3" t="str">
        <f>'Критерий 1'!A31</f>
        <v>МБДОУ "Детский сад №10 "Гнездышко"</v>
      </c>
      <c r="B31" s="22">
        <f>'Критерий 1'!E31</f>
        <v>96.555555555555557</v>
      </c>
      <c r="C31" s="22">
        <f>'Критерий 2'!D31</f>
        <v>94.285714285714278</v>
      </c>
      <c r="D31" s="22">
        <f>'Критерий 3'!E31</f>
        <v>76</v>
      </c>
      <c r="E31" s="22">
        <f>'Критерий 4'!E31</f>
        <v>98.857142857142875</v>
      </c>
      <c r="F31" s="22">
        <f>'Критерий 5'!E31</f>
        <v>95.428571428571445</v>
      </c>
      <c r="G31" s="22">
        <f t="shared" si="0"/>
        <v>92.225396825396828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hidden="1" customHeight="1" x14ac:dyDescent="0.2">
      <c r="A32" s="3" t="str">
        <f>'Критерий 1'!A32</f>
        <v>МБДОУ "Детский сад №16 "Родничок"</v>
      </c>
      <c r="B32" s="22">
        <f>'Критерий 1'!E32</f>
        <v>100</v>
      </c>
      <c r="C32" s="22">
        <f>'Критерий 2'!D32</f>
        <v>100</v>
      </c>
      <c r="D32" s="22">
        <f>'Критерий 3'!E32</f>
        <v>76</v>
      </c>
      <c r="E32" s="22">
        <f>'Критерий 4'!E32</f>
        <v>100</v>
      </c>
      <c r="F32" s="22">
        <f>'Критерий 5'!E32</f>
        <v>100</v>
      </c>
      <c r="G32" s="22">
        <f t="shared" si="0"/>
        <v>95.2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hidden="1" customHeight="1" x14ac:dyDescent="0.2">
      <c r="A33" s="3" t="str">
        <f>'Критерий 1'!A33</f>
        <v>МБДОУ "Детский сад №2 "Лучик"</v>
      </c>
      <c r="B33" s="22">
        <f>'Критерий 1'!E33</f>
        <v>100</v>
      </c>
      <c r="C33" s="22">
        <f>'Критерий 2'!D33</f>
        <v>100</v>
      </c>
      <c r="D33" s="22">
        <f>'Критерий 3'!E33</f>
        <v>82</v>
      </c>
      <c r="E33" s="22">
        <f>'Критерий 4'!E33</f>
        <v>100</v>
      </c>
      <c r="F33" s="22">
        <f>'Критерий 5'!E33</f>
        <v>100</v>
      </c>
      <c r="G33" s="22">
        <f t="shared" si="0"/>
        <v>96.4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hidden="1" customHeight="1" x14ac:dyDescent="0.2">
      <c r="A34" s="3" t="str">
        <f>'Критерий 1'!A34</f>
        <v>МБДОУ "Детский сад №24 "Солнышко"</v>
      </c>
      <c r="B34" s="22">
        <f>'Критерий 1'!E34</f>
        <v>99.245283018867923</v>
      </c>
      <c r="C34" s="22">
        <f>'Критерий 2'!D34</f>
        <v>97.321428571428569</v>
      </c>
      <c r="D34" s="22">
        <f>'Критерий 3'!E34</f>
        <v>76</v>
      </c>
      <c r="E34" s="22">
        <f>'Критерий 4'!E34</f>
        <v>96.677740863787392</v>
      </c>
      <c r="F34" s="22">
        <f>'Критерий 5'!E34</f>
        <v>94.732142857142861</v>
      </c>
      <c r="G34" s="22">
        <f t="shared" si="0"/>
        <v>92.795319062245355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 hidden="1" customHeight="1" x14ac:dyDescent="0.2">
      <c r="A35" s="3" t="str">
        <f>'Критерий 1'!A35</f>
        <v>МБДОУ "Детский сад №30 "Незабудка"</v>
      </c>
      <c r="B35" s="22">
        <f>'Критерий 1'!E35</f>
        <v>97.058823529411768</v>
      </c>
      <c r="C35" s="22">
        <f>'Критерий 2'!D35</f>
        <v>93.396226415094333</v>
      </c>
      <c r="D35" s="22">
        <f>'Критерий 3'!E35</f>
        <v>44</v>
      </c>
      <c r="E35" s="22">
        <f>'Критерий 4'!E35</f>
        <v>92.452830188679258</v>
      </c>
      <c r="F35" s="22">
        <f>'Критерий 5'!E35</f>
        <v>86.79245283018868</v>
      </c>
      <c r="G35" s="22">
        <f t="shared" si="0"/>
        <v>82.740066592674808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hidden="1" customHeight="1" x14ac:dyDescent="0.2">
      <c r="A36" s="3" t="str">
        <f>'Критерий 1'!A36</f>
        <v>МБДОУ "Детский сад №38 "Росинка"</v>
      </c>
      <c r="B36" s="22">
        <f>'Критерий 1'!E36</f>
        <v>99.188453159041401</v>
      </c>
      <c r="C36" s="22">
        <f>'Критерий 2'!D36</f>
        <v>99.324324324324323</v>
      </c>
      <c r="D36" s="22">
        <f>'Критерий 3'!E36</f>
        <v>76</v>
      </c>
      <c r="E36" s="22">
        <f>'Критерий 4'!E36</f>
        <v>97.44814582023885</v>
      </c>
      <c r="F36" s="22">
        <f>'Критерий 5'!E36</f>
        <v>96.081081081081081</v>
      </c>
      <c r="G36" s="22">
        <f t="shared" si="0"/>
        <v>93.608400876937125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hidden="1" customHeight="1" x14ac:dyDescent="0.2">
      <c r="A37" s="3" t="str">
        <f>'Критерий 1'!A37</f>
        <v>МБДОУ "Детский сад №4 "Радуга"</v>
      </c>
      <c r="B37" s="22">
        <f>'Критерий 1'!E37</f>
        <v>99.891598915989164</v>
      </c>
      <c r="C37" s="22">
        <f>'Критерий 2'!D37</f>
        <v>99.555555555555557</v>
      </c>
      <c r="D37" s="22">
        <f>'Критерий 3'!E37</f>
        <v>86.928571428571431</v>
      </c>
      <c r="E37" s="22">
        <f>'Критерий 4'!E37</f>
        <v>99.52679738562091</v>
      </c>
      <c r="F37" s="22">
        <f>'Критерий 5'!E37</f>
        <v>99.777777777777771</v>
      </c>
      <c r="G37" s="22">
        <f t="shared" si="0"/>
        <v>97.136060212702972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hidden="1" customHeight="1" x14ac:dyDescent="0.2">
      <c r="A38" s="3" t="str">
        <f>'Критерий 1'!A38</f>
        <v>МБДОУ "Детский сад №49 "Улыбка"</v>
      </c>
      <c r="B38" s="22">
        <f>'Критерий 1'!E38</f>
        <v>96.44055944055944</v>
      </c>
      <c r="C38" s="22">
        <f>'Критерий 2'!D38</f>
        <v>95.049504950495049</v>
      </c>
      <c r="D38" s="22">
        <f>'Критерий 3'!E38</f>
        <v>94</v>
      </c>
      <c r="E38" s="22">
        <f>'Критерий 4'!E38</f>
        <v>98.019801980198025</v>
      </c>
      <c r="F38" s="22">
        <f>'Критерий 5'!E38</f>
        <v>97.128712871287121</v>
      </c>
      <c r="G38" s="22">
        <f t="shared" si="0"/>
        <v>96.127715848507933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hidden="1" customHeight="1" x14ac:dyDescent="0.2">
      <c r="A39" s="3" t="str">
        <f>'Критерий 1'!A39</f>
        <v>МБДОУ "Романовский детский сад №1"</v>
      </c>
      <c r="B39" s="22">
        <f>'Критерий 1'!E39</f>
        <v>98.372093023255815</v>
      </c>
      <c r="C39" s="22">
        <f>'Критерий 2'!D39</f>
        <v>96.875</v>
      </c>
      <c r="D39" s="22">
        <f>'Критерий 3'!E39</f>
        <v>88</v>
      </c>
      <c r="E39" s="22">
        <f>'Критерий 4'!E39</f>
        <v>98.611111111111114</v>
      </c>
      <c r="F39" s="22">
        <f>'Критерий 5'!E39</f>
        <v>96.597222222222229</v>
      </c>
      <c r="G39" s="22">
        <f t="shared" si="0"/>
        <v>95.691085271317831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hidden="1" customHeight="1" x14ac:dyDescent="0.2">
      <c r="A40" s="3" t="str">
        <f>'Критерий 1'!A40</f>
        <v>МБДОУ "Сидоровский детский сад"</v>
      </c>
      <c r="B40" s="22">
        <f>'Критерий 1'!E40</f>
        <v>98.260869565217405</v>
      </c>
      <c r="C40" s="22">
        <f>'Критерий 2'!D40</f>
        <v>95</v>
      </c>
      <c r="D40" s="22">
        <f>'Критерий 3'!E40</f>
        <v>62</v>
      </c>
      <c r="E40" s="22">
        <f>'Критерий 4'!E40</f>
        <v>100</v>
      </c>
      <c r="F40" s="22">
        <f>'Критерий 5'!E40</f>
        <v>94</v>
      </c>
      <c r="G40" s="22">
        <f t="shared" si="0"/>
        <v>89.852173913043472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hidden="1" customHeight="1" x14ac:dyDescent="0.2">
      <c r="A41" s="3" t="str">
        <f>'Критерий 1'!A41</f>
        <v>МБДОУ "Табунский детский сад "Огонек"</v>
      </c>
      <c r="B41" s="22">
        <f>'Критерий 1'!E41</f>
        <v>96.638655462184872</v>
      </c>
      <c r="C41" s="22">
        <f>'Критерий 2'!D41</f>
        <v>95.408163265306115</v>
      </c>
      <c r="D41" s="22">
        <f>'Критерий 3'!E41</f>
        <v>68</v>
      </c>
      <c r="E41" s="22">
        <f>'Критерий 4'!E41</f>
        <v>97.275510204081627</v>
      </c>
      <c r="F41" s="22">
        <f>'Критерий 5'!E41</f>
        <v>97.65306122448979</v>
      </c>
      <c r="G41" s="22">
        <f t="shared" si="0"/>
        <v>90.995078031212486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 hidden="1" customHeight="1" x14ac:dyDescent="0.2">
      <c r="A42" s="3" t="str">
        <f>'Критерий 1'!A42</f>
        <v>МБДОУ "Тамбовский детский сад"</v>
      </c>
      <c r="B42" s="22">
        <f>'Критерий 1'!E42</f>
        <v>99.558823529411768</v>
      </c>
      <c r="C42" s="22">
        <f>'Критерий 2'!D42</f>
        <v>100</v>
      </c>
      <c r="D42" s="22">
        <f>'Критерий 3'!E42</f>
        <v>38</v>
      </c>
      <c r="E42" s="22">
        <f>'Критерий 4'!E42</f>
        <v>100</v>
      </c>
      <c r="F42" s="22">
        <f>'Критерий 5'!E42</f>
        <v>100</v>
      </c>
      <c r="G42" s="22">
        <f t="shared" si="0"/>
        <v>87.511764705882356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 hidden="1" customHeight="1" x14ac:dyDescent="0.2">
      <c r="A43" s="3" t="str">
        <f>'Критерий 1'!A43</f>
        <v>МБДОУ "Троицкий детский сад № 1 "Родничок"</v>
      </c>
      <c r="B43" s="22">
        <f>'Критерий 1'!E43</f>
        <v>98.850858927641866</v>
      </c>
      <c r="C43" s="22">
        <f>'Критерий 2'!D43</f>
        <v>97.2027972027972</v>
      </c>
      <c r="D43" s="22">
        <f>'Критерий 3'!E43</f>
        <v>70</v>
      </c>
      <c r="E43" s="22">
        <f>'Критерий 4'!E43</f>
        <v>98.533292794162364</v>
      </c>
      <c r="F43" s="22">
        <f>'Критерий 5'!E43</f>
        <v>97.692307692307679</v>
      </c>
      <c r="G43" s="22">
        <f t="shared" si="0"/>
        <v>92.455851323381836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 hidden="1" customHeight="1" x14ac:dyDescent="0.2">
      <c r="A44" s="3" t="str">
        <f>'Критерий 1'!A44</f>
        <v>МБДОУ "Целинный детский сад "Светлячок"</v>
      </c>
      <c r="B44" s="22">
        <f>'Критерий 1'!E44</f>
        <v>92.393231265108781</v>
      </c>
      <c r="C44" s="22">
        <f>'Критерий 2'!D44</f>
        <v>97.540983606557376</v>
      </c>
      <c r="D44" s="22">
        <f>'Критерий 3'!E44</f>
        <v>86</v>
      </c>
      <c r="E44" s="22">
        <f>'Критерий 4'!E44</f>
        <v>99.344262295081961</v>
      </c>
      <c r="F44" s="22">
        <f>'Критерий 5'!E44</f>
        <v>99.180327868852459</v>
      </c>
      <c r="G44" s="22">
        <f t="shared" si="0"/>
        <v>94.89176100712011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hidden="1" customHeight="1" x14ac:dyDescent="0.2">
      <c r="A45" s="3" t="str">
        <f>'Критерий 1'!A45</f>
        <v>МБДОУ "Целинный детский сад "Теремок"</v>
      </c>
      <c r="B45" s="22">
        <f>'Критерий 1'!E45</f>
        <v>94.705882352941174</v>
      </c>
      <c r="C45" s="22">
        <f>'Критерий 2'!D45</f>
        <v>100</v>
      </c>
      <c r="D45" s="22">
        <f>'Критерий 3'!E45</f>
        <v>76</v>
      </c>
      <c r="E45" s="22">
        <f>'Критерий 4'!E45</f>
        <v>100</v>
      </c>
      <c r="F45" s="22">
        <f>'Критерий 5'!E45</f>
        <v>98.979591836734699</v>
      </c>
      <c r="G45" s="22">
        <f t="shared" si="0"/>
        <v>93.937094837935177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hidden="1" customHeight="1" x14ac:dyDescent="0.2">
      <c r="A46" s="3" t="str">
        <f>'Критерий 1'!A46</f>
        <v>МБДОУ "ЦРР - детский сад № 54"</v>
      </c>
      <c r="B46" s="22">
        <f>'Критерий 1'!E46</f>
        <v>95.331829664381104</v>
      </c>
      <c r="C46" s="22">
        <f>'Критерий 2'!D46</f>
        <v>97.247706422018354</v>
      </c>
      <c r="D46" s="22">
        <f>'Критерий 3'!E46</f>
        <v>84.25</v>
      </c>
      <c r="E46" s="22">
        <f>'Критерий 4'!E46</f>
        <v>97.818001487726264</v>
      </c>
      <c r="F46" s="22">
        <f>'Критерий 5'!E46</f>
        <v>96.513761467889907</v>
      </c>
      <c r="G46" s="22">
        <f t="shared" si="0"/>
        <v>94.232259808403143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hidden="1" customHeight="1" x14ac:dyDescent="0.2">
      <c r="A47" s="3" t="str">
        <f>'Критерий 1'!A47</f>
        <v>МБДОУ "ЦРР - детский сад № 56 "Ромашка" города Рубцовска</v>
      </c>
      <c r="B47" s="22">
        <f>'Критерий 1'!E47</f>
        <v>100</v>
      </c>
      <c r="C47" s="22">
        <f>'Критерий 2'!D47</f>
        <v>99.647887323943664</v>
      </c>
      <c r="D47" s="22">
        <f>'Критерий 3'!E47</f>
        <v>76</v>
      </c>
      <c r="E47" s="22">
        <f>'Критерий 4'!E47</f>
        <v>99.838709677419359</v>
      </c>
      <c r="F47" s="22">
        <f>'Критерий 5'!E47</f>
        <v>99.718309859154928</v>
      </c>
      <c r="G47" s="22">
        <f t="shared" si="0"/>
        <v>95.040981372103602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hidden="1" customHeight="1" x14ac:dyDescent="0.2">
      <c r="A48" s="3" t="str">
        <f>'Критерий 1'!A48</f>
        <v>МБДОУ "Шелаболихинский детский сад "Золотая рыбка"</v>
      </c>
      <c r="B48" s="22">
        <f>'Критерий 1'!E48</f>
        <v>93.470588235294116</v>
      </c>
      <c r="C48" s="22">
        <f>'Критерий 2'!D48</f>
        <v>97.983870967741936</v>
      </c>
      <c r="D48" s="22">
        <f>'Критерий 3'!E48</f>
        <v>88</v>
      </c>
      <c r="E48" s="22">
        <f>'Критерий 4'!E48</f>
        <v>99.677419354838719</v>
      </c>
      <c r="F48" s="22">
        <f>'Критерий 5'!E48</f>
        <v>98.467741935483872</v>
      </c>
      <c r="G48" s="22">
        <f t="shared" si="0"/>
        <v>95.519924098671737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hidden="1" customHeight="1" x14ac:dyDescent="0.2">
      <c r="A49" s="3" t="str">
        <f>'Критерий 1'!A49</f>
        <v>МБДОУ Д/с "Солнышко"</v>
      </c>
      <c r="B49" s="22">
        <f>'Критерий 1'!E49</f>
        <v>100</v>
      </c>
      <c r="C49" s="22">
        <f>'Критерий 2'!D49</f>
        <v>98.863636363636374</v>
      </c>
      <c r="D49" s="22">
        <f>'Критерий 3'!E49</f>
        <v>62</v>
      </c>
      <c r="E49" s="22">
        <f>'Критерий 4'!E49</f>
        <v>100</v>
      </c>
      <c r="F49" s="22">
        <f>'Критерий 5'!E49</f>
        <v>98.863636363636374</v>
      </c>
      <c r="G49" s="22">
        <f t="shared" si="0"/>
        <v>91.945454545454552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hidden="1" customHeight="1" x14ac:dyDescent="0.2">
      <c r="A50" s="3" t="str">
        <f>'Критерий 1'!A50</f>
        <v>МБДОУ детский сад "Березка"</v>
      </c>
      <c r="B50" s="22">
        <f>'Критерий 1'!E50</f>
        <v>92.719369515762111</v>
      </c>
      <c r="C50" s="22">
        <f>'Критерий 2'!D50</f>
        <v>96.521739130434781</v>
      </c>
      <c r="D50" s="22">
        <f>'Критерий 3'!E50</f>
        <v>60</v>
      </c>
      <c r="E50" s="22">
        <f>'Критерий 4'!E50</f>
        <v>97.305477131564103</v>
      </c>
      <c r="F50" s="22">
        <f>'Критерий 5'!E50</f>
        <v>98</v>
      </c>
      <c r="G50" s="22">
        <f t="shared" si="0"/>
        <v>88.909317155552202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hidden="1" customHeight="1" x14ac:dyDescent="0.2">
      <c r="A51" s="3" t="str">
        <f>'Критерий 1'!A51</f>
        <v>МБДОУ детский сад "Елочка"</v>
      </c>
      <c r="B51" s="22">
        <f>'Критерий 1'!E51</f>
        <v>94.780297661233163</v>
      </c>
      <c r="C51" s="22">
        <f>'Критерий 2'!D51</f>
        <v>94.565217391304344</v>
      </c>
      <c r="D51" s="22">
        <f>'Критерий 3'!E51</f>
        <v>80</v>
      </c>
      <c r="E51" s="22">
        <f>'Критерий 4'!E51</f>
        <v>98.260869565217391</v>
      </c>
      <c r="F51" s="22">
        <f>'Критерий 5'!E51</f>
        <v>96.956521739130437</v>
      </c>
      <c r="G51" s="22">
        <f t="shared" si="0"/>
        <v>92.912581271377064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hidden="1" customHeight="1" x14ac:dyDescent="0.2">
      <c r="A52" s="3" t="str">
        <f>'Критерий 1'!A52</f>
        <v>МБДОУ детский сад "Ладушки"</v>
      </c>
      <c r="B52" s="22">
        <f>'Критерий 1'!E52</f>
        <v>99.238095238095241</v>
      </c>
      <c r="C52" s="22">
        <f>'Критерий 2'!D52</f>
        <v>96.969696969696969</v>
      </c>
      <c r="D52" s="22">
        <f>'Критерий 3'!E52</f>
        <v>54</v>
      </c>
      <c r="E52" s="22">
        <f>'Критерий 4'!E52</f>
        <v>97.175757575757586</v>
      </c>
      <c r="F52" s="22">
        <f>'Критерий 5'!E52</f>
        <v>96.666666666666657</v>
      </c>
      <c r="G52" s="22">
        <f t="shared" si="0"/>
        <v>88.810043290043296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hidden="1" customHeight="1" x14ac:dyDescent="0.2">
      <c r="A53" s="3" t="str">
        <f>'Критерий 1'!A53</f>
        <v>МБДОУ детский сад "Малинка" с. Кытманово</v>
      </c>
      <c r="B53" s="22">
        <f>'Критерий 1'!E53</f>
        <v>98.518518518518519</v>
      </c>
      <c r="C53" s="22">
        <f>'Критерий 2'!D53</f>
        <v>97.872340425531917</v>
      </c>
      <c r="D53" s="22">
        <f>'Критерий 3'!E53</f>
        <v>78</v>
      </c>
      <c r="E53" s="22">
        <f>'Критерий 4'!E53</f>
        <v>96.415215989684086</v>
      </c>
      <c r="F53" s="22">
        <f>'Критерий 5'!E53</f>
        <v>97.553191489361694</v>
      </c>
      <c r="G53" s="22">
        <f t="shared" si="0"/>
        <v>93.671853284619232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hidden="1" customHeight="1" x14ac:dyDescent="0.2">
      <c r="A54" s="3" t="str">
        <f>'Критерий 1'!A54</f>
        <v>МБДОУ детский сад "Орленок"</v>
      </c>
      <c r="B54" s="22">
        <f>'Критерий 1'!E54</f>
        <v>98.028697308883068</v>
      </c>
      <c r="C54" s="22">
        <f>'Критерий 2'!D54</f>
        <v>96.764705882352942</v>
      </c>
      <c r="D54" s="22">
        <f>'Критерий 3'!E54</f>
        <v>66.5</v>
      </c>
      <c r="E54" s="22">
        <f>'Критерий 4'!E54</f>
        <v>96.771684945164509</v>
      </c>
      <c r="F54" s="22">
        <f>'Критерий 5'!E54</f>
        <v>95.941176470588232</v>
      </c>
      <c r="G54" s="22">
        <f t="shared" si="0"/>
        <v>90.801252921397747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hidden="1" customHeight="1" x14ac:dyDescent="0.2">
      <c r="A55" s="3" t="str">
        <f>'Критерий 1'!A55</f>
        <v>МБДОУ детский сад "Ракета"</v>
      </c>
      <c r="B55" s="22">
        <f>'Критерий 1'!E55</f>
        <v>98.857142857142861</v>
      </c>
      <c r="C55" s="22">
        <f>'Критерий 2'!D55</f>
        <v>96.296296296296305</v>
      </c>
      <c r="D55" s="22">
        <f>'Критерий 3'!E55</f>
        <v>88</v>
      </c>
      <c r="E55" s="22">
        <f>'Критерий 4'!E55</f>
        <v>94.567901234567898</v>
      </c>
      <c r="F55" s="22">
        <f>'Критерий 5'!E55</f>
        <v>93.950617283950606</v>
      </c>
      <c r="G55" s="22">
        <f t="shared" si="0"/>
        <v>94.334391534391528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hidden="1" customHeight="1" x14ac:dyDescent="0.2">
      <c r="A56" s="3" t="str">
        <f>'Критерий 1'!A56</f>
        <v>МБДОУ детский сад "Родничок" с. Хабары</v>
      </c>
      <c r="B56" s="22">
        <f>'Критерий 1'!E56</f>
        <v>91.705882352941188</v>
      </c>
      <c r="C56" s="22">
        <f>'Критерий 2'!D56</f>
        <v>93.97590361445782</v>
      </c>
      <c r="D56" s="22">
        <f>'Критерий 3'!E56</f>
        <v>94</v>
      </c>
      <c r="E56" s="22">
        <f>'Критерий 4'!E56</f>
        <v>98.128067826863003</v>
      </c>
      <c r="F56" s="22">
        <f>'Критерий 5'!E56</f>
        <v>96.204819277108427</v>
      </c>
      <c r="G56" s="22">
        <f t="shared" si="0"/>
        <v>94.802934614274093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hidden="1" customHeight="1" x14ac:dyDescent="0.2">
      <c r="A57" s="3" t="str">
        <f>'Критерий 1'!A57</f>
        <v>МБДОУ детский сад "Ручеек"</v>
      </c>
      <c r="B57" s="22">
        <f>'Критерий 1'!E57</f>
        <v>92.588235294117652</v>
      </c>
      <c r="C57" s="22">
        <f>'Критерий 2'!D57</f>
        <v>100</v>
      </c>
      <c r="D57" s="22">
        <f>'Критерий 3'!E57</f>
        <v>46</v>
      </c>
      <c r="E57" s="22">
        <f>'Критерий 4'!E57</f>
        <v>100</v>
      </c>
      <c r="F57" s="22">
        <f>'Критерий 5'!E57</f>
        <v>100</v>
      </c>
      <c r="G57" s="22">
        <f t="shared" si="0"/>
        <v>87.71764705882353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hidden="1" customHeight="1" x14ac:dyDescent="0.2">
      <c r="A58" s="3" t="str">
        <f>'Критерий 1'!A58</f>
        <v>МБДОУ детский сад "Теремок"</v>
      </c>
      <c r="B58" s="22">
        <f>'Критерий 1'!E58</f>
        <v>100</v>
      </c>
      <c r="C58" s="22">
        <f>'Критерий 2'!D58</f>
        <v>100</v>
      </c>
      <c r="D58" s="22">
        <f>'Критерий 3'!E58</f>
        <v>79</v>
      </c>
      <c r="E58" s="22">
        <f>'Критерий 4'!E58</f>
        <v>100</v>
      </c>
      <c r="F58" s="22">
        <f>'Критерий 5'!E58</f>
        <v>100</v>
      </c>
      <c r="G58" s="22">
        <f t="shared" si="0"/>
        <v>95.8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hidden="1" customHeight="1" x14ac:dyDescent="0.2">
      <c r="A59" s="3" t="str">
        <f>'Критерий 1'!A59</f>
        <v>МБДОУ детский сад № 11 "Рябинка" города Новоалтайска Алтайского края</v>
      </c>
      <c r="B59" s="22">
        <f>'Критерий 1'!E59</f>
        <v>97.251131221719461</v>
      </c>
      <c r="C59" s="22">
        <f>'Критерий 2'!D59</f>
        <v>95.959595959595958</v>
      </c>
      <c r="D59" s="22">
        <f>'Критерий 3'!E59</f>
        <v>67</v>
      </c>
      <c r="E59" s="22">
        <f>'Критерий 4'!E59</f>
        <v>96.592007026789645</v>
      </c>
      <c r="F59" s="22">
        <f>'Критерий 5'!E59</f>
        <v>90.707070707070699</v>
      </c>
      <c r="G59" s="22">
        <f t="shared" si="0"/>
        <v>89.501960983035161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hidden="1" customHeight="1" x14ac:dyDescent="0.2">
      <c r="A60" s="3" t="str">
        <f>'Критерий 1'!A60</f>
        <v>МБДОУ детский сад № 13 "Дюймовочка" города Новоалтайска Алтайского края</v>
      </c>
      <c r="B60" s="22">
        <f>'Критерий 1'!E60</f>
        <v>99.375</v>
      </c>
      <c r="C60" s="22">
        <f>'Критерий 2'!D60</f>
        <v>98.780487804878049</v>
      </c>
      <c r="D60" s="22">
        <f>'Критерий 3'!E60</f>
        <v>38</v>
      </c>
      <c r="E60" s="22">
        <f>'Критерий 4'!E60</f>
        <v>100</v>
      </c>
      <c r="F60" s="22">
        <f>'Критерий 5'!E60</f>
        <v>100</v>
      </c>
      <c r="G60" s="22">
        <f t="shared" si="0"/>
        <v>87.231097560975599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hidden="1" customHeight="1" x14ac:dyDescent="0.2">
      <c r="A61" s="3" t="str">
        <f>'Критерий 1'!A61</f>
        <v>МБДОУ детский сад № 17 "Ладушки" города Новоалтайска Алтайского края</v>
      </c>
      <c r="B61" s="22">
        <f>'Критерий 1'!E61</f>
        <v>99.565217391304344</v>
      </c>
      <c r="C61" s="22">
        <f>'Критерий 2'!D61</f>
        <v>97.641509433962256</v>
      </c>
      <c r="D61" s="22">
        <f>'Критерий 3'!E61</f>
        <v>54</v>
      </c>
      <c r="E61" s="22">
        <f>'Критерий 4'!E61</f>
        <v>98.490566037735846</v>
      </c>
      <c r="F61" s="22">
        <f>'Критерий 5'!E61</f>
        <v>96.509433962264154</v>
      </c>
      <c r="G61" s="22">
        <f t="shared" si="0"/>
        <v>89.24134536505332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hidden="1" customHeight="1" x14ac:dyDescent="0.2">
      <c r="A62" s="3" t="str">
        <f>'Критерий 1'!A62</f>
        <v>МБДОУ Детский сад № 2 "Ландыш"</v>
      </c>
      <c r="B62" s="22">
        <f>'Критерий 1'!E62</f>
        <v>94.153270003653631</v>
      </c>
      <c r="C62" s="22">
        <f>'Критерий 2'!D62</f>
        <v>96.84210526315789</v>
      </c>
      <c r="D62" s="22">
        <f>'Критерий 3'!E62</f>
        <v>88</v>
      </c>
      <c r="E62" s="22">
        <f>'Критерий 4'!E62</f>
        <v>97.656641604010019</v>
      </c>
      <c r="F62" s="22">
        <f>'Критерий 5'!E62</f>
        <v>97.368421052631589</v>
      </c>
      <c r="G62" s="22">
        <f t="shared" si="0"/>
        <v>94.80408758469062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hidden="1" customHeight="1" x14ac:dyDescent="0.2">
      <c r="A63" s="3" t="str">
        <f>'Критерий 1'!A63</f>
        <v>МБДОУ детский сад № 6 "Колобок" города Новоалтайска Алтайского края</v>
      </c>
      <c r="B63" s="22">
        <f>'Критерий 1'!E63</f>
        <v>99.558823529411768</v>
      </c>
      <c r="C63" s="22">
        <f>'Критерий 2'!D63</f>
        <v>97.53086419753086</v>
      </c>
      <c r="D63" s="22">
        <f>'Критерий 3'!E63</f>
        <v>68</v>
      </c>
      <c r="E63" s="22">
        <f>'Критерий 4'!E63</f>
        <v>100</v>
      </c>
      <c r="F63" s="22">
        <f>'Критерий 5'!E63</f>
        <v>98.76543209876543</v>
      </c>
      <c r="G63" s="22">
        <f t="shared" si="0"/>
        <v>92.771023965141609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hidden="1" customHeight="1" x14ac:dyDescent="0.2">
      <c r="A64" s="3" t="str">
        <f>'Критерий 1'!A64</f>
        <v>МБДОУ детский сад № 8 "Солнышко" города Новоалтайска Алтайского края</v>
      </c>
      <c r="B64" s="22">
        <f>'Критерий 1'!E64</f>
        <v>99.281437125748511</v>
      </c>
      <c r="C64" s="22">
        <f>'Критерий 2'!D64</f>
        <v>99.45054945054946</v>
      </c>
      <c r="D64" s="22">
        <f>'Критерий 3'!E64</f>
        <v>88</v>
      </c>
      <c r="E64" s="22">
        <f>'Критерий 4'!E64</f>
        <v>99.304029304029314</v>
      </c>
      <c r="F64" s="22">
        <f>'Критерий 5'!E64</f>
        <v>98.461538461538453</v>
      </c>
      <c r="G64" s="22">
        <f t="shared" si="0"/>
        <v>96.899510868373142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hidden="1" customHeight="1" x14ac:dyDescent="0.2">
      <c r="A65" s="3" t="str">
        <f>'Критерий 1'!A65</f>
        <v>МБДОУ детский сад № 9 "Полянка" города Новоалтайска Алтайского края</v>
      </c>
      <c r="B65" s="22">
        <f>'Критерий 1'!E65</f>
        <v>96.174208144796381</v>
      </c>
      <c r="C65" s="22">
        <f>'Критерий 2'!D65</f>
        <v>98.63013698630138</v>
      </c>
      <c r="D65" s="22">
        <f>'Критерий 3'!E65</f>
        <v>76</v>
      </c>
      <c r="E65" s="22">
        <f>'Критерий 4'!E65</f>
        <v>98.904109589041099</v>
      </c>
      <c r="F65" s="22">
        <f>'Критерий 5'!E65</f>
        <v>99.315068493150676</v>
      </c>
      <c r="G65" s="22">
        <f t="shared" si="0"/>
        <v>93.80470464265791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hidden="1" customHeight="1" x14ac:dyDescent="0.2">
      <c r="A66" s="3" t="str">
        <f>'Критерий 1'!A66</f>
        <v>МБДОУ Тюменцевский детский сад "Родничок"</v>
      </c>
      <c r="B66" s="22">
        <f>'Критерий 1'!E66</f>
        <v>80.83422459893049</v>
      </c>
      <c r="C66" s="22">
        <f>'Критерий 2'!D66</f>
        <v>93.5</v>
      </c>
      <c r="D66" s="22">
        <f>'Критерий 3'!E66</f>
        <v>76</v>
      </c>
      <c r="E66" s="22">
        <f>'Критерий 4'!E66</f>
        <v>96.366666666666674</v>
      </c>
      <c r="F66" s="22">
        <f>'Критерий 5'!E66</f>
        <v>94.7</v>
      </c>
      <c r="G66" s="22">
        <f t="shared" si="0"/>
        <v>88.280178253119431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hidden="1" customHeight="1" x14ac:dyDescent="0.2">
      <c r="A67" s="3" t="str">
        <f>'Критерий 1'!A67</f>
        <v>МБДОУ ЦРР - "Детский сад ЗАТО Сибирский"</v>
      </c>
      <c r="B67" s="22">
        <f>'Критерий 1'!E67</f>
        <v>99.381443298969089</v>
      </c>
      <c r="C67" s="22">
        <f>'Критерий 2'!D67</f>
        <v>98.820754716981128</v>
      </c>
      <c r="D67" s="22">
        <f>'Критерий 3'!E67</f>
        <v>94</v>
      </c>
      <c r="E67" s="22">
        <f>'Критерий 4'!E67</f>
        <v>98.001475703594394</v>
      </c>
      <c r="F67" s="22">
        <f>'Критерий 5'!E67</f>
        <v>99.009433962264154</v>
      </c>
      <c r="G67" s="22">
        <f t="shared" si="0"/>
        <v>97.842621536361747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 x14ac:dyDescent="0.2">
      <c r="A68" s="32"/>
      <c r="B68" s="22"/>
      <c r="C68" s="22"/>
      <c r="D68" s="22"/>
      <c r="E68" s="22"/>
      <c r="F68" s="22"/>
      <c r="G68" s="22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 x14ac:dyDescent="0.2">
      <c r="A69" s="32"/>
      <c r="B69" s="22"/>
      <c r="C69" s="22"/>
      <c r="D69" s="22"/>
      <c r="E69" s="22"/>
      <c r="F69" s="22"/>
      <c r="G69" s="22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hidden="1" customHeight="1" x14ac:dyDescent="0.2">
      <c r="A70" s="3" t="str">
        <f>'Критерий 1'!A70</f>
        <v>МБДОУ ЦРР - детский сад № 1 "Колокольчик" города Новоалтайска Алтайского края</v>
      </c>
      <c r="B70" s="22">
        <f>'Критерий 1'!E70</f>
        <v>97.882352941176464</v>
      </c>
      <c r="C70" s="22">
        <f>'Критерий 2'!D70</f>
        <v>92.622950819672127</v>
      </c>
      <c r="D70" s="22">
        <f>'Критерий 3'!E70</f>
        <v>46</v>
      </c>
      <c r="E70" s="22">
        <f>'Критерий 4'!E70</f>
        <v>95.805833510751555</v>
      </c>
      <c r="F70" s="22">
        <f>'Критерий 5'!E70</f>
        <v>93.852459016393453</v>
      </c>
      <c r="G70" s="22">
        <f t="shared" si="0"/>
        <v>85.232719257598731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hidden="1" customHeight="1" x14ac:dyDescent="0.2">
      <c r="A71" s="3" t="str">
        <f>'Критерий 1'!A71</f>
        <v>МБДОУ ЦРР - детский сад № 10 "Радуга" города Новоалтайска Алтайского края</v>
      </c>
      <c r="B71" s="22">
        <f>'Критерий 1'!E71</f>
        <v>97.493188010899189</v>
      </c>
      <c r="C71" s="22">
        <f>'Критерий 2'!D71</f>
        <v>94.222222222222229</v>
      </c>
      <c r="D71" s="22">
        <f>'Критерий 3'!E71</f>
        <v>92.5</v>
      </c>
      <c r="E71" s="22">
        <f>'Критерий 4'!E71</f>
        <v>94.9344375431332</v>
      </c>
      <c r="F71" s="22">
        <f>'Критерий 5'!E71</f>
        <v>89.022222222222226</v>
      </c>
      <c r="G71" s="22">
        <f t="shared" si="0"/>
        <v>93.634413999695369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hidden="1" customHeight="1" x14ac:dyDescent="0.2">
      <c r="A72" s="3" t="str">
        <f>'Критерий 1'!A72</f>
        <v>МБДОУ ЦРР - детский сад № 12 "Звездочка" города Новоалтайска Алтайского края</v>
      </c>
      <c r="B72" s="22">
        <f>'Критерий 1'!E72</f>
        <v>98.571428571428584</v>
      </c>
      <c r="C72" s="22">
        <f>'Критерий 2'!D72</f>
        <v>98.75</v>
      </c>
      <c r="D72" s="22">
        <f>'Критерий 3'!E72</f>
        <v>54</v>
      </c>
      <c r="E72" s="22">
        <f>'Критерий 4'!E72</f>
        <v>98</v>
      </c>
      <c r="F72" s="22">
        <f>'Критерий 5'!E72</f>
        <v>98.75</v>
      </c>
      <c r="G72" s="22">
        <f t="shared" si="0"/>
        <v>89.614285714285714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hidden="1" customHeight="1" x14ac:dyDescent="0.2">
      <c r="A73" s="3" t="str">
        <f>'Критерий 1'!A73</f>
        <v>МБДОУ ЦРР - детский сад № 15 "Парус" города Новоалтайска Алтайского края</v>
      </c>
      <c r="B73" s="22">
        <f>'Критерий 1'!E73</f>
        <v>97.670411512244385</v>
      </c>
      <c r="C73" s="22">
        <f>'Критерий 2'!D73</f>
        <v>97.31543624161074</v>
      </c>
      <c r="D73" s="22">
        <f>'Критерий 3'!E73</f>
        <v>74</v>
      </c>
      <c r="E73" s="22">
        <f>'Критерий 4'!E73</f>
        <v>98.178735429176982</v>
      </c>
      <c r="F73" s="22">
        <f>'Критерий 5'!E73</f>
        <v>97.852348993288587</v>
      </c>
      <c r="G73" s="22">
        <f t="shared" si="0"/>
        <v>93.003386435264133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hidden="1" customHeight="1" x14ac:dyDescent="0.2">
      <c r="A74" s="3" t="str">
        <f>'Критерий 1'!A74</f>
        <v>МБДОУ ЦРР - детский сад № 20 "Золотой ключик" города Новоалтайска Алтайского края</v>
      </c>
      <c r="B74" s="22">
        <f>'Критерий 1'!E74</f>
        <v>98.991447642886953</v>
      </c>
      <c r="C74" s="22">
        <f>'Критерий 2'!D74</f>
        <v>95.906432748538009</v>
      </c>
      <c r="D74" s="22">
        <f>'Критерий 3'!E74</f>
        <v>70</v>
      </c>
      <c r="E74" s="22">
        <f>'Критерий 4'!E74</f>
        <v>99.298245614035096</v>
      </c>
      <c r="F74" s="22">
        <f>'Критерий 5'!E74</f>
        <v>99.181286549707607</v>
      </c>
      <c r="G74" s="22">
        <f t="shared" si="0"/>
        <v>92.675482511033536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hidden="1" customHeight="1" x14ac:dyDescent="0.2">
      <c r="A75" s="3" t="str">
        <f>'Критерий 1'!A75</f>
        <v>МБДОУ ЦРР - детский сад № 21 "Малышок" города Новоалтайска Алтайского края</v>
      </c>
      <c r="B75" s="22">
        <f>'Критерий 1'!E75</f>
        <v>99.76047904191617</v>
      </c>
      <c r="C75" s="22">
        <f>'Критерий 2'!D75</f>
        <v>97.474747474747474</v>
      </c>
      <c r="D75" s="22">
        <f>'Критерий 3'!E75</f>
        <v>80</v>
      </c>
      <c r="E75" s="22">
        <f>'Критерий 4'!E75</f>
        <v>98.787878787878796</v>
      </c>
      <c r="F75" s="22">
        <f>'Критерий 5'!E75</f>
        <v>98.434343434343432</v>
      </c>
      <c r="G75" s="22">
        <f t="shared" si="0"/>
        <v>94.891489747777172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x14ac:dyDescent="0.2">
      <c r="A76" s="32"/>
      <c r="B76" s="22"/>
      <c r="C76" s="22"/>
      <c r="D76" s="22"/>
      <c r="E76" s="22"/>
      <c r="F76" s="22"/>
      <c r="G76" s="22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hidden="1" customHeight="1" x14ac:dyDescent="0.2">
      <c r="A77" s="3" t="str">
        <f>'Критерий 1'!A77</f>
        <v>МБДОУ ЦРР - детский сад № 5 "Теремок" города Новоалтайска Алтайского края</v>
      </c>
      <c r="B77" s="22">
        <f>'Критерий 1'!E77</f>
        <v>98.979113384484236</v>
      </c>
      <c r="C77" s="22">
        <f>'Критерий 2'!D77</f>
        <v>96.276595744680847</v>
      </c>
      <c r="D77" s="22">
        <f>'Критерий 3'!E77</f>
        <v>70</v>
      </c>
      <c r="E77" s="22">
        <f>'Критерий 4'!E77</f>
        <v>97.533357374684456</v>
      </c>
      <c r="F77" s="22">
        <f>'Критерий 5'!E77</f>
        <v>97.2340425531915</v>
      </c>
      <c r="G77" s="22">
        <f t="shared" si="0"/>
        <v>92.004621811408214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hidden="1" customHeight="1" x14ac:dyDescent="0.2">
      <c r="A78" s="3" t="str">
        <f>'Критерий 1'!A78</f>
        <v>МБДОУ ЦРР - детский сад № 7 "Ромашка" города Новоалтайска Алтайского края</v>
      </c>
      <c r="B78" s="22">
        <f>'Критерий 1'!E78</f>
        <v>99.024390243902445</v>
      </c>
      <c r="C78" s="22">
        <f>'Критерий 2'!D78</f>
        <v>97.457627118644069</v>
      </c>
      <c r="D78" s="22">
        <f>'Критерий 3'!E78</f>
        <v>76</v>
      </c>
      <c r="E78" s="22">
        <f>'Критерий 4'!E78</f>
        <v>98.983050847457633</v>
      </c>
      <c r="F78" s="22">
        <f>'Критерий 5'!E78</f>
        <v>98.983050847457633</v>
      </c>
      <c r="G78" s="22">
        <f t="shared" si="0"/>
        <v>94.089623811492359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hidden="1" customHeight="1" x14ac:dyDescent="0.2">
      <c r="A79" s="3" t="str">
        <f>'Критерий 1'!A79</f>
        <v>МБДОУ ЦРР детский сад № 4 "Одуванчик" города Новоалтайска Алтайского края</v>
      </c>
      <c r="B79" s="22">
        <f>'Критерий 1'!E79</f>
        <v>98.826222796811038</v>
      </c>
      <c r="C79" s="22">
        <f>'Критерий 2'!D79</f>
        <v>97.179487179487182</v>
      </c>
      <c r="D79" s="22">
        <f>'Критерий 3'!E79</f>
        <v>82</v>
      </c>
      <c r="E79" s="22">
        <f>'Критерий 4'!E79</f>
        <v>98.406622249141947</v>
      </c>
      <c r="F79" s="22">
        <f>'Критерий 5'!E79</f>
        <v>96.358974358974365</v>
      </c>
      <c r="G79" s="22">
        <f t="shared" si="0"/>
        <v>94.554261316882915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hidden="1" customHeight="1" x14ac:dyDescent="0.2">
      <c r="A80" s="3" t="str">
        <f>'Критерий 1'!A80</f>
        <v>МБДОУ ЦРР детский сад №2 "Карусель" города Новоалтайска Алтайского края</v>
      </c>
      <c r="B80" s="22">
        <f>'Критерий 1'!E80</f>
        <v>98.784194528875389</v>
      </c>
      <c r="C80" s="22">
        <f>'Критерий 2'!D80</f>
        <v>98.553719008264466</v>
      </c>
      <c r="D80" s="22">
        <f>'Критерий 3'!E80</f>
        <v>94</v>
      </c>
      <c r="E80" s="22">
        <f>'Критерий 4'!E80</f>
        <v>98.512396694214885</v>
      </c>
      <c r="F80" s="22">
        <f>'Критерий 5'!E80</f>
        <v>97.190082644628092</v>
      </c>
      <c r="G80" s="22">
        <f t="shared" si="0"/>
        <v>97.408078575196569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hidden="1" customHeight="1" x14ac:dyDescent="0.2">
      <c r="A81" s="3" t="str">
        <f>'Критерий 1'!A81</f>
        <v>МБДОУ ЦРР № 19 "Ласточка" города Новоалтайска Алтайского края</v>
      </c>
      <c r="B81" s="22">
        <f>'Критерий 1'!E81</f>
        <v>98.073394495412856</v>
      </c>
      <c r="C81" s="22">
        <f>'Критерий 2'!D81</f>
        <v>91.296928327645048</v>
      </c>
      <c r="D81" s="22">
        <f>'Критерий 3'!E81</f>
        <v>59.857142857142861</v>
      </c>
      <c r="E81" s="22">
        <f>'Критерий 4'!E81</f>
        <v>97.083562699548622</v>
      </c>
      <c r="F81" s="22">
        <f>'Критерий 5'!E81</f>
        <v>91.296928327645048</v>
      </c>
      <c r="G81" s="22">
        <f t="shared" si="0"/>
        <v>87.521591341478882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hidden="1" customHeight="1" x14ac:dyDescent="0.2">
      <c r="A82" s="3" t="str">
        <f>'Критерий 1'!A82</f>
        <v>МКДОУ "Детский сад "Гнёздышко"</v>
      </c>
      <c r="B82" s="22">
        <f>'Критерий 1'!E82</f>
        <v>98.235294117647058</v>
      </c>
      <c r="C82" s="22">
        <f>'Критерий 2'!D82</f>
        <v>96.666666666666657</v>
      </c>
      <c r="D82" s="22">
        <f>'Критерий 3'!E82</f>
        <v>54</v>
      </c>
      <c r="E82" s="22">
        <f>'Критерий 4'!E82</f>
        <v>100</v>
      </c>
      <c r="F82" s="22">
        <f>'Критерий 5'!E82</f>
        <v>98.666666666666671</v>
      </c>
      <c r="G82" s="22">
        <f t="shared" si="0"/>
        <v>89.51372549019608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hidden="1" customHeight="1" x14ac:dyDescent="0.2">
      <c r="A83" s="3" t="str">
        <f>'Критерий 1'!A83</f>
        <v>МКДОУ "Детский сад №3 "Рябинушка"</v>
      </c>
      <c r="B83" s="22">
        <f>'Критерий 1'!E83</f>
        <v>99.742765273311903</v>
      </c>
      <c r="C83" s="22">
        <f>'Критерий 2'!D83</f>
        <v>98.952879581151834</v>
      </c>
      <c r="D83" s="22">
        <f>'Критерий 3'!E83</f>
        <v>72.666666666666657</v>
      </c>
      <c r="E83" s="22">
        <f>'Критерий 4'!E83</f>
        <v>100</v>
      </c>
      <c r="F83" s="22">
        <f>'Критерий 5'!E83</f>
        <v>99.214659685863879</v>
      </c>
      <c r="G83" s="22">
        <f t="shared" si="0"/>
        <v>94.11539424139886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hidden="1" customHeight="1" x14ac:dyDescent="0.2">
      <c r="A84" s="3" t="str">
        <f>'Критерий 1'!A84</f>
        <v>МКДОУ "Новоозёрский д/с"</v>
      </c>
      <c r="B84" s="22">
        <f>'Критерий 1'!E84</f>
        <v>95.529411764705884</v>
      </c>
      <c r="C84" s="22">
        <f>'Критерий 2'!D84</f>
        <v>98.360655737704917</v>
      </c>
      <c r="D84" s="22">
        <f>'Критерий 3'!E84</f>
        <v>72</v>
      </c>
      <c r="E84" s="22">
        <f>'Критерий 4'!E84</f>
        <v>95.176684881602924</v>
      </c>
      <c r="F84" s="22">
        <f>'Критерий 5'!E84</f>
        <v>95.081967213114751</v>
      </c>
      <c r="G84" s="22">
        <f t="shared" si="0"/>
        <v>91.229743919425701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hidden="1" customHeight="1" x14ac:dyDescent="0.2">
      <c r="A85" s="3" t="str">
        <f>'Критерий 1'!A85</f>
        <v>МКДОУ "Озерский д/с"</v>
      </c>
      <c r="B85" s="22">
        <f>'Критерий 1'!E85</f>
        <v>92.519181585677757</v>
      </c>
      <c r="C85" s="22">
        <f>'Критерий 2'!D85</f>
        <v>91.304347826086953</v>
      </c>
      <c r="D85" s="22">
        <f>'Критерий 3'!E85</f>
        <v>68</v>
      </c>
      <c r="E85" s="22">
        <f>'Критерий 4'!E85</f>
        <v>93.135383527748317</v>
      </c>
      <c r="F85" s="22">
        <f>'Критерий 5'!E85</f>
        <v>94.927536231884062</v>
      </c>
      <c r="G85" s="22">
        <f t="shared" si="0"/>
        <v>87.977289834279418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hidden="1" customHeight="1" x14ac:dyDescent="0.2">
      <c r="A86" s="3" t="str">
        <f>'Критерий 1'!A86</f>
        <v>МКДОУ "Тальменский д/с №9"</v>
      </c>
      <c r="B86" s="22">
        <f>'Критерий 1'!E86</f>
        <v>98.390756302521012</v>
      </c>
      <c r="C86" s="22">
        <f>'Критерий 2'!D86</f>
        <v>99.418604651162781</v>
      </c>
      <c r="D86" s="22">
        <f>'Критерий 3'!E86</f>
        <v>92.421052631578945</v>
      </c>
      <c r="E86" s="22">
        <f>'Критерий 4'!E86</f>
        <v>98.924839905628573</v>
      </c>
      <c r="F86" s="22">
        <f>'Критерий 5'!E86</f>
        <v>99.418604651162795</v>
      </c>
      <c r="G86" s="22">
        <f t="shared" si="0"/>
        <v>97.71477162841083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hidden="1" customHeight="1" x14ac:dyDescent="0.2">
      <c r="A87" s="3" t="str">
        <f>'Критерий 1'!A87</f>
        <v>МКДОУ детский сад "Берёзка"</v>
      </c>
      <c r="B87" s="22">
        <f>'Критерий 1'!E87</f>
        <v>99.591836734693885</v>
      </c>
      <c r="C87" s="22">
        <f>'Критерий 2'!D87</f>
        <v>99.206349206349202</v>
      </c>
      <c r="D87" s="22">
        <f>'Критерий 3'!E87</f>
        <v>70</v>
      </c>
      <c r="E87" s="22">
        <f>'Критерий 4'!E87</f>
        <v>99.365079365079367</v>
      </c>
      <c r="F87" s="22">
        <f>'Критерий 5'!E87</f>
        <v>98.412698412698404</v>
      </c>
      <c r="G87" s="22">
        <f t="shared" si="0"/>
        <v>93.315192743764172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hidden="1" customHeight="1" x14ac:dyDescent="0.2">
      <c r="A88" s="3" t="str">
        <f>'Критерий 1'!A88</f>
        <v>МКДОУ детский сад "Березка" с.Фунтики</v>
      </c>
      <c r="B88" s="22">
        <f>'Критерий 1'!E88</f>
        <v>96.10294117647058</v>
      </c>
      <c r="C88" s="22">
        <f>'Критерий 2'!D88</f>
        <v>99.152542372881356</v>
      </c>
      <c r="D88" s="22">
        <f>'Критерий 3'!E88</f>
        <v>76</v>
      </c>
      <c r="E88" s="22">
        <f>'Критерий 4'!E88</f>
        <v>97.288135593220346</v>
      </c>
      <c r="F88" s="22">
        <f>'Критерий 5'!E88</f>
        <v>98.13559322033899</v>
      </c>
      <c r="G88" s="22">
        <f t="shared" si="0"/>
        <v>93.335842472582257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hidden="1" customHeight="1" x14ac:dyDescent="0.2">
      <c r="A89" s="3" t="str">
        <f>'Критерий 1'!A89</f>
        <v>МКДОУ детский сад "Колокольчик"</v>
      </c>
      <c r="B89" s="22">
        <f>'Критерий 1'!E89</f>
        <v>99.558823529411768</v>
      </c>
      <c r="C89" s="22">
        <f>'Критерий 2'!D89</f>
        <v>100</v>
      </c>
      <c r="D89" s="22">
        <f>'Критерий 3'!E89</f>
        <v>76</v>
      </c>
      <c r="E89" s="22">
        <f>'Критерий 4'!E89</f>
        <v>100</v>
      </c>
      <c r="F89" s="22">
        <f>'Критерий 5'!E89</f>
        <v>99.571428571428569</v>
      </c>
      <c r="G89" s="22">
        <f t="shared" si="0"/>
        <v>95.026050420168062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hidden="1" customHeight="1" x14ac:dyDescent="0.2">
      <c r="A90" s="3" t="str">
        <f>'Критерий 1'!A90</f>
        <v>МКДОУ детский сад "Ласточка"</v>
      </c>
      <c r="B90" s="22">
        <f>'Критерий 1'!E90</f>
        <v>98.308823529411768</v>
      </c>
      <c r="C90" s="22">
        <f>'Критерий 2'!D90</f>
        <v>97.402597402597394</v>
      </c>
      <c r="D90" s="22">
        <f>'Критерий 3'!E90</f>
        <v>49</v>
      </c>
      <c r="E90" s="22">
        <f>'Критерий 4'!E90</f>
        <v>98.603896103896105</v>
      </c>
      <c r="F90" s="22">
        <f>'Критерий 5'!E90</f>
        <v>95.844155844155836</v>
      </c>
      <c r="G90" s="22">
        <f t="shared" si="0"/>
        <v>87.831894576012218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hidden="1" customHeight="1" x14ac:dyDescent="0.2">
      <c r="A91" s="3" t="str">
        <f>'Критерий 1'!A91</f>
        <v>МКДОУ Детский сад "Снежинка"</v>
      </c>
      <c r="B91" s="22">
        <f>'Критерий 1'!E91</f>
        <v>94.955573837926778</v>
      </c>
      <c r="C91" s="22">
        <f>'Критерий 2'!D91</f>
        <v>100</v>
      </c>
      <c r="D91" s="22">
        <f>'Критерий 3'!E91</f>
        <v>38</v>
      </c>
      <c r="E91" s="22">
        <f>'Критерий 4'!E91</f>
        <v>100</v>
      </c>
      <c r="F91" s="22">
        <f>'Критерий 5'!E91</f>
        <v>100</v>
      </c>
      <c r="G91" s="22">
        <f t="shared" si="0"/>
        <v>86.591114767585353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hidden="1" customHeight="1" x14ac:dyDescent="0.2">
      <c r="A92" s="3" t="str">
        <f>'Критерий 1'!A92</f>
        <v>МКДОУ Детский сад "Солнышко" с.Топчиха</v>
      </c>
      <c r="B92" s="22">
        <f>'Критерий 1'!E92</f>
        <v>94.092312172393704</v>
      </c>
      <c r="C92" s="22">
        <f>'Критерий 2'!D92</f>
        <v>94.835680751173697</v>
      </c>
      <c r="D92" s="22">
        <f>'Критерий 3'!E92</f>
        <v>94</v>
      </c>
      <c r="E92" s="22">
        <f>'Критерий 4'!E92</f>
        <v>96.963318371769077</v>
      </c>
      <c r="F92" s="22">
        <f>'Критерий 5'!E92</f>
        <v>96.901408450704224</v>
      </c>
      <c r="G92" s="22">
        <f t="shared" si="0"/>
        <v>95.358543949208141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hidden="1" customHeight="1" x14ac:dyDescent="0.2">
      <c r="A93" s="3" t="str">
        <f>'Критерий 1'!A93</f>
        <v>МКДОУ детский сад "Теремок"</v>
      </c>
      <c r="B93" s="22">
        <f>'Критерий 1'!E93</f>
        <v>99.558823529411768</v>
      </c>
      <c r="C93" s="22">
        <f>'Критерий 2'!D93</f>
        <v>99.404761904761898</v>
      </c>
      <c r="D93" s="22">
        <f>'Критерий 3'!E93</f>
        <v>94</v>
      </c>
      <c r="E93" s="22">
        <f>'Критерий 4'!E93</f>
        <v>99.047619047619051</v>
      </c>
      <c r="F93" s="22">
        <f>'Критерий 5'!E93</f>
        <v>99.642857142857139</v>
      </c>
      <c r="G93" s="22">
        <f t="shared" si="0"/>
        <v>98.330812324929951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hidden="1" customHeight="1" x14ac:dyDescent="0.2">
      <c r="A94" s="3" t="str">
        <f>'Критерий 1'!A94</f>
        <v>МКДОУ Панкрушихинский детский сад "Улыбка"</v>
      </c>
      <c r="B94" s="22">
        <f>'Критерий 1'!E94</f>
        <v>98.095238095238102</v>
      </c>
      <c r="C94" s="22">
        <f>'Критерий 2'!D94</f>
        <v>99.019607843137251</v>
      </c>
      <c r="D94" s="22">
        <f>'Критерий 3'!E94</f>
        <v>76</v>
      </c>
      <c r="E94" s="22">
        <f>'Критерий 4'!E94</f>
        <v>96.093514328808453</v>
      </c>
      <c r="F94" s="22">
        <f>'Критерий 5'!E94</f>
        <v>96.666666666666657</v>
      </c>
      <c r="G94" s="22">
        <f t="shared" si="0"/>
        <v>93.175005386770096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hidden="1" customHeight="1" x14ac:dyDescent="0.2">
      <c r="A95" s="3" t="str">
        <f>'Критерий 1'!A95</f>
        <v>МКДОУ Ребрихинский детский сад "Ласточка"</v>
      </c>
      <c r="B95" s="22">
        <f>'Критерий 1'!E95</f>
        <v>99.669421487603302</v>
      </c>
      <c r="C95" s="22">
        <f>'Критерий 2'!D95</f>
        <v>96.666666666666657</v>
      </c>
      <c r="D95" s="22">
        <f>'Критерий 3'!E95</f>
        <v>70</v>
      </c>
      <c r="E95" s="22">
        <f>'Критерий 4'!E95</f>
        <v>98.925595238095241</v>
      </c>
      <c r="F95" s="22">
        <f>'Критерий 5'!E95</f>
        <v>96.952380952380949</v>
      </c>
      <c r="G95" s="22">
        <f t="shared" si="0"/>
        <v>92.442812868949233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hidden="1" customHeight="1" x14ac:dyDescent="0.2">
      <c r="A96" s="3" t="str">
        <f>'Критерий 1'!A96</f>
        <v>МКДОУ Ребрихинский детский сад "Улыбка"</v>
      </c>
      <c r="B96" s="22">
        <f>'Критерий 1'!E96</f>
        <v>99.805825242718441</v>
      </c>
      <c r="C96" s="22">
        <f>'Критерий 2'!D96</f>
        <v>97.407407407407419</v>
      </c>
      <c r="D96" s="22">
        <f>'Критерий 3'!E96</f>
        <v>94</v>
      </c>
      <c r="E96" s="22">
        <f>'Критерий 4'!E96</f>
        <v>99.703703703703695</v>
      </c>
      <c r="F96" s="22">
        <f>'Критерий 5'!E96</f>
        <v>98.518518518518505</v>
      </c>
      <c r="G96" s="22">
        <f t="shared" si="0"/>
        <v>97.887090974469601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hidden="1" customHeight="1" x14ac:dyDescent="0.2">
      <c r="A97" s="3" t="str">
        <f>'Критерий 1'!A97</f>
        <v>Алейская общеобразовательная школа-интернат</v>
      </c>
      <c r="B97" s="22">
        <f>'Критерий 1'!E97</f>
        <v>100</v>
      </c>
      <c r="C97" s="22">
        <f>'Критерий 2'!D97</f>
        <v>97.938144329896915</v>
      </c>
      <c r="D97" s="22">
        <f>'Критерий 3'!E97</f>
        <v>93.090909090909093</v>
      </c>
      <c r="E97" s="22">
        <f>'Критерий 4'!E97</f>
        <v>98.103601883670621</v>
      </c>
      <c r="F97" s="22">
        <f>'Критерий 5'!E97</f>
        <v>95.876288659793815</v>
      </c>
      <c r="G97" s="22">
        <f t="shared" si="0"/>
        <v>97.0017887928541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hidden="1" customHeight="1" x14ac:dyDescent="0.2">
      <c r="A98" s="3" t="str">
        <f>'Критерий 1'!A98</f>
        <v>Алтайская общеобразовательная школа № 1</v>
      </c>
      <c r="B98" s="22">
        <f>'Критерий 1'!E98</f>
        <v>98.675496688741731</v>
      </c>
      <c r="C98" s="22">
        <f>'Критерий 2'!D98</f>
        <v>97.777777777777771</v>
      </c>
      <c r="D98" s="22">
        <f>'Критерий 3'!E98</f>
        <v>99.558823529411768</v>
      </c>
      <c r="E98" s="22">
        <f>'Критерий 4'!E98</f>
        <v>95</v>
      </c>
      <c r="F98" s="22">
        <f>'Критерий 5'!E98</f>
        <v>93.333333333333329</v>
      </c>
      <c r="G98" s="22">
        <f t="shared" si="0"/>
        <v>96.869086265852928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hidden="1" customHeight="1" x14ac:dyDescent="0.2">
      <c r="A99" s="3" t="str">
        <f>'Критерий 1'!A99</f>
        <v>Алтайская общеобразовательная школа № 2</v>
      </c>
      <c r="B99" s="22">
        <f>'Критерий 1'!E99</f>
        <v>98.393141945773522</v>
      </c>
      <c r="C99" s="22">
        <f>'Критерий 2'!D99</f>
        <v>95.238095238095241</v>
      </c>
      <c r="D99" s="22">
        <f>'Критерий 3'!E99</f>
        <v>96.666666666666657</v>
      </c>
      <c r="E99" s="22">
        <f>'Критерий 4'!E99</f>
        <v>97.052154195011354</v>
      </c>
      <c r="F99" s="22">
        <f>'Критерий 5'!E99</f>
        <v>94.126984126984127</v>
      </c>
      <c r="G99" s="22">
        <f t="shared" si="0"/>
        <v>96.295408434506186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hidden="1" customHeight="1" x14ac:dyDescent="0.2">
      <c r="A100" s="3" t="str">
        <f>'Критерий 1'!A100</f>
        <v>Алтайская общеобразовательная школа-интернат</v>
      </c>
      <c r="B100" s="22">
        <f>'Критерий 1'!E100</f>
        <v>97.974683544303801</v>
      </c>
      <c r="C100" s="22">
        <f>'Критерий 2'!D100</f>
        <v>95.535714285714278</v>
      </c>
      <c r="D100" s="22">
        <f>'Критерий 3'!E100</f>
        <v>94</v>
      </c>
      <c r="E100" s="22">
        <f>'Критерий 4'!E100</f>
        <v>93.058608058608058</v>
      </c>
      <c r="F100" s="22">
        <f>'Критерий 5'!E100</f>
        <v>94.464285714285722</v>
      </c>
      <c r="G100" s="22">
        <f t="shared" si="0"/>
        <v>95.006658320582375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hidden="1" customHeight="1" x14ac:dyDescent="0.2">
      <c r="A101" s="3" t="str">
        <f>'Критерий 1'!A101</f>
        <v>Барнаульская общеобразовательная школа № 2</v>
      </c>
      <c r="B101" s="22">
        <f>'Критерий 1'!E101</f>
        <v>99.27272727272728</v>
      </c>
      <c r="C101" s="22">
        <f>'Критерий 2'!D101</f>
        <v>95</v>
      </c>
      <c r="D101" s="22">
        <f>'Критерий 3'!E101</f>
        <v>95.5</v>
      </c>
      <c r="E101" s="22">
        <f>'Критерий 4'!E101</f>
        <v>100</v>
      </c>
      <c r="F101" s="22">
        <f>'Критерий 5'!E101</f>
        <v>95</v>
      </c>
      <c r="G101" s="22">
        <f t="shared" si="0"/>
        <v>96.954545454545453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hidden="1" customHeight="1" x14ac:dyDescent="0.2">
      <c r="A102" s="3" t="str">
        <f>'Критерий 1'!A102</f>
        <v>Барнаульская общеобразовательная школа-интернат № 1</v>
      </c>
      <c r="B102" s="22">
        <f>'Критерий 1'!E102</f>
        <v>99.60526315789474</v>
      </c>
      <c r="C102" s="22">
        <f>'Критерий 2'!D102</f>
        <v>100</v>
      </c>
      <c r="D102" s="22">
        <f>'Критерий 3'!E102</f>
        <v>82</v>
      </c>
      <c r="E102" s="22">
        <f>'Критерий 4'!E102</f>
        <v>100</v>
      </c>
      <c r="F102" s="22">
        <f>'Критерий 5'!E102</f>
        <v>100</v>
      </c>
      <c r="G102" s="22">
        <f t="shared" si="0"/>
        <v>96.321052631578951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hidden="1" customHeight="1" x14ac:dyDescent="0.2">
      <c r="A103" s="3" t="str">
        <f>'Критерий 1'!A103</f>
        <v>Барнаульская общеобразовательная школа-интернат № 3</v>
      </c>
      <c r="B103" s="22">
        <f>'Критерий 1'!E103</f>
        <v>100</v>
      </c>
      <c r="C103" s="22">
        <f>'Критерий 2'!D103</f>
        <v>100</v>
      </c>
      <c r="D103" s="22">
        <f>'Критерий 3'!E103</f>
        <v>100</v>
      </c>
      <c r="E103" s="22">
        <f>'Критерий 4'!E103</f>
        <v>99.487179487179489</v>
      </c>
      <c r="F103" s="22">
        <f>'Критерий 5'!E103</f>
        <v>99.63636363636364</v>
      </c>
      <c r="G103" s="22">
        <f t="shared" si="0"/>
        <v>99.82470862470862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hidden="1" customHeight="1" x14ac:dyDescent="0.2">
      <c r="A104" s="3" t="str">
        <f>'Критерий 1'!A104</f>
        <v>Барнаульская общеобразовательная школа-интернат № 4</v>
      </c>
      <c r="B104" s="22">
        <f>'Критерий 1'!E104</f>
        <v>99.733333333333334</v>
      </c>
      <c r="C104" s="22">
        <f>'Критерий 2'!D104</f>
        <v>100</v>
      </c>
      <c r="D104" s="22">
        <f>'Критерий 3'!E104</f>
        <v>100</v>
      </c>
      <c r="E104" s="22">
        <f>'Критерий 4'!E104</f>
        <v>100</v>
      </c>
      <c r="F104" s="22">
        <f>'Критерий 5'!E104</f>
        <v>99.036144578313241</v>
      </c>
      <c r="G104" s="22">
        <f t="shared" si="0"/>
        <v>99.753895582329321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hidden="1" customHeight="1" x14ac:dyDescent="0.2">
      <c r="A105" s="3" t="str">
        <f>'Критерий 1'!A105</f>
        <v>Барнаульская общеобразовательная школа-интернат № 5</v>
      </c>
      <c r="B105" s="22">
        <f>'Критерий 1'!E105</f>
        <v>97.988826815642454</v>
      </c>
      <c r="C105" s="22">
        <f>'Критерий 2'!D105</f>
        <v>92.201834862385326</v>
      </c>
      <c r="D105" s="22">
        <f>'Критерий 3'!E105</f>
        <v>96.818181818181813</v>
      </c>
      <c r="E105" s="22">
        <f>'Критерий 4'!E105</f>
        <v>96.811055626524222</v>
      </c>
      <c r="F105" s="22">
        <f>'Критерий 5'!E105</f>
        <v>94.22018348623854</v>
      </c>
      <c r="G105" s="22">
        <f t="shared" si="0"/>
        <v>95.608016521794454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hidden="1" customHeight="1" x14ac:dyDescent="0.2">
      <c r="A106" s="3" t="str">
        <f>'Критерий 1'!A106</f>
        <v>Барнаульская общеобразовательная школа-интернат № 6</v>
      </c>
      <c r="B106" s="22">
        <f>'Критерий 1'!E106</f>
        <v>99.407407407407419</v>
      </c>
      <c r="C106" s="22">
        <f>'Критерий 2'!D106</f>
        <v>97.857142857142861</v>
      </c>
      <c r="D106" s="22">
        <f>'Критерий 3'!E106</f>
        <v>98.095238095238088</v>
      </c>
      <c r="E106" s="22">
        <f>'Критерий 4'!E106</f>
        <v>98.285714285714306</v>
      </c>
      <c r="F106" s="22">
        <f>'Критерий 5'!E106</f>
        <v>96.714285714285722</v>
      </c>
      <c r="G106" s="22">
        <f t="shared" si="0"/>
        <v>98.071957671957676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hidden="1" customHeight="1" x14ac:dyDescent="0.2">
      <c r="A107" s="3" t="str">
        <f>'Критерий 1'!A107</f>
        <v>Бийская общеобразовательная школа-интернат № 1</v>
      </c>
      <c r="B107" s="22">
        <f>'Критерий 1'!E107</f>
        <v>98.98026315789474</v>
      </c>
      <c r="C107" s="22">
        <f>'Критерий 2'!D107</f>
        <v>99.315068493150676</v>
      </c>
      <c r="D107" s="22">
        <f>'Критерий 3'!E107</f>
        <v>99</v>
      </c>
      <c r="E107" s="22">
        <f>'Критерий 4'!E107</f>
        <v>98.904109589041099</v>
      </c>
      <c r="F107" s="22">
        <f>'Критерий 5'!E107</f>
        <v>97.260273972602732</v>
      </c>
      <c r="G107" s="22">
        <f t="shared" si="0"/>
        <v>98.691943042537858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hidden="1" customHeight="1" x14ac:dyDescent="0.2">
      <c r="A108" s="3" t="str">
        <f>'Критерий 1'!A108</f>
        <v>Бийская общеобразовательная школа-интернат № 2</v>
      </c>
      <c r="B108" s="22">
        <f>'Критерий 1'!E108</f>
        <v>100</v>
      </c>
      <c r="C108" s="22">
        <f>'Критерий 2'!D108</f>
        <v>100</v>
      </c>
      <c r="D108" s="22">
        <f>'Критерий 3'!E108</f>
        <v>100</v>
      </c>
      <c r="E108" s="22">
        <f>'Критерий 4'!E108</f>
        <v>99.299266029635788</v>
      </c>
      <c r="F108" s="22">
        <f>'Критерий 5'!E108</f>
        <v>99.080459770114942</v>
      </c>
      <c r="G108" s="22">
        <f t="shared" si="0"/>
        <v>99.675945159950146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hidden="1" customHeight="1" x14ac:dyDescent="0.2">
      <c r="A109" s="3" t="str">
        <f>'Критерий 1'!A109</f>
        <v>Бийская общеобразовательная школа-интернат № 3</v>
      </c>
      <c r="B109" s="22">
        <f>'Критерий 1'!E109</f>
        <v>99.712230215827333</v>
      </c>
      <c r="C109" s="22">
        <f>'Критерий 2'!D109</f>
        <v>98.666666666666671</v>
      </c>
      <c r="D109" s="22">
        <f>'Критерий 3'!E109</f>
        <v>98.235294117647058</v>
      </c>
      <c r="E109" s="22">
        <f>'Критерий 4'!E109</f>
        <v>99.149206349206352</v>
      </c>
      <c r="F109" s="22">
        <f>'Критерий 5'!E109</f>
        <v>96.933333333333337</v>
      </c>
      <c r="G109" s="22">
        <f t="shared" si="0"/>
        <v>98.539346136536153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hidden="1" customHeight="1" x14ac:dyDescent="0.2">
      <c r="A110" s="3" t="str">
        <f>'Критерий 1'!A110</f>
        <v>Благовещенская общеобразовательная школа-интернат</v>
      </c>
      <c r="B110" s="22">
        <f>'Критерий 1'!E110</f>
        <v>100</v>
      </c>
      <c r="C110" s="22">
        <f>'Критерий 2'!D110</f>
        <v>100</v>
      </c>
      <c r="D110" s="22">
        <f>'Критерий 3'!E110</f>
        <v>100</v>
      </c>
      <c r="E110" s="22">
        <f>'Критерий 4'!E110</f>
        <v>100</v>
      </c>
      <c r="F110" s="22">
        <f>'Критерий 5'!E110</f>
        <v>100</v>
      </c>
      <c r="G110" s="22">
        <f t="shared" si="0"/>
        <v>100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hidden="1" customHeight="1" x14ac:dyDescent="0.2">
      <c r="A111" s="3" t="str">
        <f>'Критерий 1'!A111</f>
        <v>Воеводская общеобразовательная школа-интернат</v>
      </c>
      <c r="B111" s="22">
        <f>'Критерий 1'!E111</f>
        <v>100</v>
      </c>
      <c r="C111" s="22">
        <f>'Критерий 2'!D111</f>
        <v>100</v>
      </c>
      <c r="D111" s="22">
        <f>'Критерий 3'!E111</f>
        <v>94</v>
      </c>
      <c r="E111" s="22">
        <f>'Критерий 4'!E111</f>
        <v>95.359801488833767</v>
      </c>
      <c r="F111" s="22">
        <f>'Критерий 5'!E111</f>
        <v>98.387096774193552</v>
      </c>
      <c r="G111" s="22">
        <f t="shared" si="0"/>
        <v>97.549379652605467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hidden="1" customHeight="1" x14ac:dyDescent="0.2">
      <c r="A112" s="3" t="str">
        <f>'Критерий 1'!A112</f>
        <v>Завьяловская общеобразовательная школа-интернат</v>
      </c>
      <c r="B112" s="22">
        <f>'Критерий 1'!E112</f>
        <v>100</v>
      </c>
      <c r="C112" s="22">
        <f>'Критерий 2'!D112</f>
        <v>99.074074074074076</v>
      </c>
      <c r="D112" s="22">
        <f>'Критерий 3'!E112</f>
        <v>100</v>
      </c>
      <c r="E112" s="22">
        <f>'Критерий 4'!E112</f>
        <v>100</v>
      </c>
      <c r="F112" s="22">
        <f>'Критерий 5'!E112</f>
        <v>100</v>
      </c>
      <c r="G112" s="22">
        <f t="shared" si="0"/>
        <v>99.81481481481481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hidden="1" customHeight="1" x14ac:dyDescent="0.2">
      <c r="A113" s="3" t="str">
        <f>'Критерий 1'!A113</f>
        <v>Заринская общеобразовательная школа-интернат</v>
      </c>
      <c r="B113" s="22">
        <f>'Критерий 1'!E113</f>
        <v>100</v>
      </c>
      <c r="C113" s="22">
        <f>'Критерий 2'!D113</f>
        <v>98.484848484848484</v>
      </c>
      <c r="D113" s="22">
        <f>'Критерий 3'!E113</f>
        <v>97.428571428571431</v>
      </c>
      <c r="E113" s="22">
        <f>'Критерий 4'!E113</f>
        <v>96.36363636363636</v>
      </c>
      <c r="F113" s="22">
        <f>'Критерий 5'!E113</f>
        <v>94.242424242424249</v>
      </c>
      <c r="G113" s="22">
        <f t="shared" si="0"/>
        <v>97.303896103896108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hidden="1" customHeight="1" x14ac:dyDescent="0.2">
      <c r="A114" s="3" t="str">
        <f>'Критерий 1'!A114</f>
        <v>Змеиногорская общеобразовательная школа-интернат</v>
      </c>
      <c r="B114" s="22">
        <f>'Критерий 1'!E114</f>
        <v>100</v>
      </c>
      <c r="C114" s="22">
        <f>'Критерий 2'!D114</f>
        <v>100</v>
      </c>
      <c r="D114" s="22">
        <f>'Критерий 3'!E114</f>
        <v>100</v>
      </c>
      <c r="E114" s="22">
        <f>'Критерий 4'!E114</f>
        <v>100</v>
      </c>
      <c r="F114" s="22">
        <f>'Критерий 5'!E114</f>
        <v>99.788732394366193</v>
      </c>
      <c r="G114" s="22">
        <f t="shared" si="0"/>
        <v>99.957746478873247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hidden="1" customHeight="1" x14ac:dyDescent="0.2">
      <c r="A115" s="3" t="str">
        <f>'Критерий 1'!A115</f>
        <v>Ключевская общеобразовательная школа-интернат</v>
      </c>
      <c r="B115" s="22">
        <f>'Критерий 1'!E115</f>
        <v>100</v>
      </c>
      <c r="C115" s="22">
        <f>'Критерий 2'!D115</f>
        <v>98.245614035087726</v>
      </c>
      <c r="D115" s="22">
        <f>'Критерий 3'!E115</f>
        <v>94</v>
      </c>
      <c r="E115" s="22">
        <f>'Критерий 4'!E115</f>
        <v>97.140019860973183</v>
      </c>
      <c r="F115" s="22">
        <f>'Критерий 5'!E115</f>
        <v>98.245614035087712</v>
      </c>
      <c r="G115" s="22">
        <f t="shared" si="0"/>
        <v>97.526249586229724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hidden="1" customHeight="1" x14ac:dyDescent="0.2">
      <c r="A116" s="3" t="str">
        <f>'Критерий 1'!A116</f>
        <v>Кокшинская общеобразовательная школа-интернат</v>
      </c>
      <c r="B116" s="22">
        <f>'Критерий 1'!E116</f>
        <v>100</v>
      </c>
      <c r="C116" s="22">
        <f>'Критерий 2'!D116</f>
        <v>100</v>
      </c>
      <c r="D116" s="22">
        <f>'Критерий 3'!E116</f>
        <v>100</v>
      </c>
      <c r="E116" s="22">
        <f>'Критерий 4'!E116</f>
        <v>100</v>
      </c>
      <c r="F116" s="22">
        <f>'Критерий 5'!E116</f>
        <v>100</v>
      </c>
      <c r="G116" s="22">
        <f t="shared" si="0"/>
        <v>100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hidden="1" customHeight="1" x14ac:dyDescent="0.2">
      <c r="A117" s="3" t="str">
        <f>'Критерий 1'!A117</f>
        <v>Маралихинская общеобразовательная школа-интернат</v>
      </c>
      <c r="B117" s="22">
        <f>'Критерий 1'!E117</f>
        <v>100</v>
      </c>
      <c r="C117" s="22">
        <f>'Критерий 2'!D117</f>
        <v>100</v>
      </c>
      <c r="D117" s="22">
        <f>'Критерий 3'!E117</f>
        <v>94</v>
      </c>
      <c r="E117" s="22">
        <f>'Критерий 4'!E117</f>
        <v>100</v>
      </c>
      <c r="F117" s="22">
        <f>'Критерий 5'!E117</f>
        <v>100</v>
      </c>
      <c r="G117" s="22">
        <f t="shared" si="0"/>
        <v>98.8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hidden="1" customHeight="1" x14ac:dyDescent="0.2">
      <c r="A118" s="3" t="str">
        <f>'Критерий 1'!A118</f>
        <v>Михайловская общеобразовательная школа-интернат</v>
      </c>
      <c r="B118" s="22">
        <f>'Критерий 1'!E118</f>
        <v>98.873239436619713</v>
      </c>
      <c r="C118" s="22">
        <f>'Критерий 2'!D118</f>
        <v>97.61904761904762</v>
      </c>
      <c r="D118" s="22">
        <f>'Критерий 3'!E118</f>
        <v>100</v>
      </c>
      <c r="E118" s="22">
        <f>'Критерий 4'!E118</f>
        <v>98.476190476190482</v>
      </c>
      <c r="F118" s="22">
        <f>'Критерий 5'!E118</f>
        <v>97.142857142857139</v>
      </c>
      <c r="G118" s="22">
        <f t="shared" si="0"/>
        <v>98.422266934942996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hidden="1" customHeight="1" x14ac:dyDescent="0.2">
      <c r="A119" s="3" t="str">
        <f>'Критерий 1'!A119</f>
        <v>Новоалтайская общеобразовательная школа-интернат</v>
      </c>
      <c r="B119" s="22">
        <f>'Критерий 1'!E119</f>
        <v>100</v>
      </c>
      <c r="C119" s="22">
        <f>'Критерий 2'!D119</f>
        <v>98.275862068965523</v>
      </c>
      <c r="D119" s="22">
        <f>'Критерий 3'!E119</f>
        <v>98.695652173913047</v>
      </c>
      <c r="E119" s="22">
        <f>'Критерий 4'!E119</f>
        <v>100</v>
      </c>
      <c r="F119" s="22">
        <f>'Критерий 5'!E119</f>
        <v>100</v>
      </c>
      <c r="G119" s="22">
        <f t="shared" si="0"/>
        <v>99.39430284857572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hidden="1" customHeight="1" x14ac:dyDescent="0.2">
      <c r="A120" s="3" t="str">
        <f>'Критерий 1'!A120</f>
        <v>Озерская общеобразовательная школа-интернат</v>
      </c>
      <c r="B120" s="22">
        <f>'Критерий 1'!E120</f>
        <v>97.611940298507477</v>
      </c>
      <c r="C120" s="22">
        <f>'Критерий 2'!D120</f>
        <v>93.61702127659575</v>
      </c>
      <c r="D120" s="22">
        <f>'Критерий 3'!E120</f>
        <v>93.302325581395337</v>
      </c>
      <c r="E120" s="22">
        <f>'Критерий 4'!E120</f>
        <v>90.638297872340431</v>
      </c>
      <c r="F120" s="22">
        <f>'Критерий 5'!E120</f>
        <v>91.702127659574472</v>
      </c>
      <c r="G120" s="22">
        <f t="shared" si="0"/>
        <v>93.374342537682693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hidden="1" customHeight="1" x14ac:dyDescent="0.2">
      <c r="A121" s="3" t="str">
        <f>'Критерий 1'!A121</f>
        <v>Павловская общеобразовательная школа-интернат</v>
      </c>
      <c r="B121" s="22">
        <f>'Критерий 1'!E121</f>
        <v>100</v>
      </c>
      <c r="C121" s="22">
        <f>'Критерий 2'!D121</f>
        <v>100</v>
      </c>
      <c r="D121" s="22">
        <f>'Критерий 3'!E121</f>
        <v>100</v>
      </c>
      <c r="E121" s="22">
        <f>'Критерий 4'!E121</f>
        <v>99.813084112149539</v>
      </c>
      <c r="F121" s="22">
        <f>'Критерий 5'!E121</f>
        <v>99.743589743589752</v>
      </c>
      <c r="G121" s="22">
        <f t="shared" si="0"/>
        <v>99.911334771147864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hidden="1" customHeight="1" x14ac:dyDescent="0.2">
      <c r="A122" s="3" t="str">
        <f>'Критерий 1'!A122</f>
        <v>Петровская общеобразовательная школа-интернат</v>
      </c>
      <c r="B122" s="22">
        <f>'Критерий 1'!E122</f>
        <v>99.60526315789474</v>
      </c>
      <c r="C122" s="22">
        <f>'Критерий 2'!D122</f>
        <v>100</v>
      </c>
      <c r="D122" s="22">
        <f>'Критерий 3'!E122</f>
        <v>88</v>
      </c>
      <c r="E122" s="22">
        <f>'Критерий 4'!E122</f>
        <v>100</v>
      </c>
      <c r="F122" s="22">
        <f>'Критерий 5'!E122</f>
        <v>100</v>
      </c>
      <c r="G122" s="22">
        <f t="shared" si="0"/>
        <v>97.521052631578954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hidden="1" customHeight="1" x14ac:dyDescent="0.2">
      <c r="A123" s="3" t="str">
        <f>'Критерий 1'!A123</f>
        <v>Ребрихинская общеобразовательная школа-интернат</v>
      </c>
      <c r="B123" s="22">
        <f>'Критерий 1'!E123</f>
        <v>100</v>
      </c>
      <c r="C123" s="22">
        <f>'Критерий 2'!D123</f>
        <v>100</v>
      </c>
      <c r="D123" s="22">
        <f>'Критерий 3'!E123</f>
        <v>100</v>
      </c>
      <c r="E123" s="22">
        <f>'Критерий 4'!E123</f>
        <v>100</v>
      </c>
      <c r="F123" s="22">
        <f>'Критерий 5'!E123</f>
        <v>98</v>
      </c>
      <c r="G123" s="22">
        <f t="shared" si="0"/>
        <v>99.6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hidden="1" customHeight="1" x14ac:dyDescent="0.2">
      <c r="A124" s="3" t="str">
        <f>'Критерий 1'!A124</f>
        <v>Рубцовская общеобразовательная школа-интернат № 1</v>
      </c>
      <c r="B124" s="22">
        <f>'Критерий 1'!E124</f>
        <v>100</v>
      </c>
      <c r="C124" s="22">
        <f>'Критерий 2'!D124</f>
        <v>100</v>
      </c>
      <c r="D124" s="22">
        <f>'Критерий 3'!E124</f>
        <v>100</v>
      </c>
      <c r="E124" s="22">
        <f>'Критерий 4'!E124</f>
        <v>100</v>
      </c>
      <c r="F124" s="22">
        <f>'Критерий 5'!E124</f>
        <v>99.74683544303798</v>
      </c>
      <c r="G124" s="22">
        <f t="shared" si="0"/>
        <v>99.949367088607602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hidden="1" customHeight="1" x14ac:dyDescent="0.2">
      <c r="A125" s="3" t="str">
        <f>'Критерий 1'!A125</f>
        <v>Рубцовская общеобразовательная школа-интернат № 2</v>
      </c>
      <c r="B125" s="22">
        <f>'Критерий 1'!E125</f>
        <v>100</v>
      </c>
      <c r="C125" s="22">
        <f>'Критерий 2'!D125</f>
        <v>98.591549295774655</v>
      </c>
      <c r="D125" s="22">
        <f>'Критерий 3'!E125</f>
        <v>99.090909090909093</v>
      </c>
      <c r="E125" s="22">
        <f>'Критерий 4'!E125</f>
        <v>97.429018555779123</v>
      </c>
      <c r="F125" s="22">
        <f>'Критерий 5'!E125</f>
        <v>98.16901408450704</v>
      </c>
      <c r="G125" s="22">
        <f t="shared" si="0"/>
        <v>98.656098205393988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hidden="1" customHeight="1" x14ac:dyDescent="0.2">
      <c r="A126" s="3" t="str">
        <f>'Критерий 1'!A126</f>
        <v>Славгородская общеобразовательная школа-интернат</v>
      </c>
      <c r="B126" s="22">
        <f>'Критерий 1'!E126</f>
        <v>100</v>
      </c>
      <c r="C126" s="22">
        <f>'Критерий 2'!D126</f>
        <v>100</v>
      </c>
      <c r="D126" s="22">
        <f>'Критерий 3'!E126</f>
        <v>100</v>
      </c>
      <c r="E126" s="22">
        <f>'Критерий 4'!E126</f>
        <v>100</v>
      </c>
      <c r="F126" s="22">
        <f>'Критерий 5'!E126</f>
        <v>100</v>
      </c>
      <c r="G126" s="22">
        <f t="shared" si="0"/>
        <v>100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hidden="1" customHeight="1" x14ac:dyDescent="0.2">
      <c r="A127" s="3" t="str">
        <f>'Критерий 1'!A127</f>
        <v>Тальменская общеобразовательная школа-интернат</v>
      </c>
      <c r="B127" s="22">
        <f>'Критерий 1'!E127</f>
        <v>98.840579710144937</v>
      </c>
      <c r="C127" s="22">
        <f>'Критерий 2'!D127</f>
        <v>97.959183673469383</v>
      </c>
      <c r="D127" s="22">
        <f>'Критерий 3'!E127</f>
        <v>98.421052631578945</v>
      </c>
      <c r="E127" s="22">
        <f>'Критерий 4'!E127</f>
        <v>97.391737182677957</v>
      </c>
      <c r="F127" s="22">
        <f>'Критерий 5'!E127</f>
        <v>94.489795918367349</v>
      </c>
      <c r="G127" s="22">
        <f t="shared" si="0"/>
        <v>97.420469823247714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hidden="1" customHeight="1" x14ac:dyDescent="0.2">
      <c r="A128" s="3" t="str">
        <f>'Критерий 1'!A128</f>
        <v>МБОУ " Гимназия № 166 города Новоалтайска Алтайского края"</v>
      </c>
      <c r="B128" s="22">
        <f>'Критерий 1'!E128</f>
        <v>96.054054054054063</v>
      </c>
      <c r="C128" s="22">
        <f>'Критерий 2'!D128</f>
        <v>85.276595744680847</v>
      </c>
      <c r="D128" s="22">
        <f>'Критерий 3'!E128</f>
        <v>82.473684210526315</v>
      </c>
      <c r="E128" s="22">
        <f>'Критерий 4'!E128</f>
        <v>93.4531914893617</v>
      </c>
      <c r="F128" s="22">
        <f>'Критерий 5'!E128</f>
        <v>87.719148936170228</v>
      </c>
      <c r="G128" s="22">
        <f t="shared" si="0"/>
        <v>88.995334886958631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hidden="1" customHeight="1" x14ac:dyDescent="0.2">
      <c r="A129" s="3" t="str">
        <f>'Критерий 1'!A129</f>
        <v>МБОУ "Алексеевская СОШ"</v>
      </c>
      <c r="B129" s="22">
        <f>'Критерий 1'!E129</f>
        <v>98.026315789473685</v>
      </c>
      <c r="C129" s="22">
        <f>'Критерий 2'!D129</f>
        <v>97.857142857142861</v>
      </c>
      <c r="D129" s="22">
        <f>'Критерий 3'!E129</f>
        <v>100</v>
      </c>
      <c r="E129" s="22">
        <f>'Критерий 4'!E129</f>
        <v>98.857142857142875</v>
      </c>
      <c r="F129" s="22">
        <f>'Критерий 5'!E129</f>
        <v>97.428571428571431</v>
      </c>
      <c r="G129" s="22">
        <f t="shared" si="0"/>
        <v>98.433834586466176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hidden="1" customHeight="1" x14ac:dyDescent="0.2">
      <c r="A130" s="3" t="str">
        <f>'Критерий 1'!A130</f>
        <v>МБОУ "Алтайская средняя общеобразовательная школа"</v>
      </c>
      <c r="B130" s="22">
        <f>'Критерий 1'!E130</f>
        <v>91.968810916179336</v>
      </c>
      <c r="C130" s="22">
        <f>'Критерий 2'!D130</f>
        <v>95.384615384615387</v>
      </c>
      <c r="D130" s="22">
        <f>'Критерий 3'!E130</f>
        <v>85</v>
      </c>
      <c r="E130" s="22">
        <f>'Критерий 4'!E130</f>
        <v>99.496229260935152</v>
      </c>
      <c r="F130" s="22">
        <f>'Критерий 5'!E130</f>
        <v>94.538461538461547</v>
      </c>
      <c r="G130" s="22">
        <f t="shared" si="0"/>
        <v>93.277623420038282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hidden="1" customHeight="1" x14ac:dyDescent="0.2">
      <c r="A131" s="3" t="str">
        <f>'Критерий 1'!A131</f>
        <v>МБОУ "Антипинская средняя общеобразовательная школа"</v>
      </c>
      <c r="B131" s="22">
        <f>'Критерий 1'!E131</f>
        <v>89.424812030075188</v>
      </c>
      <c r="C131" s="22">
        <f>'Критерий 2'!D131</f>
        <v>91.139240506329116</v>
      </c>
      <c r="D131" s="22">
        <f>'Критерий 3'!E131</f>
        <v>73</v>
      </c>
      <c r="E131" s="22">
        <f>'Критерий 4'!E131</f>
        <v>90.881785024672823</v>
      </c>
      <c r="F131" s="22">
        <f>'Критерий 5'!E131</f>
        <v>84.683544303797476</v>
      </c>
      <c r="G131" s="22">
        <f t="shared" si="0"/>
        <v>85.825876372974918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hidden="1" customHeight="1" x14ac:dyDescent="0.2">
      <c r="A132" s="3" t="str">
        <f>'Критерий 1'!A132</f>
        <v>МБОУ "Антоньевская СОШ"</v>
      </c>
      <c r="B132" s="22">
        <f>'Критерий 1'!E132</f>
        <v>96.705882352941188</v>
      </c>
      <c r="C132" s="22">
        <f>'Критерий 2'!D132</f>
        <v>84.705882352941174</v>
      </c>
      <c r="D132" s="22">
        <f>'Критерий 3'!E132</f>
        <v>64</v>
      </c>
      <c r="E132" s="22">
        <f>'Критерий 4'!E132</f>
        <v>88.271493212669697</v>
      </c>
      <c r="F132" s="22">
        <f>'Критерий 5'!E132</f>
        <v>79.529411764705884</v>
      </c>
      <c r="G132" s="22">
        <f t="shared" si="0"/>
        <v>82.642533936651574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hidden="1" customHeight="1" x14ac:dyDescent="0.2">
      <c r="A133" s="3" t="str">
        <f>'Критерий 1'!A133</f>
        <v>МБОУ "Ануйская средняя общеобразовательная школа"</v>
      </c>
      <c r="B133" s="22">
        <f>'Критерий 1'!E133</f>
        <v>93.081339712918663</v>
      </c>
      <c r="C133" s="22">
        <f>'Критерий 2'!D133</f>
        <v>96.739130434782609</v>
      </c>
      <c r="D133" s="22">
        <f>'Критерий 3'!E133</f>
        <v>88</v>
      </c>
      <c r="E133" s="22">
        <f>'Критерий 4'!E133</f>
        <v>95.966183574879238</v>
      </c>
      <c r="F133" s="22">
        <f>'Критерий 5'!E133</f>
        <v>90.65217391304347</v>
      </c>
      <c r="G133" s="22">
        <f t="shared" si="0"/>
        <v>92.887765527124799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hidden="1" customHeight="1" x14ac:dyDescent="0.2">
      <c r="A134" s="3" t="str">
        <f>'Критерий 1'!A134</f>
        <v>МБОУ "Безрукавская средняя общеобразовательная школа"</v>
      </c>
      <c r="B134" s="22">
        <f>'Критерий 1'!E134</f>
        <v>94.236997819993775</v>
      </c>
      <c r="C134" s="22">
        <f>'Критерий 2'!D134</f>
        <v>95.575221238938042</v>
      </c>
      <c r="D134" s="22">
        <f>'Критерий 3'!E134</f>
        <v>77.714285714285708</v>
      </c>
      <c r="E134" s="22">
        <f>'Критерий 4'!E134</f>
        <v>97.876106194690266</v>
      </c>
      <c r="F134" s="22">
        <f>'Критерий 5'!E134</f>
        <v>97.43362831858407</v>
      </c>
      <c r="G134" s="22">
        <f t="shared" si="0"/>
        <v>92.567247857298369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hidden="1" customHeight="1" x14ac:dyDescent="0.2">
      <c r="A135" s="3" t="str">
        <f>'Критерий 1'!A135</f>
        <v>МБОУ "Беловская средняя общеобразовательная школа"</v>
      </c>
      <c r="B135" s="22">
        <f>'Критерий 1'!E135</f>
        <v>88.439972480220149</v>
      </c>
      <c r="C135" s="22">
        <f>'Критерий 2'!D135</f>
        <v>98.165137614678898</v>
      </c>
      <c r="D135" s="22">
        <f>'Критерий 3'!E135</f>
        <v>60.125</v>
      </c>
      <c r="E135" s="22">
        <f>'Критерий 4'!E135</f>
        <v>97.683209903835547</v>
      </c>
      <c r="F135" s="22">
        <f>'Критерий 5'!E135</f>
        <v>91.743119266055032</v>
      </c>
      <c r="G135" s="22">
        <f t="shared" si="0"/>
        <v>87.231287852957919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hidden="1" customHeight="1" x14ac:dyDescent="0.2">
      <c r="A136" s="3" t="str">
        <f>'Критерий 1'!A136</f>
        <v>МБОУ "Белояровская средняя общеобразовательная школа"</v>
      </c>
      <c r="B136" s="22">
        <f>'Критерий 1'!E136</f>
        <v>95.92788790157212</v>
      </c>
      <c r="C136" s="22">
        <f>'Критерий 2'!D136</f>
        <v>97.321428571428569</v>
      </c>
      <c r="D136" s="22">
        <f>'Критерий 3'!E136</f>
        <v>80</v>
      </c>
      <c r="E136" s="22">
        <f>'Критерий 4'!E136</f>
        <v>94.761904761904773</v>
      </c>
      <c r="F136" s="22">
        <f>'Критерий 5'!E136</f>
        <v>93.392857142857139</v>
      </c>
      <c r="G136" s="22">
        <f t="shared" si="0"/>
        <v>92.280815675552532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hidden="1" customHeight="1" x14ac:dyDescent="0.2">
      <c r="A137" s="3" t="str">
        <f>'Критерий 1'!A137</f>
        <v>МБОУ "Берёзовская СОШ имени Героя Советского Союза А.Я. Давыдова"</v>
      </c>
      <c r="B137" s="22">
        <f>'Критерий 1'!E137</f>
        <v>85.566619250829774</v>
      </c>
      <c r="C137" s="22">
        <f>'Критерий 2'!D137</f>
        <v>95</v>
      </c>
      <c r="D137" s="22">
        <f>'Критерий 3'!E137</f>
        <v>88</v>
      </c>
      <c r="E137" s="22">
        <f>'Критерий 4'!E137</f>
        <v>95.555555555555557</v>
      </c>
      <c r="F137" s="22">
        <f>'Критерий 5'!E137</f>
        <v>93.950617283950606</v>
      </c>
      <c r="G137" s="22">
        <f t="shared" si="0"/>
        <v>91.61455841806719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hidden="1" customHeight="1" x14ac:dyDescent="0.2">
      <c r="A138" s="3" t="str">
        <f>'Критерий 1'!A138</f>
        <v>МБОУ "Березовская средняя общеобразовательная школа"</v>
      </c>
      <c r="B138" s="22">
        <f>'Критерий 1'!E138</f>
        <v>94.253036437246962</v>
      </c>
      <c r="C138" s="22">
        <f>'Критерий 2'!D138</f>
        <v>100</v>
      </c>
      <c r="D138" s="22">
        <f>'Критерий 3'!E138</f>
        <v>88</v>
      </c>
      <c r="E138" s="22">
        <f>'Критерий 4'!E138</f>
        <v>98.94736842105263</v>
      </c>
      <c r="F138" s="22">
        <f>'Критерий 5'!E138</f>
        <v>100</v>
      </c>
      <c r="G138" s="22">
        <f t="shared" si="0"/>
        <v>96.240080971659921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hidden="1" customHeight="1" x14ac:dyDescent="0.2">
      <c r="A139" s="3" t="str">
        <f>'Критерий 1'!A139</f>
        <v>МБОУ "Бобковская средняя общеобразовательная школа"</v>
      </c>
      <c r="B139" s="22">
        <f>'Критерий 1'!E139</f>
        <v>91.177392964275981</v>
      </c>
      <c r="C139" s="22">
        <f>'Критерий 2'!D139</f>
        <v>87.27272727272728</v>
      </c>
      <c r="D139" s="22">
        <f>'Критерий 3'!E139</f>
        <v>80.5</v>
      </c>
      <c r="E139" s="22">
        <f>'Критерий 4'!E139</f>
        <v>79.700757575757578</v>
      </c>
      <c r="F139" s="22">
        <f>'Критерий 5'!E139</f>
        <v>78.848484848484844</v>
      </c>
      <c r="G139" s="22">
        <f t="shared" si="0"/>
        <v>83.499872532249128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hidden="1" customHeight="1" x14ac:dyDescent="0.2">
      <c r="A140" s="3" t="str">
        <f>'Критерий 1'!A140</f>
        <v>МБОУ "Боровлянская средняя общеобразовательная школа"</v>
      </c>
      <c r="B140" s="22">
        <f>'Критерий 1'!E140</f>
        <v>92.373443149859384</v>
      </c>
      <c r="C140" s="22">
        <f>'Критерий 2'!D140</f>
        <v>95.145631067961176</v>
      </c>
      <c r="D140" s="22">
        <f>'Критерий 3'!E140</f>
        <v>70</v>
      </c>
      <c r="E140" s="22">
        <f>'Критерий 4'!E140</f>
        <v>94.669766169834546</v>
      </c>
      <c r="F140" s="22">
        <f>'Критерий 5'!E140</f>
        <v>91.844660194174764</v>
      </c>
      <c r="G140" s="22">
        <f t="shared" si="0"/>
        <v>88.806700116365974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hidden="1" customHeight="1" x14ac:dyDescent="0.2">
      <c r="A141" s="3" t="str">
        <f>'Критерий 1'!A141</f>
        <v>МБОУ "Бочкаревская средняя общеобразовательная школа"</v>
      </c>
      <c r="B141" s="22">
        <f>'Критерий 1'!E141</f>
        <v>90.390922959572848</v>
      </c>
      <c r="C141" s="22">
        <f>'Критерий 2'!D141</f>
        <v>91.326530612244909</v>
      </c>
      <c r="D141" s="22">
        <f>'Критерий 3'!E141</f>
        <v>70</v>
      </c>
      <c r="E141" s="22">
        <f>'Критерий 4'!E141</f>
        <v>92.934362934362923</v>
      </c>
      <c r="F141" s="22">
        <f>'Критерий 5'!E141</f>
        <v>90.612244897959187</v>
      </c>
      <c r="G141" s="22">
        <f t="shared" si="0"/>
        <v>87.052812280827965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hidden="1" customHeight="1" x14ac:dyDescent="0.2">
      <c r="A142" s="3" t="str">
        <f>'Критерий 1'!A142</f>
        <v>МБОУ "Верх-Кучукская средняя общеобразовательная школа"</v>
      </c>
      <c r="B142" s="22">
        <f>'Критерий 1'!E142</f>
        <v>93.346923647146042</v>
      </c>
      <c r="C142" s="22">
        <f>'Критерий 2'!D142</f>
        <v>94.354838709677409</v>
      </c>
      <c r="D142" s="22">
        <f>'Критерий 3'!E142</f>
        <v>88</v>
      </c>
      <c r="E142" s="22">
        <f>'Критерий 4'!E142</f>
        <v>98.064516129032256</v>
      </c>
      <c r="F142" s="22">
        <f>'Критерий 5'!E142</f>
        <v>88.548387096774192</v>
      </c>
      <c r="G142" s="22">
        <f t="shared" si="0"/>
        <v>92.462933116525988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hidden="1" customHeight="1" x14ac:dyDescent="0.2">
      <c r="A143" s="3" t="str">
        <f>'Критерий 1'!A143</f>
        <v>МБОУ "Верх-Марушинская основная общеобразовательная школа"</v>
      </c>
      <c r="B143" s="22">
        <f>'Критерий 1'!E143</f>
        <v>88.893662728249183</v>
      </c>
      <c r="C143" s="22">
        <f>'Критерий 2'!D143</f>
        <v>100</v>
      </c>
      <c r="D143" s="22">
        <f>'Критерий 3'!E143</f>
        <v>73</v>
      </c>
      <c r="E143" s="22">
        <f>'Критерий 4'!E143</f>
        <v>92.060606060606062</v>
      </c>
      <c r="F143" s="22">
        <f>'Критерий 5'!E143</f>
        <v>99.090909090909093</v>
      </c>
      <c r="G143" s="22">
        <f t="shared" si="0"/>
        <v>90.609035575952859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hidden="1" customHeight="1" x14ac:dyDescent="0.2">
      <c r="A144" s="3" t="str">
        <f>'Критерий 1'!A144</f>
        <v>МБОУ "Верх-Обская средняя общеобразовательная школа имени М. С. Евдокимова"</v>
      </c>
      <c r="B144" s="22">
        <f>'Критерий 1'!E144</f>
        <v>89.747162022703819</v>
      </c>
      <c r="C144" s="22">
        <f>'Критерий 2'!D144</f>
        <v>96.428571428571431</v>
      </c>
      <c r="D144" s="22">
        <f>'Критерий 3'!E144</f>
        <v>85.272727272727266</v>
      </c>
      <c r="E144" s="22">
        <f>'Критерий 4'!E144</f>
        <v>98.095238095238102</v>
      </c>
      <c r="F144" s="22">
        <f>'Критерий 5'!E144</f>
        <v>95.396825396825392</v>
      </c>
      <c r="G144" s="22">
        <f t="shared" si="0"/>
        <v>92.988104843213208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5.9" hidden="1" customHeight="1" x14ac:dyDescent="0.2">
      <c r="A145" s="3" t="str">
        <f>'Критерий 1'!A145</f>
        <v>МБОУ "Верх-Суетская средняя общеобразовательная школа"</v>
      </c>
      <c r="B145" s="22">
        <f>'Критерий 1'!E145</f>
        <v>83.800156331422613</v>
      </c>
      <c r="C145" s="22">
        <f>'Критерий 2'!D145</f>
        <v>91.011235955056179</v>
      </c>
      <c r="D145" s="22">
        <f>'Критерий 3'!E145</f>
        <v>70.75</v>
      </c>
      <c r="E145" s="22">
        <f>'Критерий 4'!E145</f>
        <v>93.806426177804056</v>
      </c>
      <c r="F145" s="22">
        <f>'Критерий 5'!E145</f>
        <v>84.382022471910119</v>
      </c>
      <c r="G145" s="22">
        <f t="shared" si="0"/>
        <v>84.749968187238593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4" hidden="1" customHeight="1" x14ac:dyDescent="0.2">
      <c r="A146" s="3" t="str">
        <f>'Критерий 1'!A146</f>
        <v>МБОУ "Веселоярская средняя общеобразовательная школа имени Героя России Сергея Шрайнера"</v>
      </c>
      <c r="B146" s="22">
        <f>'Критерий 1'!E146</f>
        <v>90.983666061706003</v>
      </c>
      <c r="C146" s="22">
        <f>'Критерий 2'!D146</f>
        <v>88.063660477453581</v>
      </c>
      <c r="D146" s="22">
        <f>'Критерий 3'!E146</f>
        <v>88</v>
      </c>
      <c r="E146" s="22">
        <f>'Критерий 4'!E146</f>
        <v>89.605490295145472</v>
      </c>
      <c r="F146" s="22">
        <f>'Критерий 5'!E146</f>
        <v>83.50132625994695</v>
      </c>
      <c r="G146" s="22">
        <f t="shared" si="0"/>
        <v>88.030828618850407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hidden="1" customHeight="1" x14ac:dyDescent="0.2">
      <c r="A147" s="3" t="str">
        <f>'Критерий 1'!A147</f>
        <v>МБОУ "Воеводская средняя общеобразовательная школа"</v>
      </c>
      <c r="B147" s="22">
        <f>'Критерий 1'!E147</f>
        <v>81.850433044636901</v>
      </c>
      <c r="C147" s="22">
        <f>'Критерий 2'!D147</f>
        <v>87.662337662337663</v>
      </c>
      <c r="D147" s="22">
        <f>'Критерий 3'!E147</f>
        <v>94</v>
      </c>
      <c r="E147" s="22">
        <f>'Критерий 4'!E147</f>
        <v>93.922077922077932</v>
      </c>
      <c r="F147" s="22">
        <f>'Критерий 5'!E147</f>
        <v>89.480519480519476</v>
      </c>
      <c r="G147" s="22">
        <f t="shared" si="0"/>
        <v>89.383073621914392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hidden="1" customHeight="1" x14ac:dyDescent="0.2">
      <c r="A148" s="3" t="str">
        <f>'Критерий 1'!A148</f>
        <v>МБОУ "Вылковская средняя общеобразовательная школа"</v>
      </c>
      <c r="B148" s="22">
        <f>'Критерий 1'!E148</f>
        <v>92.328278322925968</v>
      </c>
      <c r="C148" s="22">
        <f>'Критерий 2'!D148</f>
        <v>95</v>
      </c>
      <c r="D148" s="22">
        <f>'Критерий 3'!E148</f>
        <v>94</v>
      </c>
      <c r="E148" s="22">
        <f>'Критерий 4'!E148</f>
        <v>95.4</v>
      </c>
      <c r="F148" s="22">
        <f>'Критерий 5'!E148</f>
        <v>92.916666666666657</v>
      </c>
      <c r="G148" s="22">
        <f t="shared" si="0"/>
        <v>93.928988997918509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hidden="1" customHeight="1" x14ac:dyDescent="0.2">
      <c r="A149" s="3" t="str">
        <f>'Критерий 1'!A149</f>
        <v>МБОУ "Гальбштадтская средняя общеобразовательная школа"</v>
      </c>
      <c r="B149" s="22">
        <f>'Критерий 1'!E149</f>
        <v>99.253112033195023</v>
      </c>
      <c r="C149" s="22">
        <f>'Критерий 2'!D149</f>
        <v>96.278317152103568</v>
      </c>
      <c r="D149" s="22">
        <f>'Критерий 3'!E149</f>
        <v>64.75</v>
      </c>
      <c r="E149" s="22">
        <f>'Критерий 4'!E149</f>
        <v>98.087857547128749</v>
      </c>
      <c r="F149" s="22">
        <f>'Критерий 5'!E149</f>
        <v>96.828478964401299</v>
      </c>
      <c r="G149" s="22">
        <f t="shared" si="0"/>
        <v>91.039553139365722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hidden="1" customHeight="1" x14ac:dyDescent="0.2">
      <c r="A150" s="3" t="str">
        <f>'Критерий 1'!A150</f>
        <v>МБОУ "Гилево-Логовская средняя общеобразовательная школа"</v>
      </c>
      <c r="B150" s="22">
        <f>'Критерий 1'!E150</f>
        <v>96.882591093117412</v>
      </c>
      <c r="C150" s="22">
        <f>'Критерий 2'!D150</f>
        <v>96.551724137931032</v>
      </c>
      <c r="D150" s="22">
        <f>'Критерий 3'!E150</f>
        <v>88</v>
      </c>
      <c r="E150" s="22">
        <f>'Критерий 4'!E150</f>
        <v>93.649425287356323</v>
      </c>
      <c r="F150" s="22">
        <f>'Критерий 5'!E150</f>
        <v>94.482758620689651</v>
      </c>
      <c r="G150" s="22">
        <f t="shared" si="0"/>
        <v>93.913299827818889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hidden="1" customHeight="1" x14ac:dyDescent="0.2">
      <c r="A151" s="3" t="str">
        <f>'Критерий 1'!A151</f>
        <v>МБОУ "Гимназия "Планета Детства"</v>
      </c>
      <c r="B151" s="22">
        <f>'Критерий 1'!E151</f>
        <v>99.607361963190186</v>
      </c>
      <c r="C151" s="22">
        <f>'Критерий 2'!D151</f>
        <v>98.362445414847159</v>
      </c>
      <c r="D151" s="22">
        <f>'Критерий 3'!E151</f>
        <v>78</v>
      </c>
      <c r="E151" s="22">
        <f>'Критерий 4'!E151</f>
        <v>98.563959243085876</v>
      </c>
      <c r="F151" s="22">
        <f>'Критерий 5'!E151</f>
        <v>98.755458515283848</v>
      </c>
      <c r="G151" s="22">
        <f t="shared" si="0"/>
        <v>94.657845027281411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hidden="1" customHeight="1" x14ac:dyDescent="0.2">
      <c r="A152" s="3" t="str">
        <f>'Критерий 1'!A152</f>
        <v>МБОУ "Гимназия № 11"</v>
      </c>
      <c r="B152" s="22">
        <f>'Критерий 1'!E152</f>
        <v>98.096602265156562</v>
      </c>
      <c r="C152" s="22">
        <f>'Критерий 2'!D152</f>
        <v>95.244755244755254</v>
      </c>
      <c r="D152" s="22">
        <f>'Критерий 3'!E152</f>
        <v>74.10526315789474</v>
      </c>
      <c r="E152" s="22">
        <f>'Критерий 4'!E152</f>
        <v>94.080974580974583</v>
      </c>
      <c r="F152" s="22">
        <f>'Критерий 5'!E152</f>
        <v>93.608391608391599</v>
      </c>
      <c r="G152" s="22">
        <f t="shared" si="0"/>
        <v>91.027197371434539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hidden="1" customHeight="1" x14ac:dyDescent="0.2">
      <c r="A153" s="3" t="str">
        <f>'Критерий 1'!A153</f>
        <v>МБОУ "Гимназия № 3"</v>
      </c>
      <c r="B153" s="22">
        <f>'Критерий 1'!E153</f>
        <v>96.400330536486138</v>
      </c>
      <c r="C153" s="22">
        <f>'Критерий 2'!D153</f>
        <v>84.281437125748511</v>
      </c>
      <c r="D153" s="22">
        <f>'Критерий 3'!E153</f>
        <v>82</v>
      </c>
      <c r="E153" s="22">
        <f>'Критерий 4'!E153</f>
        <v>93.993211733215603</v>
      </c>
      <c r="F153" s="22">
        <f>'Критерий 5'!E153</f>
        <v>90.958083832335319</v>
      </c>
      <c r="G153" s="22">
        <f t="shared" si="0"/>
        <v>89.526612645557108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hidden="1" customHeight="1" x14ac:dyDescent="0.2">
      <c r="A154" s="3" t="str">
        <f>'Критерий 1'!A154</f>
        <v>МБОУ "Гимназия № 3"</v>
      </c>
      <c r="B154" s="22">
        <f>'Критерий 1'!E154</f>
        <v>97.66153846153847</v>
      </c>
      <c r="C154" s="22">
        <f>'Критерий 2'!D154</f>
        <v>93.058823529411768</v>
      </c>
      <c r="D154" s="22">
        <f>'Критерий 3'!E154</f>
        <v>76</v>
      </c>
      <c r="E154" s="22">
        <f>'Критерий 4'!E154</f>
        <v>94.348953140578274</v>
      </c>
      <c r="F154" s="22">
        <f>'Критерий 5'!E154</f>
        <v>91.835294117647067</v>
      </c>
      <c r="G154" s="22">
        <f t="shared" si="0"/>
        <v>90.580921849835107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hidden="1" customHeight="1" x14ac:dyDescent="0.2">
      <c r="A155" s="3" t="str">
        <f>'Критерий 1'!A155</f>
        <v>МБОУ "Гимназия № 8"</v>
      </c>
      <c r="B155" s="22">
        <f>'Критерий 1'!E155</f>
        <v>99.810785241248823</v>
      </c>
      <c r="C155" s="22">
        <f>'Критерий 2'!D155</f>
        <v>99.263351749539595</v>
      </c>
      <c r="D155" s="22">
        <f>'Критерий 3'!E155</f>
        <v>88</v>
      </c>
      <c r="E155" s="22">
        <f>'Критерий 4'!E155</f>
        <v>99.612533275221878</v>
      </c>
      <c r="F155" s="22">
        <f>'Критерий 5'!E155</f>
        <v>97.790055248618785</v>
      </c>
      <c r="G155" s="22">
        <f t="shared" si="0"/>
        <v>96.895345102925816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hidden="1" customHeight="1" x14ac:dyDescent="0.2">
      <c r="A156" s="3" t="str">
        <f>'Критерий 1'!A156</f>
        <v>МБОУ "Гришковская средняя общеобразовательная школа"</v>
      </c>
      <c r="B156" s="22">
        <f>'Критерий 1'!E156</f>
        <v>97.190082644628092</v>
      </c>
      <c r="C156" s="22">
        <f>'Критерий 2'!D156</f>
        <v>91.19047619047619</v>
      </c>
      <c r="D156" s="22">
        <f>'Критерий 3'!E156</f>
        <v>55</v>
      </c>
      <c r="E156" s="22">
        <f>'Критерий 4'!E156</f>
        <v>92.688311688311686</v>
      </c>
      <c r="F156" s="22">
        <f>'Критерий 5'!E156</f>
        <v>85.809523809523824</v>
      </c>
      <c r="G156" s="22">
        <f t="shared" si="0"/>
        <v>84.375678866587961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hidden="1" customHeight="1" x14ac:dyDescent="0.2">
      <c r="A157" s="3" t="str">
        <f>'Критерий 1'!A157</f>
        <v>МБОУ "Гуселетовская средняя общеобразовательная школа"</v>
      </c>
      <c r="B157" s="22">
        <f>'Критерий 1'!E157</f>
        <v>98.026315789473685</v>
      </c>
      <c r="C157" s="22">
        <f>'Критерий 2'!D157</f>
        <v>98.648648648648646</v>
      </c>
      <c r="D157" s="22">
        <f>'Критерий 3'!E157</f>
        <v>94</v>
      </c>
      <c r="E157" s="22">
        <f>'Критерий 4'!E157</f>
        <v>100</v>
      </c>
      <c r="F157" s="22">
        <f>'Критерий 5'!E157</f>
        <v>97.837837837837839</v>
      </c>
      <c r="G157" s="22">
        <f t="shared" si="0"/>
        <v>97.702560455192042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hidden="1" customHeight="1" x14ac:dyDescent="0.2">
      <c r="A158" s="3" t="str">
        <f>'Критерий 1'!A158</f>
        <v>МБОУ "Дегтярская средняя общеобразовательная школа"</v>
      </c>
      <c r="B158" s="22">
        <f>'Критерий 1'!E158</f>
        <v>98.975341898052221</v>
      </c>
      <c r="C158" s="22">
        <f>'Критерий 2'!D158</f>
        <v>93.820224719101134</v>
      </c>
      <c r="D158" s="22">
        <f>'Критерий 3'!E158</f>
        <v>82</v>
      </c>
      <c r="E158" s="22">
        <f>'Критерий 4'!E158</f>
        <v>98.125369603784733</v>
      </c>
      <c r="F158" s="22">
        <f>'Критерий 5'!E158</f>
        <v>96.292134831460686</v>
      </c>
      <c r="G158" s="22">
        <f t="shared" si="0"/>
        <v>93.842614210479752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hidden="1" customHeight="1" x14ac:dyDescent="0.2">
      <c r="A159" s="3" t="str">
        <f>'Критерий 1'!A159</f>
        <v>МБОУ "Дружбинская средняя школа"</v>
      </c>
      <c r="B159" s="22">
        <f>'Критерий 1'!E159</f>
        <v>96.44736842105263</v>
      </c>
      <c r="C159" s="22">
        <f>'Критерий 2'!D159</f>
        <v>100</v>
      </c>
      <c r="D159" s="22">
        <f>'Критерий 3'!E159</f>
        <v>94</v>
      </c>
      <c r="E159" s="22">
        <f>'Критерий 4'!E159</f>
        <v>100</v>
      </c>
      <c r="F159" s="22">
        <f>'Критерий 5'!E159</f>
        <v>100</v>
      </c>
      <c r="G159" s="22">
        <f t="shared" si="0"/>
        <v>98.089473684210517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hidden="1" customHeight="1" x14ac:dyDescent="0.2">
      <c r="A160" s="3" t="str">
        <f>'Критерий 1'!A160</f>
        <v>МБОУ "Еландинская основная общеобразовательная школа"</v>
      </c>
      <c r="B160" s="22">
        <f>'Критерий 1'!E160</f>
        <v>81.601830663615559</v>
      </c>
      <c r="C160" s="22">
        <f>'Критерий 2'!D160</f>
        <v>94.285714285714278</v>
      </c>
      <c r="D160" s="22">
        <f>'Критерий 3'!E160</f>
        <v>94</v>
      </c>
      <c r="E160" s="22">
        <f>'Критерий 4'!E160</f>
        <v>89.948051948051955</v>
      </c>
      <c r="F160" s="22">
        <f>'Критерий 5'!E160</f>
        <v>90</v>
      </c>
      <c r="G160" s="22">
        <f t="shared" si="0"/>
        <v>89.967119379476358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hidden="1" customHeight="1" x14ac:dyDescent="0.2">
      <c r="A161" s="3" t="str">
        <f>'Критерий 1'!A161</f>
        <v>МБОУ "Заводская средняя общеобразовательная школа"</v>
      </c>
      <c r="B161" s="22">
        <f>'Критерий 1'!E161</f>
        <v>90.650375939849624</v>
      </c>
      <c r="C161" s="22">
        <f>'Критерий 2'!D161</f>
        <v>93.085106382978722</v>
      </c>
      <c r="D161" s="22">
        <f>'Критерий 3'!E161</f>
        <v>94</v>
      </c>
      <c r="E161" s="22">
        <f>'Критерий 4'!E161</f>
        <v>85.634866163349358</v>
      </c>
      <c r="F161" s="22">
        <f>'Критерий 5'!E161</f>
        <v>83.936170212765958</v>
      </c>
      <c r="G161" s="22">
        <f t="shared" si="0"/>
        <v>89.461303739788733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hidden="1" customHeight="1" x14ac:dyDescent="0.2">
      <c r="A162" s="3" t="str">
        <f>'Критерий 1'!A162</f>
        <v>МБОУ "Закладинская средняя общеобразовательная школа"</v>
      </c>
      <c r="B162" s="22">
        <f>'Критерий 1'!E162</f>
        <v>98.260869565217405</v>
      </c>
      <c r="C162" s="22">
        <f>'Критерий 2'!D162</f>
        <v>91.666666666666671</v>
      </c>
      <c r="D162" s="22">
        <f>'Критерий 3'!E162</f>
        <v>88</v>
      </c>
      <c r="E162" s="22">
        <f>'Критерий 4'!E162</f>
        <v>90.666666666666671</v>
      </c>
      <c r="F162" s="22">
        <f>'Критерий 5'!E162</f>
        <v>91.333333333333343</v>
      </c>
      <c r="G162" s="22">
        <f t="shared" si="0"/>
        <v>91.985507246376827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hidden="1" customHeight="1" x14ac:dyDescent="0.2">
      <c r="A163" s="3" t="str">
        <f>'Критерий 1'!A163</f>
        <v>МБОУ "Зеленодольская СОШ"</v>
      </c>
      <c r="B163" s="22">
        <f>'Критерий 1'!E163</f>
        <v>98.952879581151834</v>
      </c>
      <c r="C163" s="22">
        <f>'Критерий 2'!D163</f>
        <v>97.368421052631575</v>
      </c>
      <c r="D163" s="22">
        <f>'Критерий 3'!E163</f>
        <v>79</v>
      </c>
      <c r="E163" s="22">
        <f>'Критерий 4'!E163</f>
        <v>93.901098901098891</v>
      </c>
      <c r="F163" s="22">
        <f>'Критерий 5'!E163</f>
        <v>94.135338345864653</v>
      </c>
      <c r="G163" s="22">
        <f t="shared" si="0"/>
        <v>92.671547576149379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hidden="1" customHeight="1" x14ac:dyDescent="0.2">
      <c r="A164" s="3" t="str">
        <f>'Критерий 1'!A164</f>
        <v>МБОУ "Зеленодубравинская средняя общеобразовательная школа"</v>
      </c>
      <c r="B164" s="22">
        <f>'Критерий 1'!E164</f>
        <v>92.89473684210526</v>
      </c>
      <c r="C164" s="22">
        <f>'Критерий 2'!D164</f>
        <v>97.65625</v>
      </c>
      <c r="D164" s="22">
        <f>'Критерий 3'!E164</f>
        <v>88</v>
      </c>
      <c r="E164" s="22">
        <f>'Критерий 4'!E164</f>
        <v>100</v>
      </c>
      <c r="F164" s="22">
        <f>'Критерий 5'!E164</f>
        <v>97.34375</v>
      </c>
      <c r="G164" s="22">
        <f t="shared" si="0"/>
        <v>95.178947368421049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hidden="1" customHeight="1" x14ac:dyDescent="0.2">
      <c r="A165" s="3" t="str">
        <f>'Критерий 1'!A165</f>
        <v>МБОУ "Знаменская средняя общеобразовательная школа"</v>
      </c>
      <c r="B165" s="22">
        <f>'Критерий 1'!E165</f>
        <v>89.138755980861248</v>
      </c>
      <c r="C165" s="22">
        <f>'Критерий 2'!D165</f>
        <v>87.65432098765433</v>
      </c>
      <c r="D165" s="22">
        <f>'Критерий 3'!E165</f>
        <v>94</v>
      </c>
      <c r="E165" s="22">
        <f>'Критерий 4'!E165</f>
        <v>86.349206349206355</v>
      </c>
      <c r="F165" s="22">
        <f>'Критерий 5'!E165</f>
        <v>79.629629629629619</v>
      </c>
      <c r="G165" s="22">
        <f t="shared" si="0"/>
        <v>87.354382589470319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hidden="1" customHeight="1" x14ac:dyDescent="0.2">
      <c r="A166" s="3" t="str">
        <f>'Критерий 1'!A166</f>
        <v>МБОУ "Зятьковская средняя общеобразовательная школа"</v>
      </c>
      <c r="B166" s="22">
        <f>'Критерий 1'!E166</f>
        <v>99.322033898305079</v>
      </c>
      <c r="C166" s="22">
        <f>'Критерий 2'!D166</f>
        <v>96.610169491525426</v>
      </c>
      <c r="D166" s="22">
        <f>'Критерий 3'!E166</f>
        <v>88</v>
      </c>
      <c r="E166" s="22">
        <f>'Критерий 4'!E166</f>
        <v>97.966101694915267</v>
      </c>
      <c r="F166" s="22">
        <f>'Критерий 5'!E166</f>
        <v>94.237288135593218</v>
      </c>
      <c r="G166" s="22">
        <f t="shared" si="0"/>
        <v>95.227118644067815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hidden="1" customHeight="1" x14ac:dyDescent="0.2">
      <c r="A167" s="3" t="str">
        <f>'Критерий 1'!A167</f>
        <v>МБОУ "Ильинская средняя общеобразовательная школа"</v>
      </c>
      <c r="B167" s="22">
        <f>'Критерий 1'!E167</f>
        <v>91.829619669611986</v>
      </c>
      <c r="C167" s="22">
        <f>'Критерий 2'!D167</f>
        <v>90.306122448979593</v>
      </c>
      <c r="D167" s="22">
        <f>'Критерий 3'!E167</f>
        <v>66.25</v>
      </c>
      <c r="E167" s="22">
        <f>'Критерий 4'!E167</f>
        <v>93.908010965580274</v>
      </c>
      <c r="F167" s="22">
        <f>'Критерий 5'!E167</f>
        <v>82.244897959183675</v>
      </c>
      <c r="G167" s="22">
        <f t="shared" si="0"/>
        <v>84.907730208671097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hidden="1" customHeight="1" x14ac:dyDescent="0.2">
      <c r="A168" s="3" t="str">
        <f>'Критерий 1'!A168</f>
        <v>МБОУ "Инская средняя общеобразовательная школа"</v>
      </c>
      <c r="B168" s="22">
        <f>'Критерий 1'!E168</f>
        <v>87.227214377406938</v>
      </c>
      <c r="C168" s="22">
        <f>'Критерий 2'!D168</f>
        <v>81.818181818181813</v>
      </c>
      <c r="D168" s="22">
        <f>'Критерий 3'!E168</f>
        <v>88</v>
      </c>
      <c r="E168" s="22">
        <f>'Критерий 4'!E168</f>
        <v>89.569377990430624</v>
      </c>
      <c r="F168" s="22">
        <f>'Критерий 5'!E168</f>
        <v>77.878787878787875</v>
      </c>
      <c r="G168" s="22">
        <f t="shared" si="0"/>
        <v>84.898712412961444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hidden="1" customHeight="1" x14ac:dyDescent="0.2">
      <c r="A169" s="3" t="str">
        <f>'Критерий 1'!A169</f>
        <v>МБОУ "Кабановская средняя общеобразовательная школа"</v>
      </c>
      <c r="B169" s="22">
        <f>'Критерий 1'!E169</f>
        <v>94.287548138639281</v>
      </c>
      <c r="C169" s="22">
        <f>'Критерий 2'!D169</f>
        <v>93.333333333333343</v>
      </c>
      <c r="D169" s="22">
        <f>'Критерий 3'!E169</f>
        <v>84</v>
      </c>
      <c r="E169" s="22">
        <f>'Критерий 4'!E169</f>
        <v>98.666666666666671</v>
      </c>
      <c r="F169" s="22">
        <f>'Критерий 5'!E169</f>
        <v>85.333333333333343</v>
      </c>
      <c r="G169" s="22">
        <f t="shared" si="0"/>
        <v>91.12417629439453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hidden="1" customHeight="1" x14ac:dyDescent="0.2">
      <c r="A170" s="3" t="str">
        <f>'Критерий 1'!A170</f>
        <v>МБОУ "Камышенская СОШ"</v>
      </c>
      <c r="B170" s="22">
        <f>'Критерий 1'!E170</f>
        <v>98.166275561515249</v>
      </c>
      <c r="C170" s="22">
        <f>'Критерий 2'!D170</f>
        <v>97.959183673469383</v>
      </c>
      <c r="D170" s="22">
        <f>'Критерий 3'!E170</f>
        <v>82</v>
      </c>
      <c r="E170" s="22">
        <f>'Критерий 4'!E170</f>
        <v>97.080432172869152</v>
      </c>
      <c r="F170" s="22">
        <f>'Критерий 5'!E170</f>
        <v>97.959183673469383</v>
      </c>
      <c r="G170" s="22">
        <f t="shared" si="0"/>
        <v>94.633015016264636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hidden="1" customHeight="1" x14ac:dyDescent="0.2">
      <c r="A171" s="3" t="str">
        <f>'Критерий 1'!A171</f>
        <v>МБОУ "Карабинская средняя общеобразовательная школа"</v>
      </c>
      <c r="B171" s="22">
        <f>'Критерий 1'!E171</f>
        <v>89.086435601198133</v>
      </c>
      <c r="C171" s="22">
        <f>'Критерий 2'!D171</f>
        <v>97.5</v>
      </c>
      <c r="D171" s="22">
        <f>'Критерий 3'!E171</f>
        <v>88</v>
      </c>
      <c r="E171" s="22">
        <f>'Критерий 4'!E171</f>
        <v>98.5</v>
      </c>
      <c r="F171" s="22">
        <f>'Критерий 5'!E171</f>
        <v>96.25</v>
      </c>
      <c r="G171" s="22">
        <f t="shared" si="0"/>
        <v>93.867287120239624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hidden="1" customHeight="1" x14ac:dyDescent="0.2">
      <c r="A172" s="3" t="str">
        <f>'Критерий 1'!A172</f>
        <v>МБОУ "Кипринская средняя общеобразовательная школа"</v>
      </c>
      <c r="B172" s="22">
        <f>'Критерий 1'!E172</f>
        <v>88.677098150782371</v>
      </c>
      <c r="C172" s="22">
        <f>'Критерий 2'!D172</f>
        <v>96.875</v>
      </c>
      <c r="D172" s="22">
        <f>'Критерий 3'!E172</f>
        <v>83.714285714285708</v>
      </c>
      <c r="E172" s="22">
        <f>'Критерий 4'!E172</f>
        <v>98.75</v>
      </c>
      <c r="F172" s="22">
        <f>'Критерий 5'!E172</f>
        <v>92.916666666666657</v>
      </c>
      <c r="G172" s="22">
        <f t="shared" si="0"/>
        <v>92.186610106346933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hidden="1" customHeight="1" x14ac:dyDescent="0.2">
      <c r="A173" s="3" t="str">
        <f>'Критерий 1'!A173</f>
        <v>МБОУ "Кировская средняя общеобразовательная школа"</v>
      </c>
      <c r="B173" s="22">
        <f>'Критерий 1'!E173</f>
        <v>91.103692065985854</v>
      </c>
      <c r="C173" s="22">
        <f>'Критерий 2'!D173</f>
        <v>92.924528301886795</v>
      </c>
      <c r="D173" s="22">
        <f>'Критерий 3'!E173</f>
        <v>67</v>
      </c>
      <c r="E173" s="22">
        <f>'Критерий 4'!E173</f>
        <v>93.879852526566907</v>
      </c>
      <c r="F173" s="22">
        <f>'Критерий 5'!E173</f>
        <v>89.811320754716988</v>
      </c>
      <c r="G173" s="22">
        <f t="shared" si="0"/>
        <v>86.943878729831312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hidden="1" customHeight="1" x14ac:dyDescent="0.2">
      <c r="A174" s="3" t="str">
        <f>'Критерий 1'!A174</f>
        <v>МБОУ "Коротоякская средняя общеобразовательная школа"</v>
      </c>
      <c r="B174" s="22">
        <f>'Критерий 1'!E174</f>
        <v>90.610047846889955</v>
      </c>
      <c r="C174" s="22">
        <f>'Критерий 2'!D174</f>
        <v>95.736434108527135</v>
      </c>
      <c r="D174" s="22">
        <f>'Критерий 3'!E174</f>
        <v>74.235294117647058</v>
      </c>
      <c r="E174" s="22">
        <f>'Критерий 4'!E174</f>
        <v>95.468438538205987</v>
      </c>
      <c r="F174" s="22">
        <f>'Критерий 5'!E174</f>
        <v>93.643410852713174</v>
      </c>
      <c r="G174" s="22">
        <f t="shared" si="0"/>
        <v>89.938725092796659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hidden="1" customHeight="1" x14ac:dyDescent="0.2">
      <c r="A175" s="3" t="str">
        <f>'Критерий 1'!A175</f>
        <v>МБОУ "Красноануйская основная общеобразовательная школа"</v>
      </c>
      <c r="B175" s="22">
        <f>'Критерий 1'!E175</f>
        <v>95.808729139922974</v>
      </c>
      <c r="C175" s="22">
        <f>'Критерий 2'!D175</f>
        <v>96.396396396396398</v>
      </c>
      <c r="D175" s="22">
        <f>'Критерий 3'!E175</f>
        <v>92.8</v>
      </c>
      <c r="E175" s="22">
        <f>'Критерий 4'!E175</f>
        <v>97.475306631933137</v>
      </c>
      <c r="F175" s="22">
        <f>'Критерий 5'!E175</f>
        <v>97.027027027027032</v>
      </c>
      <c r="G175" s="22">
        <f t="shared" si="0"/>
        <v>95.901491839055907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hidden="1" customHeight="1" x14ac:dyDescent="0.2">
      <c r="A176" s="3" t="str">
        <f>'Критерий 1'!A176</f>
        <v>МБОУ "Краснопартизанская средняя общеобразовательная школа"</v>
      </c>
      <c r="B176" s="22">
        <f>'Критерий 1'!E176</f>
        <v>92.678812415654519</v>
      </c>
      <c r="C176" s="22">
        <f>'Критерий 2'!D176</f>
        <v>89.5</v>
      </c>
      <c r="D176" s="22">
        <f>'Критерий 3'!E176</f>
        <v>82</v>
      </c>
      <c r="E176" s="22">
        <f>'Критерий 4'!E176</f>
        <v>95.940229885057477</v>
      </c>
      <c r="F176" s="22">
        <f>'Критерий 5'!E176</f>
        <v>94.5</v>
      </c>
      <c r="G176" s="22">
        <f t="shared" si="0"/>
        <v>90.923808460142396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hidden="1" customHeight="1" x14ac:dyDescent="0.2">
      <c r="A177" s="3" t="str">
        <f>'Критерий 1'!A177</f>
        <v>МБОУ "Крутишинская средняя общеобразовательная школа"</v>
      </c>
      <c r="B177" s="22">
        <f>'Критерий 1'!E177</f>
        <v>90.618262523779322</v>
      </c>
      <c r="C177" s="22">
        <f>'Критерий 2'!D177</f>
        <v>93.835616438356169</v>
      </c>
      <c r="D177" s="22">
        <f>'Критерий 3'!E177</f>
        <v>76</v>
      </c>
      <c r="E177" s="22">
        <f>'Критерий 4'!E177</f>
        <v>90.399217221135046</v>
      </c>
      <c r="F177" s="22">
        <f>'Критерий 5'!E177</f>
        <v>90.821917808219183</v>
      </c>
      <c r="G177" s="22">
        <f t="shared" si="0"/>
        <v>88.335002798297936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hidden="1" customHeight="1" x14ac:dyDescent="0.2">
      <c r="A178" s="3" t="str">
        <f>'Критерий 1'!A178</f>
        <v>МБОУ "Куйбышевская средняя общеобразовательная школа"</v>
      </c>
      <c r="B178" s="22">
        <f>'Критерий 1'!E178</f>
        <v>92.352472089314205</v>
      </c>
      <c r="C178" s="22">
        <f>'Критерий 2'!D178</f>
        <v>92.631578947368411</v>
      </c>
      <c r="D178" s="22">
        <f>'Критерий 3'!E178</f>
        <v>68.5</v>
      </c>
      <c r="E178" s="22">
        <f>'Критерий 4'!E178</f>
        <v>97.05263157894737</v>
      </c>
      <c r="F178" s="22">
        <f>'Критерий 5'!E178</f>
        <v>90.84210526315789</v>
      </c>
      <c r="G178" s="22">
        <f t="shared" si="0"/>
        <v>88.275757575757581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hidden="1" customHeight="1" x14ac:dyDescent="0.2">
      <c r="A179" s="3" t="str">
        <f>'Критерий 1'!A179</f>
        <v>МБОУ "Кучукская средняя общеобразовательная школа"</v>
      </c>
      <c r="B179" s="22">
        <f>'Критерий 1'!E179</f>
        <v>98.050682261208578</v>
      </c>
      <c r="C179" s="22">
        <f>'Критерий 2'!D179</f>
        <v>98.125</v>
      </c>
      <c r="D179" s="22">
        <f>'Критерий 3'!E179</f>
        <v>88</v>
      </c>
      <c r="E179" s="22">
        <f>'Критерий 4'!E179</f>
        <v>96.642857142857139</v>
      </c>
      <c r="F179" s="22">
        <f>'Критерий 5'!E179</f>
        <v>96.875</v>
      </c>
      <c r="G179" s="22">
        <f t="shared" si="0"/>
        <v>95.538707880813149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hidden="1" customHeight="1" x14ac:dyDescent="0.2">
      <c r="A180" s="3" t="str">
        <f>'Критерий 1'!A180</f>
        <v>МБОУ "Линевская средняя общеобразовательная школа"</v>
      </c>
      <c r="B180" s="22">
        <f>'Критерий 1'!E180</f>
        <v>92.617204776647498</v>
      </c>
      <c r="C180" s="22">
        <f>'Критерий 2'!D180</f>
        <v>94.871794871794876</v>
      </c>
      <c r="D180" s="22">
        <f>'Критерий 3'!E180</f>
        <v>94</v>
      </c>
      <c r="E180" s="22">
        <f>'Критерий 4'!E180</f>
        <v>95.384615384615387</v>
      </c>
      <c r="F180" s="22">
        <f>'Критерий 5'!E180</f>
        <v>88.461538461538453</v>
      </c>
      <c r="G180" s="22">
        <f t="shared" si="0"/>
        <v>93.06703069891924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hidden="1" customHeight="1" x14ac:dyDescent="0.2">
      <c r="A181" s="3" t="str">
        <f>'Критерий 1'!A181</f>
        <v>МБОУ "Лицей "Эрудит"</v>
      </c>
      <c r="B181" s="22">
        <f>'Критерий 1'!E181</f>
        <v>97.846790890269148</v>
      </c>
      <c r="C181" s="22">
        <f>'Критерий 2'!D181</f>
        <v>91.876750700280112</v>
      </c>
      <c r="D181" s="22">
        <f>'Критерий 3'!E181</f>
        <v>71.909090909090907</v>
      </c>
      <c r="E181" s="22">
        <f>'Критерий 4'!E181</f>
        <v>94.671434531259308</v>
      </c>
      <c r="F181" s="22">
        <f>'Критерий 5'!E181</f>
        <v>87.787114845938362</v>
      </c>
      <c r="G181" s="22">
        <f t="shared" si="0"/>
        <v>88.818236375367562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hidden="1" customHeight="1" x14ac:dyDescent="0.2">
      <c r="A182" s="3" t="str">
        <f>'Критерий 1'!A182</f>
        <v>МБОУ "Лицей № 17"</v>
      </c>
      <c r="B182" s="22">
        <f>'Критерий 1'!E182</f>
        <v>97.134066509557485</v>
      </c>
      <c r="C182" s="22">
        <f>'Критерий 2'!D182</f>
        <v>94.061302681992345</v>
      </c>
      <c r="D182" s="22">
        <f>'Критерий 3'!E182</f>
        <v>73</v>
      </c>
      <c r="E182" s="22">
        <f>'Критерий 4'!E182</f>
        <v>96.791620939948785</v>
      </c>
      <c r="F182" s="22">
        <f>'Критерий 5'!E182</f>
        <v>96.436781609195407</v>
      </c>
      <c r="G182" s="22">
        <f t="shared" si="0"/>
        <v>91.484754348138807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hidden="1" customHeight="1" x14ac:dyDescent="0.2">
      <c r="A183" s="3" t="str">
        <f>'Критерий 1'!A183</f>
        <v>МБОУ "Лицей № 6"</v>
      </c>
      <c r="B183" s="22">
        <f>'Критерий 1'!E183</f>
        <v>98.379530916844345</v>
      </c>
      <c r="C183" s="22">
        <f>'Критерий 2'!D183</f>
        <v>89.665653495440722</v>
      </c>
      <c r="D183" s="22">
        <f>'Критерий 3'!E183</f>
        <v>66.454545454545453</v>
      </c>
      <c r="E183" s="22">
        <f>'Критерий 4'!E183</f>
        <v>96.141717325227987</v>
      </c>
      <c r="F183" s="22">
        <f>'Критерий 5'!E183</f>
        <v>94.893617021276583</v>
      </c>
      <c r="G183" s="22">
        <f t="shared" si="0"/>
        <v>89.107012842667018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hidden="1" customHeight="1" x14ac:dyDescent="0.2">
      <c r="A184" s="3" t="str">
        <f>'Критерий 1'!A184</f>
        <v>МБОУ "Лицей № 7"</v>
      </c>
      <c r="B184" s="22">
        <f>'Критерий 1'!E184</f>
        <v>96.840336134453793</v>
      </c>
      <c r="C184" s="22">
        <f>'Критерий 2'!D184</f>
        <v>91.425619834710744</v>
      </c>
      <c r="D184" s="22">
        <f>'Критерий 3'!E184</f>
        <v>86.857142857142861</v>
      </c>
      <c r="E184" s="22">
        <f>'Критерий 4'!E184</f>
        <v>91.071190372625779</v>
      </c>
      <c r="F184" s="22">
        <f>'Критерий 5'!E184</f>
        <v>91.652892561983464</v>
      </c>
      <c r="G184" s="22">
        <f t="shared" si="0"/>
        <v>91.569436352183331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hidden="1" customHeight="1" x14ac:dyDescent="0.2">
      <c r="A185" s="3" t="str">
        <f>'Критерий 1'!A185</f>
        <v>МБОУ "Лицей №24" им. П.С. Приходько</v>
      </c>
      <c r="B185" s="22">
        <f>'Критерий 1'!E185</f>
        <v>98.100558659217882</v>
      </c>
      <c r="C185" s="22">
        <f>'Критерий 2'!D185</f>
        <v>92.290249433106567</v>
      </c>
      <c r="D185" s="22">
        <f>'Критерий 3'!E185</f>
        <v>72.666666666666657</v>
      </c>
      <c r="E185" s="22">
        <f>'Критерий 4'!E185</f>
        <v>92.765180146132536</v>
      </c>
      <c r="F185" s="22">
        <f>'Критерий 5'!E185</f>
        <v>92.358276643990934</v>
      </c>
      <c r="G185" s="22">
        <f t="shared" si="0"/>
        <v>89.636186309822918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hidden="1" customHeight="1" x14ac:dyDescent="0.2">
      <c r="A186" s="3" t="str">
        <f>'Критерий 1'!A186</f>
        <v>МБОУ "Лицей №8 города Новоалтайска Алтайского края"</v>
      </c>
      <c r="B186" s="22">
        <f>'Критерий 1'!E186</f>
        <v>99.034205231388341</v>
      </c>
      <c r="C186" s="22">
        <f>'Критерий 2'!D186</f>
        <v>95.426829268292693</v>
      </c>
      <c r="D186" s="22">
        <f>'Критерий 3'!E186</f>
        <v>85</v>
      </c>
      <c r="E186" s="22">
        <f>'Критерий 4'!E186</f>
        <v>93.972989316670024</v>
      </c>
      <c r="F186" s="22">
        <f>'Критерий 5'!E186</f>
        <v>92.560975609756099</v>
      </c>
      <c r="G186" s="22">
        <f t="shared" si="0"/>
        <v>93.198999885221426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hidden="1" customHeight="1" x14ac:dyDescent="0.2">
      <c r="A187" s="3" t="str">
        <f>'Критерий 1'!A187</f>
        <v>МБОУ "Ложкинская основная общеобразовательная школа"</v>
      </c>
      <c r="B187" s="22">
        <f>'Критерий 1'!E187</f>
        <v>88.758890469416784</v>
      </c>
      <c r="C187" s="22">
        <f>'Критерий 2'!D187</f>
        <v>92.592592592592595</v>
      </c>
      <c r="D187" s="22">
        <f>'Критерий 3'!E187</f>
        <v>80</v>
      </c>
      <c r="E187" s="22">
        <f>'Критерий 4'!E187</f>
        <v>92.592592592592595</v>
      </c>
      <c r="F187" s="22">
        <f>'Критерий 5'!E187</f>
        <v>85.555555555555557</v>
      </c>
      <c r="G187" s="22">
        <f t="shared" si="0"/>
        <v>87.899926242031512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hidden="1" customHeight="1" x14ac:dyDescent="0.2">
      <c r="A188" s="3" t="str">
        <f>'Критерий 1'!A188</f>
        <v>МБОУ "Майская средняя общеобразовательная школа"</v>
      </c>
      <c r="B188" s="22">
        <f>'Критерий 1'!E188</f>
        <v>98.857142857142861</v>
      </c>
      <c r="C188" s="22">
        <f>'Критерий 2'!D188</f>
        <v>93.75</v>
      </c>
      <c r="D188" s="22">
        <f>'Критерий 3'!E188</f>
        <v>70</v>
      </c>
      <c r="E188" s="22">
        <f>'Критерий 4'!E188</f>
        <v>95</v>
      </c>
      <c r="F188" s="22">
        <f>'Критерий 5'!E188</f>
        <v>88.333333333333329</v>
      </c>
      <c r="G188" s="22">
        <f t="shared" si="0"/>
        <v>89.188095238095244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hidden="1" customHeight="1" x14ac:dyDescent="0.2">
      <c r="A189" s="3" t="str">
        <f>'Критерий 1'!A189</f>
        <v>МБОУ "Малобащелакская средняя общеобразовательная школа"</v>
      </c>
      <c r="B189" s="22">
        <f>'Критерий 1'!E189</f>
        <v>92.89473684210526</v>
      </c>
      <c r="C189" s="22">
        <f>'Критерий 2'!D189</f>
        <v>97.777777777777771</v>
      </c>
      <c r="D189" s="22">
        <f>'Критерий 3'!E189</f>
        <v>88</v>
      </c>
      <c r="E189" s="22">
        <f>'Критерий 4'!E189</f>
        <v>99.444444444444443</v>
      </c>
      <c r="F189" s="22">
        <f>'Критерий 5'!E189</f>
        <v>95.333333333333329</v>
      </c>
      <c r="G189" s="22">
        <f t="shared" si="0"/>
        <v>94.690058479532155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hidden="1" customHeight="1" x14ac:dyDescent="0.2">
      <c r="A190" s="3" t="str">
        <f>'Критерий 1'!A190</f>
        <v>МБОУ "Маралихинская средняя общеобразовательная школа"</v>
      </c>
      <c r="B190" s="22">
        <f>'Критерий 1'!E190</f>
        <v>91.71052631578948</v>
      </c>
      <c r="C190" s="22">
        <f>'Критерий 2'!D190</f>
        <v>96.296296296296305</v>
      </c>
      <c r="D190" s="22">
        <f>'Критерий 3'!E190</f>
        <v>94</v>
      </c>
      <c r="E190" s="22">
        <f>'Критерий 4'!E190</f>
        <v>98.814814814814824</v>
      </c>
      <c r="F190" s="22">
        <f>'Критерий 5'!E190</f>
        <v>100</v>
      </c>
      <c r="G190" s="22">
        <f t="shared" si="0"/>
        <v>96.164327485380127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hidden="1" customHeight="1" x14ac:dyDescent="0.2">
      <c r="A191" s="3" t="str">
        <f>'Критерий 1'!A191</f>
        <v>МБОУ "Мартовская средняя общеобразовательная школа"</v>
      </c>
      <c r="B191" s="22">
        <f>'Критерий 1'!E191</f>
        <v>94.868421052631575</v>
      </c>
      <c r="C191" s="22">
        <f>'Критерий 2'!D191</f>
        <v>100</v>
      </c>
      <c r="D191" s="22">
        <f>'Критерий 3'!E191</f>
        <v>88</v>
      </c>
      <c r="E191" s="22">
        <f>'Критерий 4'!E191</f>
        <v>100</v>
      </c>
      <c r="F191" s="22">
        <f>'Критерий 5'!E191</f>
        <v>100</v>
      </c>
      <c r="G191" s="22">
        <f t="shared" si="0"/>
        <v>96.573684210526309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hidden="1" customHeight="1" x14ac:dyDescent="0.2">
      <c r="A192" s="3" t="str">
        <f>'Критерий 1'!A192</f>
        <v>МБОУ "Марушинская средняя общеобразовательная школа"</v>
      </c>
      <c r="B192" s="22">
        <f>'Критерий 1'!E192</f>
        <v>92.264815582262742</v>
      </c>
      <c r="C192" s="22">
        <f>'Критерий 2'!D192</f>
        <v>95.333333333333329</v>
      </c>
      <c r="D192" s="22">
        <f>'Критерий 3'!E192</f>
        <v>94</v>
      </c>
      <c r="E192" s="22">
        <f>'Критерий 4'!E192</f>
        <v>96.501492537313453</v>
      </c>
      <c r="F192" s="22">
        <f>'Критерий 5'!E192</f>
        <v>96.933333333333337</v>
      </c>
      <c r="G192" s="22">
        <f t="shared" si="0"/>
        <v>95.006594957248566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hidden="1" customHeight="1" x14ac:dyDescent="0.2">
      <c r="A193" s="3" t="str">
        <f>'Критерий 1'!A193</f>
        <v>МБОУ "Масальская средняя общеобразовательная школа"</v>
      </c>
      <c r="B193" s="22">
        <f>'Критерий 1'!E193</f>
        <v>95.63636363636364</v>
      </c>
      <c r="C193" s="22">
        <f>'Критерий 2'!D193</f>
        <v>86.633663366336634</v>
      </c>
      <c r="D193" s="22">
        <f>'Критерий 3'!E193</f>
        <v>62</v>
      </c>
      <c r="E193" s="22">
        <f>'Критерий 4'!E193</f>
        <v>88.989470375609002</v>
      </c>
      <c r="F193" s="22">
        <f>'Критерий 5'!E193</f>
        <v>74.950495049504951</v>
      </c>
      <c r="G193" s="22">
        <f t="shared" si="0"/>
        <v>81.641998485562837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hidden="1" customHeight="1" x14ac:dyDescent="0.2">
      <c r="A194" s="3" t="str">
        <f>'Критерий 1'!A194</f>
        <v>МБОУ "Мирненская средняя общеобразовательная школа"</v>
      </c>
      <c r="B194" s="22">
        <f>'Критерий 1'!E194</f>
        <v>99.60526315789474</v>
      </c>
      <c r="C194" s="22">
        <f>'Критерий 2'!D194</f>
        <v>100</v>
      </c>
      <c r="D194" s="22">
        <f>'Критерий 3'!E194</f>
        <v>82</v>
      </c>
      <c r="E194" s="22">
        <f>'Критерий 4'!E194</f>
        <v>100</v>
      </c>
      <c r="F194" s="22">
        <f>'Критерий 5'!E194</f>
        <v>100</v>
      </c>
      <c r="G194" s="22">
        <f t="shared" si="0"/>
        <v>96.321052631578951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hidden="1" customHeight="1" x14ac:dyDescent="0.2">
      <c r="A195" s="3" t="str">
        <f>'Критерий 1'!A195</f>
        <v>МБОУ "Михайловская средняя общеобразовательная школа"</v>
      </c>
      <c r="B195" s="22">
        <f>'Критерий 1'!E195</f>
        <v>92.437246963562757</v>
      </c>
      <c r="C195" s="22">
        <f>'Критерий 2'!D195</f>
        <v>98.717948717948715</v>
      </c>
      <c r="D195" s="22">
        <f>'Критерий 3'!E195</f>
        <v>94</v>
      </c>
      <c r="E195" s="22">
        <f>'Критерий 4'!E195</f>
        <v>98.205128205128204</v>
      </c>
      <c r="F195" s="22">
        <f>'Критерий 5'!E195</f>
        <v>97.435897435897431</v>
      </c>
      <c r="G195" s="22">
        <f t="shared" si="0"/>
        <v>96.159244264507421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7" hidden="1" customHeight="1" x14ac:dyDescent="0.2">
      <c r="A196" s="3" t="str">
        <f>'Критерий 1'!A196</f>
        <v>МБОУ "Ненинская средняя общеобразовательная школа им. Героя Российской Федерации Лайса А. В."</v>
      </c>
      <c r="B196" s="22">
        <f>'Критерий 1'!E196</f>
        <v>96.05263157894737</v>
      </c>
      <c r="C196" s="22">
        <f>'Критерий 2'!D196</f>
        <v>99.038461538461533</v>
      </c>
      <c r="D196" s="22">
        <f>'Критерий 3'!E196</f>
        <v>80</v>
      </c>
      <c r="E196" s="22">
        <f>'Критерий 4'!E196</f>
        <v>97.692307692307693</v>
      </c>
      <c r="F196" s="22">
        <f>'Критерий 5'!E196</f>
        <v>99.615384615384613</v>
      </c>
      <c r="G196" s="22">
        <f t="shared" si="0"/>
        <v>94.479757085020239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hidden="1" customHeight="1" x14ac:dyDescent="0.2">
      <c r="A197" s="3" t="str">
        <f>'Критерий 1'!A197</f>
        <v>МБОУ "Нижнененинская средняя общеобразовательная школа"</v>
      </c>
      <c r="B197" s="22">
        <f>'Критерий 1'!E197</f>
        <v>94.473684210526315</v>
      </c>
      <c r="C197" s="22">
        <f>'Критерий 2'!D197</f>
        <v>100</v>
      </c>
      <c r="D197" s="22">
        <f>'Критерий 3'!E197</f>
        <v>88</v>
      </c>
      <c r="E197" s="22">
        <f>'Критерий 4'!E197</f>
        <v>100</v>
      </c>
      <c r="F197" s="22">
        <f>'Критерий 5'!E197</f>
        <v>100</v>
      </c>
      <c r="G197" s="22">
        <f t="shared" si="0"/>
        <v>96.494736842105254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hidden="1" customHeight="1" x14ac:dyDescent="0.2">
      <c r="A198" s="3" t="str">
        <f>'Критерий 1'!A198</f>
        <v>МБОУ "Николаевская СОШ"</v>
      </c>
      <c r="B198" s="22">
        <f>'Критерий 1'!E198</f>
        <v>99.101123595505612</v>
      </c>
      <c r="C198" s="22">
        <f>'Критерий 2'!D198</f>
        <v>94.193548387096769</v>
      </c>
      <c r="D198" s="22">
        <f>'Критерий 3'!E198</f>
        <v>88</v>
      </c>
      <c r="E198" s="22">
        <f>'Критерий 4'!E198</f>
        <v>93.44930875576037</v>
      </c>
      <c r="F198" s="22">
        <f>'Критерий 5'!E198</f>
        <v>91.354838709677409</v>
      </c>
      <c r="G198" s="22">
        <f t="shared" si="0"/>
        <v>93.219763889608046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hidden="1" customHeight="1" x14ac:dyDescent="0.2">
      <c r="A199" s="3" t="str">
        <f>'Критерий 1'!A199</f>
        <v>МБОУ "Новоалександровская средняя общеобразовательная школа"</v>
      </c>
      <c r="B199" s="22">
        <f>'Критерий 1'!E199</f>
        <v>94.191729323308266</v>
      </c>
      <c r="C199" s="22">
        <f>'Критерий 2'!D199</f>
        <v>93.867924528301899</v>
      </c>
      <c r="D199" s="22">
        <f>'Критерий 3'!E199</f>
        <v>88</v>
      </c>
      <c r="E199" s="22">
        <f>'Критерий 4'!E199</f>
        <v>95.571278825995819</v>
      </c>
      <c r="F199" s="22">
        <f>'Критерий 5'!E199</f>
        <v>91.415094339622641</v>
      </c>
      <c r="G199" s="22">
        <f t="shared" si="0"/>
        <v>92.609205403445728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hidden="1" customHeight="1" x14ac:dyDescent="0.2">
      <c r="A200" s="3" t="str">
        <f>'Критерий 1'!A200</f>
        <v>МБОУ "Новобурановская средняя общеобразовательная школа"</v>
      </c>
      <c r="B200" s="22">
        <f>'Критерий 1'!E200</f>
        <v>98.662581110310015</v>
      </c>
      <c r="C200" s="22">
        <f>'Критерий 2'!D200</f>
        <v>96.666666666666657</v>
      </c>
      <c r="D200" s="22">
        <f>'Критерий 3'!E200</f>
        <v>88</v>
      </c>
      <c r="E200" s="22">
        <f>'Критерий 4'!E200</f>
        <v>97.633986928104576</v>
      </c>
      <c r="F200" s="22">
        <f>'Критерий 5'!E200</f>
        <v>97.111111111111114</v>
      </c>
      <c r="G200" s="22">
        <f t="shared" si="0"/>
        <v>95.614869163238467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hidden="1" customHeight="1" x14ac:dyDescent="0.2">
      <c r="A201" s="3" t="str">
        <f>'Критерий 1'!A201</f>
        <v>МБОУ "Нововознесенская средняя общеобразовательная школа"</v>
      </c>
      <c r="B201" s="22">
        <f>'Критерий 1'!E201</f>
        <v>98.026315789473685</v>
      </c>
      <c r="C201" s="22">
        <f>'Критерий 2'!D201</f>
        <v>100</v>
      </c>
      <c r="D201" s="22">
        <f>'Критерий 3'!E201</f>
        <v>89.714285714285708</v>
      </c>
      <c r="E201" s="22">
        <f>'Критерий 4'!E201</f>
        <v>100</v>
      </c>
      <c r="F201" s="22">
        <f>'Критерий 5'!E201</f>
        <v>99.68421052631578</v>
      </c>
      <c r="G201" s="22">
        <f t="shared" si="0"/>
        <v>97.484962406015043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hidden="1" customHeight="1" x14ac:dyDescent="0.2">
      <c r="A202" s="3" t="str">
        <f>'Критерий 1'!A202</f>
        <v>МБОУ "Новокалманская средняя общеобразовательная школа"</v>
      </c>
      <c r="B202" s="22">
        <f>'Критерий 1'!E202</f>
        <v>88.868421052631575</v>
      </c>
      <c r="C202" s="22">
        <f>'Критерий 2'!D202</f>
        <v>90.625</v>
      </c>
      <c r="D202" s="22">
        <f>'Критерий 3'!E202</f>
        <v>86</v>
      </c>
      <c r="E202" s="22">
        <f>'Критерий 4'!E202</f>
        <v>100</v>
      </c>
      <c r="F202" s="22">
        <f>'Критерий 5'!E202</f>
        <v>90</v>
      </c>
      <c r="G202" s="22">
        <f t="shared" si="0"/>
        <v>91.098684210526315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hidden="1" customHeight="1" x14ac:dyDescent="0.2">
      <c r="A203" s="3" t="str">
        <f>'Критерий 1'!A203</f>
        <v>МБОУ "Новониколаевская средняя общеобразовательная школа""</v>
      </c>
      <c r="B203" s="22">
        <f>'Критерий 1'!E203</f>
        <v>93.979532163742689</v>
      </c>
      <c r="C203" s="22">
        <f>'Критерий 2'!D203</f>
        <v>97.126436781609186</v>
      </c>
      <c r="D203" s="22">
        <f>'Критерий 3'!E203</f>
        <v>62.5</v>
      </c>
      <c r="E203" s="22">
        <f>'Критерий 4'!E203</f>
        <v>96.585641605426787</v>
      </c>
      <c r="F203" s="22">
        <f>'Критерий 5'!E203</f>
        <v>97.126436781609186</v>
      </c>
      <c r="G203" s="22">
        <f t="shared" si="0"/>
        <v>89.463609466477578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hidden="1" customHeight="1" x14ac:dyDescent="0.2">
      <c r="A204" s="3" t="str">
        <f>'Критерий 1'!A204</f>
        <v>МБОУ "Новообинцевская средняя общеобразовательная школа"</v>
      </c>
      <c r="B204" s="22">
        <f>'Критерий 1'!E204</f>
        <v>87.339181286549717</v>
      </c>
      <c r="C204" s="22">
        <f>'Критерий 2'!D204</f>
        <v>86.986301369863014</v>
      </c>
      <c r="D204" s="22">
        <f>'Критерий 3'!E204</f>
        <v>94</v>
      </c>
      <c r="E204" s="22">
        <f>'Критерий 4'!E204</f>
        <v>86.040443574690158</v>
      </c>
      <c r="F204" s="22">
        <f>'Критерий 5'!E204</f>
        <v>80.684931506849324</v>
      </c>
      <c r="G204" s="22">
        <f t="shared" si="0"/>
        <v>87.010171547590446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hidden="1" customHeight="1" x14ac:dyDescent="0.2">
      <c r="A205" s="3" t="str">
        <f>'Критерий 1'!A205</f>
        <v>МБОУ "Новороссийская средняя общеобразовательная школа"</v>
      </c>
      <c r="B205" s="22">
        <f>'Критерий 1'!E205</f>
        <v>94.04083484573502</v>
      </c>
      <c r="C205" s="22">
        <f>'Критерий 2'!D205</f>
        <v>96.907216494845358</v>
      </c>
      <c r="D205" s="22">
        <f>'Критерий 3'!E205</f>
        <v>82</v>
      </c>
      <c r="E205" s="22">
        <f>'Критерий 4'!E205</f>
        <v>97.11340206185568</v>
      </c>
      <c r="F205" s="22">
        <f>'Критерий 5'!E205</f>
        <v>91.649484536082468</v>
      </c>
      <c r="G205" s="22">
        <f t="shared" si="0"/>
        <v>92.342187587703705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hidden="1" customHeight="1" x14ac:dyDescent="0.2">
      <c r="A206" s="3" t="str">
        <f>'Критерий 1'!A206</f>
        <v>МБОУ "Новотырышкинская средняя общеобразовательная школа"</v>
      </c>
      <c r="B206" s="22">
        <f>'Критерий 1'!E206</f>
        <v>94.836630166019063</v>
      </c>
      <c r="C206" s="22">
        <f>'Критерий 2'!D206</f>
        <v>93.089430894308947</v>
      </c>
      <c r="D206" s="22">
        <f>'Критерий 3'!E206</f>
        <v>94</v>
      </c>
      <c r="E206" s="22">
        <f>'Критерий 4'!E206</f>
        <v>95.539799584042356</v>
      </c>
      <c r="F206" s="22">
        <f>'Критерий 5'!E206</f>
        <v>89.59349593495935</v>
      </c>
      <c r="G206" s="22">
        <f t="shared" si="0"/>
        <v>93.411871315865966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hidden="1" customHeight="1" x14ac:dyDescent="0.2">
      <c r="A207" s="3" t="str">
        <f>'Критерий 1'!A207</f>
        <v>МБОУ "Овсянниковская средняя общеобразовательная школа"</v>
      </c>
      <c r="B207" s="22">
        <f>'Критерий 1'!E207</f>
        <v>83.421052631578945</v>
      </c>
      <c r="C207" s="22">
        <f>'Критерий 2'!D207</f>
        <v>97.058823529411768</v>
      </c>
      <c r="D207" s="22">
        <f>'Критерий 3'!E207</f>
        <v>80</v>
      </c>
      <c r="E207" s="22">
        <f>'Критерий 4'!E207</f>
        <v>100</v>
      </c>
      <c r="F207" s="22">
        <f>'Критерий 5'!E207</f>
        <v>95.294117647058812</v>
      </c>
      <c r="G207" s="22">
        <f t="shared" si="0"/>
        <v>91.154798761609911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hidden="1" customHeight="1" x14ac:dyDescent="0.2">
      <c r="A208" s="3" t="str">
        <f>'Критерий 1'!A208</f>
        <v>МБОУ "Огневская средняя общеобразовательная школа"</v>
      </c>
      <c r="B208" s="22">
        <f>'Критерий 1'!E208</f>
        <v>92.141148325358841</v>
      </c>
      <c r="C208" s="22">
        <f>'Критерий 2'!D208</f>
        <v>99.074074074074076</v>
      </c>
      <c r="D208" s="22">
        <f>'Критерий 3'!E208</f>
        <v>80.5</v>
      </c>
      <c r="E208" s="22">
        <f>'Критерий 4'!E208</f>
        <v>95.555555555555557</v>
      </c>
      <c r="F208" s="22">
        <f>'Критерий 5'!E208</f>
        <v>88.888888888888886</v>
      </c>
      <c r="G208" s="22">
        <f t="shared" si="0"/>
        <v>91.231933368775486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hidden="1" customHeight="1" x14ac:dyDescent="0.2">
      <c r="A209" s="3" t="str">
        <f>'Критерий 1'!A209</f>
        <v>МБОУ "Озерская средняя общеобразовательная школа"</v>
      </c>
      <c r="B209" s="22">
        <f>'Критерий 1'!E209</f>
        <v>94.868421052631575</v>
      </c>
      <c r="C209" s="22">
        <f>'Критерий 2'!D209</f>
        <v>100</v>
      </c>
      <c r="D209" s="22">
        <f>'Критерий 3'!E209</f>
        <v>82</v>
      </c>
      <c r="E209" s="22">
        <f>'Критерий 4'!E209</f>
        <v>99.285714285714292</v>
      </c>
      <c r="F209" s="22">
        <f>'Критерий 5'!E209</f>
        <v>100</v>
      </c>
      <c r="G209" s="22">
        <f t="shared" si="0"/>
        <v>95.230827067669168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hidden="1" customHeight="1" x14ac:dyDescent="0.2">
      <c r="A210" s="3" t="str">
        <f>'Критерий 1'!A210</f>
        <v>МБОУ "Орловская средняя общеобразовательная школа"</v>
      </c>
      <c r="B210" s="22">
        <f>'Критерий 1'!E210</f>
        <v>99.269406392694066</v>
      </c>
      <c r="C210" s="22">
        <f>'Критерий 2'!D210</f>
        <v>94.715447154471548</v>
      </c>
      <c r="D210" s="22">
        <f>'Критерий 3'!E210</f>
        <v>70</v>
      </c>
      <c r="E210" s="22">
        <f>'Критерий 4'!E210</f>
        <v>97.105020534741428</v>
      </c>
      <c r="F210" s="22">
        <f>'Критерий 5'!E210</f>
        <v>94.471544715447152</v>
      </c>
      <c r="G210" s="22">
        <f t="shared" si="0"/>
        <v>91.112283759470827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hidden="1" customHeight="1" x14ac:dyDescent="0.2">
      <c r="A211" s="3" t="str">
        <f>'Критерий 1'!A211</f>
        <v>МБОУ "Основная общеобразовательная школа № 26 имени А.С. Пушкина"</v>
      </c>
      <c r="B211" s="22">
        <f>'Критерий 1'!E211</f>
        <v>97.782515991471229</v>
      </c>
      <c r="C211" s="22">
        <f>'Критерий 2'!D211</f>
        <v>95.3125</v>
      </c>
      <c r="D211" s="22">
        <f>'Критерий 3'!E211</f>
        <v>74.823529411764696</v>
      </c>
      <c r="E211" s="22">
        <f>'Критерий 4'!E211</f>
        <v>96.107142857142861</v>
      </c>
      <c r="F211" s="22">
        <f>'Критерий 5'!E211</f>
        <v>95.34375</v>
      </c>
      <c r="G211" s="22">
        <f t="shared" si="0"/>
        <v>91.873887652075766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hidden="1" customHeight="1" x14ac:dyDescent="0.2">
      <c r="A212" s="3" t="str">
        <f>'Критерий 1'!A212</f>
        <v>МБОУ "Открытая (сменная) общеобразовательная школа № 1"</v>
      </c>
      <c r="B212" s="22">
        <f>'Критерий 1'!E212</f>
        <v>99.60526315789474</v>
      </c>
      <c r="C212" s="22">
        <f>'Критерий 2'!D212</f>
        <v>98.35164835164835</v>
      </c>
      <c r="D212" s="22">
        <f>'Критерий 3'!E212</f>
        <v>80</v>
      </c>
      <c r="E212" s="22">
        <f>'Критерий 4'!E212</f>
        <v>98.681318681318686</v>
      </c>
      <c r="F212" s="22">
        <f>'Критерий 5'!E212</f>
        <v>97.692307692307693</v>
      </c>
      <c r="G212" s="22">
        <f t="shared" si="0"/>
        <v>94.866107576633894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hidden="1" customHeight="1" x14ac:dyDescent="0.2">
      <c r="A213" s="3" t="str">
        <f>'Критерий 1'!A213</f>
        <v>МБОУ "Паутовская СОШ"</v>
      </c>
      <c r="B213" s="22">
        <f>'Критерий 1'!E213</f>
        <v>97.108433734939752</v>
      </c>
      <c r="C213" s="22">
        <f>'Критерий 2'!D213</f>
        <v>95.833333333333329</v>
      </c>
      <c r="D213" s="22">
        <f>'Критерий 3'!E213</f>
        <v>80.5</v>
      </c>
      <c r="E213" s="22">
        <f>'Критерий 4'!E213</f>
        <v>90.653594771241842</v>
      </c>
      <c r="F213" s="22">
        <f>'Критерий 5'!E213</f>
        <v>90.694444444444443</v>
      </c>
      <c r="G213" s="22">
        <f t="shared" si="0"/>
        <v>90.957961256791876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hidden="1" customHeight="1" x14ac:dyDescent="0.2">
      <c r="A214" s="3" t="str">
        <f>'Критерий 1'!A214</f>
        <v>МБОУ "Петропавловская СОШ имени Героя Советского Союза Жукова Д. А."</v>
      </c>
      <c r="B214" s="22">
        <f>'Критерий 1'!E214</f>
        <v>97.703349282296656</v>
      </c>
      <c r="C214" s="22">
        <f>'Критерий 2'!D214</f>
        <v>93.452380952380963</v>
      </c>
      <c r="D214" s="22">
        <f>'Критерий 3'!E214</f>
        <v>88</v>
      </c>
      <c r="E214" s="22">
        <f>'Критерий 4'!E214</f>
        <v>94.357142857142861</v>
      </c>
      <c r="F214" s="22">
        <f>'Критерий 5'!E214</f>
        <v>92.559523809523796</v>
      </c>
      <c r="G214" s="22">
        <f t="shared" si="0"/>
        <v>93.214479380268841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hidden="1" customHeight="1" x14ac:dyDescent="0.2">
      <c r="A215" s="3" t="str">
        <f>'Критерий 1'!A215</f>
        <v>МБОУ "Побединская средняя общеобразовательная школа"</v>
      </c>
      <c r="B215" s="22">
        <f>'Критерий 1'!E215</f>
        <v>79.506578947368411</v>
      </c>
      <c r="C215" s="22">
        <f>'Критерий 2'!D215</f>
        <v>90.625</v>
      </c>
      <c r="D215" s="22">
        <f>'Критерий 3'!E215</f>
        <v>88</v>
      </c>
      <c r="E215" s="22">
        <f>'Критерий 4'!E215</f>
        <v>90</v>
      </c>
      <c r="F215" s="22">
        <f>'Критерий 5'!E215</f>
        <v>90.625</v>
      </c>
      <c r="G215" s="22">
        <f t="shared" si="0"/>
        <v>87.751315789473693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hidden="1" customHeight="1" x14ac:dyDescent="0.2">
      <c r="A216" s="3" t="str">
        <f>'Критерий 1'!A216</f>
        <v>МБОУ "Подсосновская средняя общеобразовательная школа"</v>
      </c>
      <c r="B216" s="22">
        <f>'Критерий 1'!E216</f>
        <v>97.885462555066084</v>
      </c>
      <c r="C216" s="22">
        <f>'Критерий 2'!D216</f>
        <v>92.256637168141594</v>
      </c>
      <c r="D216" s="22">
        <f>'Критерий 3'!E216</f>
        <v>87.333333333333343</v>
      </c>
      <c r="E216" s="22">
        <f>'Критерий 4'!E216</f>
        <v>91.890696005740239</v>
      </c>
      <c r="F216" s="22">
        <f>'Критерий 5'!E216</f>
        <v>89.95575221238937</v>
      </c>
      <c r="G216" s="22">
        <f t="shared" si="0"/>
        <v>91.864376254934129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hidden="1" customHeight="1" x14ac:dyDescent="0.2">
      <c r="A217" s="3" t="str">
        <f>'Критерий 1'!A217</f>
        <v>МБОУ "Покровская средняя общеобразовательная школа"</v>
      </c>
      <c r="B217" s="22">
        <f>'Критерий 1'!E217</f>
        <v>98.421052631578945</v>
      </c>
      <c r="C217" s="22">
        <f>'Критерий 2'!D217</f>
        <v>100</v>
      </c>
      <c r="D217" s="22">
        <f>'Критерий 3'!E217</f>
        <v>86.5</v>
      </c>
      <c r="E217" s="22">
        <f>'Критерий 4'!E217</f>
        <v>100</v>
      </c>
      <c r="F217" s="22">
        <f>'Критерий 5'!E217</f>
        <v>100</v>
      </c>
      <c r="G217" s="22">
        <f t="shared" si="0"/>
        <v>96.984210526315792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hidden="1" customHeight="1" x14ac:dyDescent="0.2">
      <c r="A218" s="3" t="str">
        <f>'Критерий 1'!A218</f>
        <v>МБОУ "Полевская средняя общеобразовательная школа"</v>
      </c>
      <c r="B218" s="22">
        <f>'Критерий 1'!E218</f>
        <v>98.510638297872333</v>
      </c>
      <c r="C218" s="22">
        <f>'Критерий 2'!D218</f>
        <v>93.055555555555557</v>
      </c>
      <c r="D218" s="22">
        <f>'Критерий 3'!E218</f>
        <v>66.666666666666657</v>
      </c>
      <c r="E218" s="22">
        <f>'Критерий 4'!E218</f>
        <v>94.178861788617894</v>
      </c>
      <c r="F218" s="22">
        <f>'Критерий 5'!E218</f>
        <v>91.388888888888886</v>
      </c>
      <c r="G218" s="22">
        <f t="shared" si="0"/>
        <v>88.760122239520257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hidden="1" customHeight="1" x14ac:dyDescent="0.2">
      <c r="A219" s="3" t="str">
        <f>'Критерий 1'!A219</f>
        <v>МБОУ "Половинкинская средняя общеобразовательная школа"</v>
      </c>
      <c r="B219" s="22">
        <f>'Критерий 1'!E219</f>
        <v>90.526315789473685</v>
      </c>
      <c r="C219" s="22">
        <f>'Критерий 2'!D219</f>
        <v>100</v>
      </c>
      <c r="D219" s="22">
        <f>'Критерий 3'!E219</f>
        <v>88</v>
      </c>
      <c r="E219" s="22">
        <f>'Критерий 4'!E219</f>
        <v>100</v>
      </c>
      <c r="F219" s="22">
        <f>'Критерий 5'!E219</f>
        <v>100</v>
      </c>
      <c r="G219" s="22">
        <f t="shared" si="0"/>
        <v>95.705263157894734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hidden="1" customHeight="1" x14ac:dyDescent="0.2">
      <c r="A220" s="3" t="str">
        <f>'Критерий 1'!A220</f>
        <v>МБОУ "Поспелихинская средняя общеобразовательная школа №1"</v>
      </c>
      <c r="B220" s="22">
        <f>'Критерий 1'!E220</f>
        <v>97.96052631578948</v>
      </c>
      <c r="C220" s="22">
        <f>'Критерий 2'!D220</f>
        <v>91.379310344827587</v>
      </c>
      <c r="D220" s="22">
        <f>'Критерий 3'!E220</f>
        <v>64</v>
      </c>
      <c r="E220" s="22">
        <f>'Критерий 4'!E220</f>
        <v>93.692897141173006</v>
      </c>
      <c r="F220" s="22">
        <f>'Критерий 5'!E220</f>
        <v>92.222222222222214</v>
      </c>
      <c r="G220" s="22">
        <f t="shared" si="0"/>
        <v>87.850991204802455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hidden="1" customHeight="1" x14ac:dyDescent="0.2">
      <c r="A221" s="3" t="str">
        <f>'Критерий 1'!A221</f>
        <v>МБОУ "Пригородная средняя общеобразовательная школа"</v>
      </c>
      <c r="B221" s="22">
        <f>'Критерий 1'!E221</f>
        <v>97.177033492822972</v>
      </c>
      <c r="C221" s="22">
        <f>'Критерий 2'!D221</f>
        <v>93.478260869565219</v>
      </c>
      <c r="D221" s="22">
        <f>'Критерий 3'!E221</f>
        <v>88</v>
      </c>
      <c r="E221" s="22">
        <f>'Критерий 4'!E221</f>
        <v>93.21502514049098</v>
      </c>
      <c r="F221" s="22">
        <f>'Критерий 5'!E221</f>
        <v>93.188405797101453</v>
      </c>
      <c r="G221" s="22">
        <f t="shared" si="0"/>
        <v>93.011745059996116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hidden="1" customHeight="1" x14ac:dyDescent="0.2">
      <c r="A222" s="3" t="str">
        <f>'Критерий 1'!A222</f>
        <v>МБОУ "Пролетарская средняя общеобразовательная школа"</v>
      </c>
      <c r="B222" s="22">
        <f>'Критерий 1'!E222</f>
        <v>91.402199528672426</v>
      </c>
      <c r="C222" s="22">
        <f>'Критерий 2'!D222</f>
        <v>96.111111111111114</v>
      </c>
      <c r="D222" s="22">
        <f>'Критерий 3'!E222</f>
        <v>76</v>
      </c>
      <c r="E222" s="22">
        <f>'Критерий 4'!E222</f>
        <v>96.181286549707607</v>
      </c>
      <c r="F222" s="22">
        <f>'Критерий 5'!E222</f>
        <v>95.444444444444443</v>
      </c>
      <c r="G222" s="22">
        <f t="shared" si="0"/>
        <v>91.02780832678711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hidden="1" customHeight="1" x14ac:dyDescent="0.2">
      <c r="A223" s="3" t="str">
        <f>'Критерий 1'!A223</f>
        <v>МБОУ "Ракитовская средняя общеобразовательная школа"</v>
      </c>
      <c r="B223" s="22">
        <f>'Критерий 1'!E223</f>
        <v>95.615220483641536</v>
      </c>
      <c r="C223" s="22">
        <f>'Критерий 2'!D223</f>
        <v>93.220338983050851</v>
      </c>
      <c r="D223" s="22">
        <f>'Критерий 3'!E223</f>
        <v>88</v>
      </c>
      <c r="E223" s="22">
        <f>'Критерий 4'!E223</f>
        <v>94.30185633575465</v>
      </c>
      <c r="F223" s="22">
        <f>'Критерий 5'!E223</f>
        <v>90.169491525423723</v>
      </c>
      <c r="G223" s="22">
        <f t="shared" si="0"/>
        <v>92.261381465574161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hidden="1" customHeight="1" x14ac:dyDescent="0.2">
      <c r="A224" s="3" t="str">
        <f>'Критерий 1'!A224</f>
        <v>МБОУ "Родинская средняя общеобразовательная школа №1"</v>
      </c>
      <c r="B224" s="22">
        <f>'Критерий 1'!E224</f>
        <v>97.993571715548413</v>
      </c>
      <c r="C224" s="22">
        <f>'Критерий 2'!D224</f>
        <v>98.011363636363626</v>
      </c>
      <c r="D224" s="22">
        <f>'Критерий 3'!E224</f>
        <v>100</v>
      </c>
      <c r="E224" s="22">
        <f>'Критерий 4'!E224</f>
        <v>97.588543160309726</v>
      </c>
      <c r="F224" s="22">
        <f>'Критерий 5'!E224</f>
        <v>98.494318181818187</v>
      </c>
      <c r="G224" s="22">
        <f t="shared" si="0"/>
        <v>98.41755933880799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hidden="1" customHeight="1" x14ac:dyDescent="0.2">
      <c r="A225" s="3" t="str">
        <f>'Критерий 1'!A225</f>
        <v>МБОУ "Родинская средняя общеобразовательная школа №2"</v>
      </c>
      <c r="B225" s="22">
        <f>'Критерий 1'!E225</f>
        <v>97.83311125916056</v>
      </c>
      <c r="C225" s="22">
        <f>'Критерий 2'!D225</f>
        <v>96.36363636363636</v>
      </c>
      <c r="D225" s="22">
        <f>'Критерий 3'!E225</f>
        <v>92.421052631578945</v>
      </c>
      <c r="E225" s="22">
        <f>'Критерий 4'!E225</f>
        <v>95.785601681555434</v>
      </c>
      <c r="F225" s="22">
        <f>'Критерий 5'!E225</f>
        <v>93.136363636363626</v>
      </c>
      <c r="G225" s="22">
        <f t="shared" si="0"/>
        <v>95.107953114458979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hidden="1" customHeight="1" x14ac:dyDescent="0.2">
      <c r="A226" s="3" t="str">
        <f>'Критерий 1'!A226</f>
        <v>МБОУ "Романовская средняя общеобразовательная школа"</v>
      </c>
      <c r="B226" s="22">
        <f>'Критерий 1'!E226</f>
        <v>99.026763990267654</v>
      </c>
      <c r="C226" s="22">
        <f>'Критерий 2'!D226</f>
        <v>97.21254355400697</v>
      </c>
      <c r="D226" s="22">
        <f>'Критерий 3'!E226</f>
        <v>74.5</v>
      </c>
      <c r="E226" s="22">
        <f>'Критерий 4'!E226</f>
        <v>98.785017421602802</v>
      </c>
      <c r="F226" s="22">
        <f>'Критерий 5'!E226</f>
        <v>97.874564459930312</v>
      </c>
      <c r="G226" s="22">
        <f t="shared" si="0"/>
        <v>93.479777885161553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hidden="1" customHeight="1" x14ac:dyDescent="0.2">
      <c r="A227" s="3" t="str">
        <f>'Критерий 1'!A227</f>
        <v>МБОУ "Рубцовская районная средняя общеобразовательная школа №1"</v>
      </c>
      <c r="B227" s="22">
        <f>'Критерий 1'!E227</f>
        <v>96.776315789473685</v>
      </c>
      <c r="C227" s="22">
        <f>'Критерий 2'!D227</f>
        <v>90</v>
      </c>
      <c r="D227" s="22">
        <f>'Критерий 3'!E227</f>
        <v>89.714285714285708</v>
      </c>
      <c r="E227" s="22">
        <f>'Критерий 4'!E227</f>
        <v>88.8</v>
      </c>
      <c r="F227" s="22">
        <f>'Критерий 5'!E227</f>
        <v>80.2</v>
      </c>
      <c r="G227" s="22">
        <f t="shared" si="0"/>
        <v>89.098120300751887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hidden="1" customHeight="1" x14ac:dyDescent="0.2">
      <c r="A228" s="3" t="str">
        <f>'Критерий 1'!A228</f>
        <v>МБОУ "Самарская средняя общеобразовательная школа"</v>
      </c>
      <c r="B228" s="22">
        <f>'Критерий 1'!E228</f>
        <v>87.83726557773744</v>
      </c>
      <c r="C228" s="22">
        <f>'Критерий 2'!D228</f>
        <v>86.507936507936506</v>
      </c>
      <c r="D228" s="22">
        <f>'Критерий 3'!E228</f>
        <v>94</v>
      </c>
      <c r="E228" s="22">
        <f>'Критерий 4'!E228</f>
        <v>92.460317460317469</v>
      </c>
      <c r="F228" s="22">
        <f>'Критерий 5'!E228</f>
        <v>85.714285714285708</v>
      </c>
      <c r="G228" s="22">
        <f t="shared" si="0"/>
        <v>89.303961052055428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hidden="1" customHeight="1" x14ac:dyDescent="0.2">
      <c r="A229" s="3" t="str">
        <f>'Критерий 1'!A229</f>
        <v>МБОУ "Свердловская средняя общеобразовательная школа"</v>
      </c>
      <c r="B229" s="22">
        <f>'Критерий 1'!E229</f>
        <v>97.827485380116954</v>
      </c>
      <c r="C229" s="22">
        <f>'Критерий 2'!D229</f>
        <v>94.339622641509436</v>
      </c>
      <c r="D229" s="22">
        <f>'Критерий 3'!E229</f>
        <v>77.272727272727266</v>
      </c>
      <c r="E229" s="22">
        <f>'Критерий 4'!E229</f>
        <v>94.316981132075483</v>
      </c>
      <c r="F229" s="22">
        <f>'Критерий 5'!E229</f>
        <v>90.566037735849065</v>
      </c>
      <c r="G229" s="22">
        <f t="shared" si="0"/>
        <v>90.864570832455655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hidden="1" customHeight="1" x14ac:dyDescent="0.2">
      <c r="A230" s="3" t="str">
        <f>'Критерий 1'!A230</f>
        <v>МБОУ "Селекционная средняя общеобразовательная школа"</v>
      </c>
      <c r="B230" s="22">
        <f>'Критерий 1'!E230</f>
        <v>97.351858667648145</v>
      </c>
      <c r="C230" s="22">
        <f>'Критерий 2'!D230</f>
        <v>95.754716981132077</v>
      </c>
      <c r="D230" s="22">
        <f>'Критерий 3'!E230</f>
        <v>94</v>
      </c>
      <c r="E230" s="22">
        <f>'Критерий 4'!E230</f>
        <v>96.603773584905667</v>
      </c>
      <c r="F230" s="22">
        <f>'Критерий 5'!E230</f>
        <v>96.037735849056617</v>
      </c>
      <c r="G230" s="22">
        <f t="shared" si="0"/>
        <v>95.949617016548501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hidden="1" customHeight="1" x14ac:dyDescent="0.2">
      <c r="A231" s="3" t="str">
        <f>'Критерий 1'!A231</f>
        <v>МБОУ "Семёновская средняя общеобразовательная школа"</v>
      </c>
      <c r="B231" s="22">
        <f>'Критерий 1'!E231</f>
        <v>98.815789473684205</v>
      </c>
      <c r="C231" s="22">
        <f>'Критерий 2'!D231</f>
        <v>100</v>
      </c>
      <c r="D231" s="22">
        <f>'Критерий 3'!E231</f>
        <v>94</v>
      </c>
      <c r="E231" s="22">
        <f>'Критерий 4'!E231</f>
        <v>100</v>
      </c>
      <c r="F231" s="22">
        <f>'Критерий 5'!E231</f>
        <v>100</v>
      </c>
      <c r="G231" s="22">
        <f t="shared" si="0"/>
        <v>98.563157894736847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hidden="1" customHeight="1" x14ac:dyDescent="0.2">
      <c r="A232" s="3" t="str">
        <f>'Критерий 1'!A232</f>
        <v>МБОУ "Сентелекская средняя общеобразовательная школа"</v>
      </c>
      <c r="B232" s="22">
        <f>'Критерий 1'!E232</f>
        <v>94.15789473684211</v>
      </c>
      <c r="C232" s="22">
        <f>'Критерий 2'!D232</f>
        <v>80.147058823529406</v>
      </c>
      <c r="D232" s="22">
        <f>'Критерий 3'!E232</f>
        <v>75</v>
      </c>
      <c r="E232" s="22">
        <f>'Критерий 4'!E232</f>
        <v>85.540355677154579</v>
      </c>
      <c r="F232" s="22">
        <f>'Критерий 5'!E232</f>
        <v>78.82352941176471</v>
      </c>
      <c r="G232" s="22">
        <f t="shared" si="0"/>
        <v>82.733767729858158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hidden="1" customHeight="1" x14ac:dyDescent="0.2">
      <c r="A233" s="3" t="str">
        <f>'Критерий 1'!A233</f>
        <v>МБОУ "Серебропольская средняя общеобразовательная школа"</v>
      </c>
      <c r="B233" s="22">
        <f>'Критерий 1'!E233</f>
        <v>94.554446460980046</v>
      </c>
      <c r="C233" s="22">
        <f>'Критерий 2'!D233</f>
        <v>95.669291338582681</v>
      </c>
      <c r="D233" s="22">
        <f>'Критерий 3'!E233</f>
        <v>82</v>
      </c>
      <c r="E233" s="22">
        <f>'Критерий 4'!E233</f>
        <v>94.118524658101961</v>
      </c>
      <c r="F233" s="22">
        <f>'Критерий 5'!E233</f>
        <v>91.653543307086608</v>
      </c>
      <c r="G233" s="22">
        <f t="shared" si="0"/>
        <v>91.599161152950245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hidden="1" customHeight="1" x14ac:dyDescent="0.2">
      <c r="A234" s="3" t="str">
        <f>'Критерий 1'!A234</f>
        <v>МБОУ "Сетовская средняя общеобразовательная школа"</v>
      </c>
      <c r="B234" s="22">
        <f>'Критерий 1'!E234</f>
        <v>92.304900181488193</v>
      </c>
      <c r="C234" s="22">
        <f>'Критерий 2'!D234</f>
        <v>97.058823529411768</v>
      </c>
      <c r="D234" s="22">
        <f>'Критерий 3'!E234</f>
        <v>89</v>
      </c>
      <c r="E234" s="22">
        <f>'Критерий 4'!E234</f>
        <v>97.983193277310932</v>
      </c>
      <c r="F234" s="22">
        <f>'Критерий 5'!E234</f>
        <v>96.470588235294116</v>
      </c>
      <c r="G234" s="22">
        <f t="shared" si="0"/>
        <v>94.563501044700999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hidden="1" customHeight="1" x14ac:dyDescent="0.2">
      <c r="A235" s="3" t="str">
        <f>'Критерий 1'!A235</f>
        <v>МБОУ "Сибирская средняя общеобразовательная школа" Советского района Алтайского края</v>
      </c>
      <c r="B235" s="22">
        <f>'Критерий 1'!E235</f>
        <v>91.270965876229042</v>
      </c>
      <c r="C235" s="22">
        <f>'Критерий 2'!D235</f>
        <v>98.666666666666671</v>
      </c>
      <c r="D235" s="22">
        <f>'Критерий 3'!E235</f>
        <v>78.25</v>
      </c>
      <c r="E235" s="22">
        <f>'Критерий 4'!E235</f>
        <v>95.577464788732399</v>
      </c>
      <c r="F235" s="22">
        <f>'Критерий 5'!E235</f>
        <v>97</v>
      </c>
      <c r="G235" s="22">
        <f t="shared" si="0"/>
        <v>92.153019466325617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hidden="1" customHeight="1" x14ac:dyDescent="0.2">
      <c r="A236" s="3" t="str">
        <f>'Критерий 1'!A236</f>
        <v>МБОУ "Сибирячихинская средняя общеобразовательная школа"</v>
      </c>
      <c r="B236" s="22">
        <f>'Критерий 1'!E236</f>
        <v>92.824199674443832</v>
      </c>
      <c r="C236" s="22">
        <f>'Критерий 2'!D236</f>
        <v>91.558441558441558</v>
      </c>
      <c r="D236" s="22">
        <f>'Критерий 3'!E236</f>
        <v>89</v>
      </c>
      <c r="E236" s="22">
        <f>'Критерий 4'!E236</f>
        <v>94.880230880230883</v>
      </c>
      <c r="F236" s="22">
        <f>'Критерий 5'!E236</f>
        <v>94.805194805194816</v>
      </c>
      <c r="G236" s="22">
        <f t="shared" si="0"/>
        <v>92.613613383662212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hidden="1" customHeight="1" x14ac:dyDescent="0.2">
      <c r="A237" s="3" t="str">
        <f>'Критерий 1'!A237</f>
        <v>МБОУ "Сидоровская средняя общеобразовательная школа"</v>
      </c>
      <c r="B237" s="22">
        <f>'Критерий 1'!E237</f>
        <v>99.080459770114942</v>
      </c>
      <c r="C237" s="22">
        <f>'Критерий 2'!D237</f>
        <v>94</v>
      </c>
      <c r="D237" s="22">
        <f>'Критерий 3'!E237</f>
        <v>83.714285714285708</v>
      </c>
      <c r="E237" s="22">
        <f>'Критерий 4'!E237</f>
        <v>97.123809523809541</v>
      </c>
      <c r="F237" s="22">
        <f>'Критерий 5'!E237</f>
        <v>97.2</v>
      </c>
      <c r="G237" s="22">
        <f t="shared" si="0"/>
        <v>94.223711001642044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hidden="1" customHeight="1" x14ac:dyDescent="0.2">
      <c r="A238" s="3" t="str">
        <f>'Критерий 1'!A238</f>
        <v>МБОУ "Славгородская средняя общеобразовательная школа"</v>
      </c>
      <c r="B238" s="22">
        <f>'Критерий 1'!E238</f>
        <v>94.946027938478906</v>
      </c>
      <c r="C238" s="22">
        <f>'Критерий 2'!D238</f>
        <v>91.290322580645153</v>
      </c>
      <c r="D238" s="22">
        <f>'Критерий 3'!E238</f>
        <v>68.10526315789474</v>
      </c>
      <c r="E238" s="22">
        <f>'Критерий 4'!E238</f>
        <v>95.389512576381989</v>
      </c>
      <c r="F238" s="22">
        <f>'Критерий 5'!E238</f>
        <v>91.193548387096769</v>
      </c>
      <c r="G238" s="22">
        <f t="shared" si="0"/>
        <v>88.184934928099523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hidden="1" customHeight="1" x14ac:dyDescent="0.2">
      <c r="A239" s="3" t="str">
        <f>'Критерий 1'!A239</f>
        <v>МБОУ "Смоленская средняя общеобразовательная школа №2"</v>
      </c>
      <c r="B239" s="22">
        <f>'Критерий 1'!E239</f>
        <v>91.427650538449882</v>
      </c>
      <c r="C239" s="22">
        <f>'Критерий 2'!D239</f>
        <v>89.249146757679185</v>
      </c>
      <c r="D239" s="22">
        <f>'Критерий 3'!E239</f>
        <v>88</v>
      </c>
      <c r="E239" s="22">
        <f>'Критерий 4'!E239</f>
        <v>88.973833902161559</v>
      </c>
      <c r="F239" s="22">
        <f>'Критерий 5'!E239</f>
        <v>87.098976109215016</v>
      </c>
      <c r="G239" s="22">
        <f t="shared" si="0"/>
        <v>88.949921461501134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hidden="1" customHeight="1" x14ac:dyDescent="0.2">
      <c r="A240" s="3" t="str">
        <f>'Критерий 1'!A240</f>
        <v>МБОУ "Советская средняя общеобразовательная школа" Советского района Алтайского края</v>
      </c>
      <c r="B240" s="22">
        <f>'Критерий 1'!E240</f>
        <v>92.340541275669793</v>
      </c>
      <c r="C240" s="22">
        <f>'Критерий 2'!D240</f>
        <v>88.628158844765352</v>
      </c>
      <c r="D240" s="22">
        <f>'Критерий 3'!E240</f>
        <v>96.470588235294116</v>
      </c>
      <c r="E240" s="22">
        <f>'Критерий 4'!E240</f>
        <v>92.874017065417434</v>
      </c>
      <c r="F240" s="22">
        <f>'Критерий 5'!E240</f>
        <v>85.215827338129486</v>
      </c>
      <c r="G240" s="22">
        <f t="shared" si="0"/>
        <v>91.10582655185523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hidden="1" customHeight="1" x14ac:dyDescent="0.2">
      <c r="A241" s="3" t="str">
        <f>'Критерий 1'!A241</f>
        <v>МБОУ "Солонешенская средняя общеобразовательная школа"</v>
      </c>
      <c r="B241" s="22">
        <f>'Критерий 1'!E241</f>
        <v>96.998830409356728</v>
      </c>
      <c r="C241" s="22">
        <f>'Критерий 2'!D241</f>
        <v>96.612903225806448</v>
      </c>
      <c r="D241" s="22">
        <f>'Критерий 3'!E241</f>
        <v>96.785714285714292</v>
      </c>
      <c r="E241" s="22">
        <f>'Критерий 4'!E241</f>
        <v>95.743043056901556</v>
      </c>
      <c r="F241" s="22">
        <f>'Критерий 5'!E241</f>
        <v>94.612903225806463</v>
      </c>
      <c r="G241" s="22">
        <f t="shared" si="0"/>
        <v>96.150678840717106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hidden="1" customHeight="1" x14ac:dyDescent="0.2">
      <c r="A242" s="3" t="str">
        <f>'Критерий 1'!A242</f>
        <v>МБОУ "Солоновская средняя общеобразовательная школа имени Матрёнина А. П."</v>
      </c>
      <c r="B242" s="22">
        <f>'Критерий 1'!E242</f>
        <v>93.648941942485081</v>
      </c>
      <c r="C242" s="22">
        <f>'Критерий 2'!D242</f>
        <v>96.15384615384616</v>
      </c>
      <c r="D242" s="22">
        <f>'Критерий 3'!E242</f>
        <v>79</v>
      </c>
      <c r="E242" s="22">
        <f>'Критерий 4'!E242</f>
        <v>96.208791208791226</v>
      </c>
      <c r="F242" s="22">
        <f>'Критерий 5'!E242</f>
        <v>94.307692307692307</v>
      </c>
      <c r="G242" s="22">
        <f t="shared" si="0"/>
        <v>91.863854322562958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hidden="1" customHeight="1" x14ac:dyDescent="0.2">
      <c r="A243" s="3" t="str">
        <f>'Критерий 1'!A243</f>
        <v>МБОУ "Солтонская средняя общеобразовательная школа"</v>
      </c>
      <c r="B243" s="22">
        <f>'Критерий 1'!E243</f>
        <v>95.590225563909769</v>
      </c>
      <c r="C243" s="22">
        <f>'Критерий 2'!D243</f>
        <v>99.122807017543863</v>
      </c>
      <c r="D243" s="22">
        <f>'Критерий 3'!E243</f>
        <v>88</v>
      </c>
      <c r="E243" s="22">
        <f>'Критерий 4'!E243</f>
        <v>98.362573099415215</v>
      </c>
      <c r="F243" s="22">
        <f>'Критерий 5'!E243</f>
        <v>99.707602339181278</v>
      </c>
      <c r="G243" s="22">
        <f t="shared" si="0"/>
        <v>96.156641604010019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6.45" hidden="1" customHeight="1" x14ac:dyDescent="0.2">
      <c r="A244" s="3" t="str">
        <f>'Критерий 1'!A244</f>
        <v>МБОУ "Средняя общеобразовательная школа имени Героя Советского Союза Николая Францевича Гастелло"</v>
      </c>
      <c r="B244" s="22">
        <f>'Критерий 1'!E244</f>
        <v>93.383963263864359</v>
      </c>
      <c r="C244" s="22">
        <f>'Критерий 2'!D244</f>
        <v>98.611111111111114</v>
      </c>
      <c r="D244" s="22">
        <f>'Критерий 3'!E244</f>
        <v>94</v>
      </c>
      <c r="E244" s="22">
        <f>'Критерий 4'!E244</f>
        <v>99.339774557165867</v>
      </c>
      <c r="F244" s="22">
        <f>'Критерий 5'!E244</f>
        <v>100</v>
      </c>
      <c r="G244" s="22">
        <f t="shared" si="0"/>
        <v>97.066969786428274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hidden="1" customHeight="1" x14ac:dyDescent="0.2">
      <c r="A245" s="3" t="str">
        <f>'Критерий 1'!A245</f>
        <v>МБОУ "Средняя общеобразовательная школа № 1 города Новоалтайска Алтайского края"</v>
      </c>
      <c r="B245" s="22">
        <f>'Критерий 1'!E245</f>
        <v>97.35231316725978</v>
      </c>
      <c r="C245" s="22">
        <f>'Критерий 2'!D245</f>
        <v>87.5</v>
      </c>
      <c r="D245" s="22">
        <f>'Критерий 3'!E245</f>
        <v>84.341463414634148</v>
      </c>
      <c r="E245" s="22">
        <f>'Критерий 4'!E245</f>
        <v>91.475777260418198</v>
      </c>
      <c r="F245" s="22">
        <f>'Критерий 5'!E245</f>
        <v>90.972762645914401</v>
      </c>
      <c r="G245" s="22">
        <f t="shared" si="0"/>
        <v>90.3284632976453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hidden="1" customHeight="1" x14ac:dyDescent="0.2">
      <c r="A246" s="3" t="str">
        <f>'Критерий 1'!A246</f>
        <v>МБОУ "Средняя общеобразовательная школа № 1"</v>
      </c>
      <c r="B246" s="22">
        <f>'Критерий 1'!E246</f>
        <v>97.396870554765286</v>
      </c>
      <c r="C246" s="22">
        <f>'Критерий 2'!D246</f>
        <v>95.049504950495049</v>
      </c>
      <c r="D246" s="22">
        <f>'Критерий 3'!E246</f>
        <v>75.032258064516128</v>
      </c>
      <c r="E246" s="22">
        <f>'Критерий 4'!E246</f>
        <v>96.007686294945287</v>
      </c>
      <c r="F246" s="22">
        <f>'Критерий 5'!E246</f>
        <v>95.074257425742573</v>
      </c>
      <c r="G246" s="22">
        <f t="shared" si="0"/>
        <v>91.712115458092867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hidden="1" customHeight="1" x14ac:dyDescent="0.2">
      <c r="A247" s="3" t="str">
        <f>'Критерий 1'!A247</f>
        <v>МБОУ "Средняя общеобразовательная школа № 10 "Кадетский корпус юных спасателей"</v>
      </c>
      <c r="B247" s="22">
        <f>'Критерий 1'!E247</f>
        <v>97.948717948717956</v>
      </c>
      <c r="C247" s="22">
        <f>'Критерий 2'!D247</f>
        <v>92.80898876404494</v>
      </c>
      <c r="D247" s="22">
        <f>'Критерий 3'!E247</f>
        <v>69.333333333333343</v>
      </c>
      <c r="E247" s="22">
        <f>'Критерий 4'!E247</f>
        <v>93.712073954379775</v>
      </c>
      <c r="F247" s="22">
        <f>'Критерий 5'!E247</f>
        <v>93.86516853932585</v>
      </c>
      <c r="G247" s="22">
        <f t="shared" si="0"/>
        <v>89.533656507960387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hidden="1" customHeight="1" x14ac:dyDescent="0.2">
      <c r="A248" s="3" t="str">
        <f>'Критерий 1'!A248</f>
        <v>МБОУ "Средняя общеобразовательная школа № 10 города Новоалтайска Алтайского края"</v>
      </c>
      <c r="B248" s="22">
        <f>'Критерий 1'!E248</f>
        <v>97.861915367483306</v>
      </c>
      <c r="C248" s="22">
        <f>'Критерий 2'!D248</f>
        <v>92.41935483870968</v>
      </c>
      <c r="D248" s="22">
        <f>'Критерий 3'!E248</f>
        <v>96.4</v>
      </c>
      <c r="E248" s="22">
        <f>'Критерий 4'!E248</f>
        <v>95.168555652426633</v>
      </c>
      <c r="F248" s="22">
        <f>'Критерий 5'!E248</f>
        <v>92.451612903225808</v>
      </c>
      <c r="G248" s="22">
        <f t="shared" si="0"/>
        <v>94.860287752369075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hidden="1" customHeight="1" x14ac:dyDescent="0.2">
      <c r="A249" s="32" t="str">
        <f>'Критерий 1'!A249</f>
        <v>МБОУ "Средняя общеобразовательная школа № 12"</v>
      </c>
      <c r="B249" s="22">
        <f>'Критерий 1'!E249</f>
        <v>95.399361022364218</v>
      </c>
      <c r="C249" s="22">
        <f>'Критерий 2'!D249</f>
        <v>78.156312625250507</v>
      </c>
      <c r="D249" s="22">
        <f>'Критерий 3'!E249</f>
        <v>73.818181818181813</v>
      </c>
      <c r="E249" s="22">
        <f>'Критерий 4'!E249</f>
        <v>88.003971468773429</v>
      </c>
      <c r="F249" s="22">
        <f>'Критерий 5'!E249</f>
        <v>74.488977955911821</v>
      </c>
      <c r="G249" s="22">
        <f t="shared" si="0"/>
        <v>81.973360978096352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hidden="1" customHeight="1" x14ac:dyDescent="0.2">
      <c r="A250" s="3" t="str">
        <f>'Критерий 1'!A250</f>
        <v>МБОУ "Средняя общеобразовательная школа № 13"</v>
      </c>
      <c r="B250" s="22">
        <f>'Критерий 1'!E250</f>
        <v>95.127765064836012</v>
      </c>
      <c r="C250" s="22">
        <f>'Критерий 2'!D250</f>
        <v>91.621621621621614</v>
      </c>
      <c r="D250" s="22">
        <f>'Критерий 3'!E250</f>
        <v>76</v>
      </c>
      <c r="E250" s="22">
        <f>'Критерий 4'!E250</f>
        <v>92.648648648648646</v>
      </c>
      <c r="F250" s="22">
        <f>'Критерий 5'!E250</f>
        <v>86.216216216216225</v>
      </c>
      <c r="G250" s="22">
        <f t="shared" si="0"/>
        <v>88.322850310264499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hidden="1" customHeight="1" x14ac:dyDescent="0.2">
      <c r="A251" s="3" t="str">
        <f>'Критерий 1'!A251</f>
        <v>МБОУ "Средняя общеобразовательная школа № 15 города Новоалтайска Алтайского края"</v>
      </c>
      <c r="B251" s="22">
        <f>'Критерий 1'!E251</f>
        <v>97.42690058479532</v>
      </c>
      <c r="C251" s="22">
        <f>'Критерий 2'!D251</f>
        <v>87.58169934640523</v>
      </c>
      <c r="D251" s="22">
        <f>'Критерий 3'!E251</f>
        <v>82</v>
      </c>
      <c r="E251" s="22">
        <f>'Критерий 4'!E251</f>
        <v>89.050201640940074</v>
      </c>
      <c r="F251" s="22">
        <f>'Критерий 5'!E251</f>
        <v>84.901960784313729</v>
      </c>
      <c r="G251" s="22">
        <f t="shared" si="0"/>
        <v>88.192152471290868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hidden="1" customHeight="1" x14ac:dyDescent="0.2">
      <c r="A252" s="3" t="str">
        <f>'Критерий 1'!A252</f>
        <v>МБОУ "Средняя общеобразовательная школа № 17 города Новоалтайска Алтайского края"</v>
      </c>
      <c r="B252" s="22">
        <f>'Критерий 1'!E252</f>
        <v>97.241379310344826</v>
      </c>
      <c r="C252" s="22">
        <f>'Критерий 2'!D252</f>
        <v>88.475836431226767</v>
      </c>
      <c r="D252" s="22">
        <f>'Критерий 3'!E252</f>
        <v>80.941176470588232</v>
      </c>
      <c r="E252" s="22">
        <f>'Критерий 4'!E252</f>
        <v>94.118228506349794</v>
      </c>
      <c r="F252" s="22">
        <f>'Критерий 5'!E252</f>
        <v>91.74721189591078</v>
      </c>
      <c r="G252" s="22">
        <f t="shared" si="0"/>
        <v>90.504766522884069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hidden="1" customHeight="1" x14ac:dyDescent="0.2">
      <c r="A253" s="3" t="str">
        <f>'Критерий 1'!A253</f>
        <v>МБОУ "Средняя общеобразовательная школа № 18"</v>
      </c>
      <c r="B253" s="22">
        <f>'Критерий 1'!E253</f>
        <v>99.566929133858281</v>
      </c>
      <c r="C253" s="22">
        <f>'Критерий 2'!D253</f>
        <v>98.818181818181813</v>
      </c>
      <c r="D253" s="22">
        <f>'Критерий 3'!E253</f>
        <v>85.5</v>
      </c>
      <c r="E253" s="22">
        <f>'Критерий 4'!E253</f>
        <v>98.939822701199375</v>
      </c>
      <c r="F253" s="22">
        <f>'Критерий 5'!E253</f>
        <v>98</v>
      </c>
      <c r="G253" s="22">
        <f t="shared" si="0"/>
        <v>96.164986730647897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hidden="1" customHeight="1" x14ac:dyDescent="0.2">
      <c r="A254" s="3" t="str">
        <f>'Критерий 1'!A254</f>
        <v>МБОУ "Средняя общеобразовательная школа № 19 города Новоалтайска Алтайского края"</v>
      </c>
      <c r="B254" s="22">
        <f>'Критерий 1'!E254</f>
        <v>99.539007092198588</v>
      </c>
      <c r="C254" s="22">
        <f>'Критерий 2'!D254</f>
        <v>97.077922077922082</v>
      </c>
      <c r="D254" s="22">
        <f>'Критерий 3'!E254</f>
        <v>79.446808510638292</v>
      </c>
      <c r="E254" s="22">
        <f>'Критерий 4'!E254</f>
        <v>97.181195188575273</v>
      </c>
      <c r="F254" s="22">
        <f>'Критерий 5'!E254</f>
        <v>96.493506493506487</v>
      </c>
      <c r="G254" s="22">
        <f t="shared" si="0"/>
        <v>93.947687872568139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hidden="1" customHeight="1" x14ac:dyDescent="0.2">
      <c r="A255" s="32" t="str">
        <f>'Критерий 1'!A255</f>
        <v>МБОУ "Средняя общеобразовательная школа № 19"</v>
      </c>
      <c r="B255" s="22">
        <f>'Критерий 1'!E255</f>
        <v>94.477953733892264</v>
      </c>
      <c r="C255" s="22">
        <f>'Критерий 2'!D255</f>
        <v>91.774891774891785</v>
      </c>
      <c r="D255" s="22">
        <f>'Критерий 3'!E255</f>
        <v>76</v>
      </c>
      <c r="E255" s="22">
        <f>'Критерий 4'!E255</f>
        <v>88.934084783141387</v>
      </c>
      <c r="F255" s="22">
        <f>'Критерий 5'!E255</f>
        <v>88.051948051948045</v>
      </c>
      <c r="G255" s="22">
        <f t="shared" si="0"/>
        <v>87.847775668774688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hidden="1" customHeight="1" x14ac:dyDescent="0.2">
      <c r="A256" s="3" t="str">
        <f>'Критерий 1'!A256</f>
        <v>МБОУ "Средняя общеобразовательная школа № 21"</v>
      </c>
      <c r="B256" s="22">
        <f>'Критерий 1'!E256</f>
        <v>98.484848484848499</v>
      </c>
      <c r="C256" s="22">
        <f>'Критерий 2'!D256</f>
        <v>89.830508474576277</v>
      </c>
      <c r="D256" s="22">
        <f>'Критерий 3'!E256</f>
        <v>66</v>
      </c>
      <c r="E256" s="22">
        <f>'Критерий 4'!E256</f>
        <v>94.821092278719405</v>
      </c>
      <c r="F256" s="22">
        <f>'Критерий 5'!E256</f>
        <v>93.559322033898312</v>
      </c>
      <c r="G256" s="22">
        <f t="shared" si="0"/>
        <v>88.539154254408487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hidden="1" customHeight="1" x14ac:dyDescent="0.2">
      <c r="A257" s="3" t="str">
        <f>'Критерий 1'!A257</f>
        <v>МБОУ "Средняя общеобразовательная школа № 23"</v>
      </c>
      <c r="B257" s="22">
        <f>'Критерий 1'!E257</f>
        <v>91.089068825910928</v>
      </c>
      <c r="C257" s="22">
        <f>'Критерий 2'!D257</f>
        <v>92.733564013840834</v>
      </c>
      <c r="D257" s="22">
        <f>'Критерий 3'!E257</f>
        <v>74.5</v>
      </c>
      <c r="E257" s="22">
        <f>'Критерий 4'!E257</f>
        <v>89.558737880708492</v>
      </c>
      <c r="F257" s="22">
        <f>'Критерий 5'!E257</f>
        <v>88.615916955017298</v>
      </c>
      <c r="G257" s="22">
        <f t="shared" si="0"/>
        <v>87.299457535095513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hidden="1" customHeight="1" x14ac:dyDescent="0.2">
      <c r="A258" s="3" t="str">
        <f>'Критерий 1'!A258</f>
        <v>МБОУ "Средняя общеобразовательная школа № 3 города Новоалтайска Алтайского края"</v>
      </c>
      <c r="B258" s="22">
        <f>'Критерий 1'!E258</f>
        <v>93.029625951671619</v>
      </c>
      <c r="C258" s="22">
        <f>'Критерий 2'!D258</f>
        <v>82.437275985663092</v>
      </c>
      <c r="D258" s="22">
        <f>'Критерий 3'!E258</f>
        <v>65.285714285714292</v>
      </c>
      <c r="E258" s="22">
        <f>'Критерий 4'!E258</f>
        <v>90.267333287674376</v>
      </c>
      <c r="F258" s="22">
        <f>'Критерий 5'!E258</f>
        <v>84.516129032258064</v>
      </c>
      <c r="G258" s="22">
        <f t="shared" si="0"/>
        <v>83.107215708596286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hidden="1" customHeight="1" x14ac:dyDescent="0.2">
      <c r="A259" s="3" t="str">
        <f>'Критерий 1'!A259</f>
        <v>МБОУ "Средняя общеобразовательная школа № 30 города Новоалтайска"</v>
      </c>
      <c r="B259" s="22">
        <f>'Критерий 1'!E259</f>
        <v>94.044265593561363</v>
      </c>
      <c r="C259" s="22">
        <f>'Критерий 2'!D259</f>
        <v>76.55367231638418</v>
      </c>
      <c r="D259" s="22">
        <f>'Критерий 3'!E259</f>
        <v>80.333333333333329</v>
      </c>
      <c r="E259" s="22">
        <f>'Критерий 4'!E259</f>
        <v>90.653373213692262</v>
      </c>
      <c r="F259" s="22">
        <f>'Критерий 5'!E259</f>
        <v>77.401129943502823</v>
      </c>
      <c r="G259" s="22">
        <f t="shared" si="0"/>
        <v>83.79715488009478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hidden="1" customHeight="1" x14ac:dyDescent="0.2">
      <c r="A260" s="3" t="str">
        <f>'Критерий 1'!A260</f>
        <v>МБОУ "Средняя общеобразовательная школа № 9 города Новоалтайска Алтайского края"</v>
      </c>
      <c r="B260" s="22">
        <f>'Критерий 1'!E260</f>
        <v>94.068965517241395</v>
      </c>
      <c r="C260" s="22">
        <f>'Критерий 2'!D260</f>
        <v>79.622641509433961</v>
      </c>
      <c r="D260" s="22">
        <f>'Критерий 3'!E260</f>
        <v>76</v>
      </c>
      <c r="E260" s="22">
        <f>'Критерий 4'!E260</f>
        <v>90.21168890934193</v>
      </c>
      <c r="F260" s="22">
        <f>'Критерий 5'!E260</f>
        <v>81.622641509433976</v>
      </c>
      <c r="G260" s="22">
        <f t="shared" si="0"/>
        <v>84.305187489090258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hidden="1" customHeight="1" x14ac:dyDescent="0.2">
      <c r="A261" s="3" t="str">
        <f>'Критерий 1'!A261</f>
        <v>МБОУ "Средняя общеобразовательная школа №10"</v>
      </c>
      <c r="B261" s="22">
        <f>'Критерий 1'!E261</f>
        <v>96.703481143804396</v>
      </c>
      <c r="C261" s="22">
        <f>'Критерий 2'!D261</f>
        <v>91.362763915547021</v>
      </c>
      <c r="D261" s="22">
        <f>'Критерий 3'!E261</f>
        <v>91.272727272727266</v>
      </c>
      <c r="E261" s="22">
        <f>'Критерий 4'!E261</f>
        <v>95.304600709591128</v>
      </c>
      <c r="F261" s="22">
        <f>'Критерий 5'!E261</f>
        <v>94.107485604606524</v>
      </c>
      <c r="G261" s="22">
        <f t="shared" si="0"/>
        <v>93.750211729255255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32"/>
      <c r="B262" s="22"/>
      <c r="C262" s="22"/>
      <c r="D262" s="22"/>
      <c r="E262" s="22"/>
      <c r="F262" s="22"/>
      <c r="G262" s="22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hidden="1" customHeight="1" x14ac:dyDescent="0.2">
      <c r="A263" s="3" t="str">
        <f>'Критерий 1'!A263</f>
        <v>МБОУ "Средняя общеобразовательная школа №13"</v>
      </c>
      <c r="B263" s="22">
        <f>'Критерий 1'!E263</f>
        <v>94.675216522318465</v>
      </c>
      <c r="C263" s="22">
        <f>'Критерий 2'!D263</f>
        <v>93.834080717488789</v>
      </c>
      <c r="D263" s="22">
        <f>'Критерий 3'!E263</f>
        <v>90.666666666666657</v>
      </c>
      <c r="E263" s="22">
        <f>'Критерий 4'!E263</f>
        <v>96.080746142494888</v>
      </c>
      <c r="F263" s="22">
        <f>'Критерий 5'!E263</f>
        <v>93.654708520179369</v>
      </c>
      <c r="G263" s="22">
        <f t="shared" si="0"/>
        <v>93.782283713829642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1" customHeight="1" x14ac:dyDescent="0.2">
      <c r="A264" s="32"/>
      <c r="B264" s="22"/>
      <c r="C264" s="22"/>
      <c r="D264" s="22"/>
      <c r="E264" s="22"/>
      <c r="F264" s="22"/>
      <c r="G264" s="22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hidden="1" customHeight="1" x14ac:dyDescent="0.2">
      <c r="A265" s="3" t="str">
        <f>'Критерий 1'!A265</f>
        <v>МБОУ "Средняя общеобразовательная школа №15"</v>
      </c>
      <c r="B265" s="22">
        <f>'Критерий 1'!E265</f>
        <v>97.498424204223127</v>
      </c>
      <c r="C265" s="22">
        <f>'Критерий 2'!D265</f>
        <v>89.930555555555557</v>
      </c>
      <c r="D265" s="22">
        <f>'Критерий 3'!E265</f>
        <v>71.714285714285708</v>
      </c>
      <c r="E265" s="22">
        <f>'Критерий 4'!E265</f>
        <v>96.444793850454232</v>
      </c>
      <c r="F265" s="22">
        <f>'Критерий 5'!E265</f>
        <v>96.828703703703695</v>
      </c>
      <c r="G265" s="22">
        <f t="shared" si="0"/>
        <v>90.483352605644455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32"/>
      <c r="B266" s="22"/>
      <c r="C266" s="22"/>
      <c r="D266" s="22"/>
      <c r="E266" s="22"/>
      <c r="F266" s="22"/>
      <c r="G266" s="22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hidden="1" customHeight="1" x14ac:dyDescent="0.2">
      <c r="A267" s="3" t="str">
        <f>'Критерий 1'!A267</f>
        <v>МБОУ "Средняя общеобразовательная школа №2"</v>
      </c>
      <c r="B267" s="22">
        <f>'Критерий 1'!E267</f>
        <v>97.786193971575827</v>
      </c>
      <c r="C267" s="22">
        <f>'Критерий 2'!D267</f>
        <v>92.543859649122808</v>
      </c>
      <c r="D267" s="22">
        <f>'Критерий 3'!E267</f>
        <v>82</v>
      </c>
      <c r="E267" s="22">
        <f>'Критерий 4'!E267</f>
        <v>96.358777739049629</v>
      </c>
      <c r="F267" s="22">
        <f>'Критерий 5'!E267</f>
        <v>94.429824561403507</v>
      </c>
      <c r="G267" s="22">
        <f t="shared" si="0"/>
        <v>92.623731184230365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hidden="1" customHeight="1" x14ac:dyDescent="0.2">
      <c r="A268" s="3" t="str">
        <f>'Критерий 1'!A268</f>
        <v>МБОУ "Средняя общеобразовательная школа №4" города Горняка</v>
      </c>
      <c r="B268" s="22">
        <f>'Критерий 1'!E268</f>
        <v>96.224981467753892</v>
      </c>
      <c r="C268" s="22">
        <f>'Критерий 2'!D268</f>
        <v>84.330484330484325</v>
      </c>
      <c r="D268" s="22">
        <f>'Критерий 3'!E268</f>
        <v>70.642857142857139</v>
      </c>
      <c r="E268" s="22">
        <f>'Критерий 4'!E268</f>
        <v>93.524527079029454</v>
      </c>
      <c r="F268" s="22">
        <f>'Критерий 5'!E268</f>
        <v>85.527065527065531</v>
      </c>
      <c r="G268" s="22">
        <f t="shared" si="0"/>
        <v>86.049983109438074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hidden="1" customHeight="1" x14ac:dyDescent="0.2">
      <c r="A269" s="3" t="str">
        <f>'Критерий 1'!A269</f>
        <v>МБОУ "Станционно-Ребрихинская средняя общеобразовательная школа"</v>
      </c>
      <c r="B269" s="22">
        <f>'Критерий 1'!E269</f>
        <v>99.661016949152554</v>
      </c>
      <c r="C269" s="22">
        <f>'Критерий 2'!D269</f>
        <v>98.113207547169822</v>
      </c>
      <c r="D269" s="22">
        <f>'Критерий 3'!E269</f>
        <v>82</v>
      </c>
      <c r="E269" s="22">
        <f>'Критерий 4'!E269</f>
        <v>97.294005254358737</v>
      </c>
      <c r="F269" s="22">
        <f>'Критерий 5'!E269</f>
        <v>96.037735849056602</v>
      </c>
      <c r="G269" s="22">
        <f t="shared" si="0"/>
        <v>94.621193119947549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hidden="1" customHeight="1" x14ac:dyDescent="0.2">
      <c r="A270" s="3" t="str">
        <f>'Критерий 1'!A270</f>
        <v>МБОУ "Староалейская средняя общеобразовательная школа №2"</v>
      </c>
      <c r="B270" s="22">
        <f>'Критерий 1'!E270</f>
        <v>94.215122960239029</v>
      </c>
      <c r="C270" s="22">
        <f>'Критерий 2'!D270</f>
        <v>96</v>
      </c>
      <c r="D270" s="22">
        <f>'Критерий 3'!E270</f>
        <v>76</v>
      </c>
      <c r="E270" s="22">
        <f>'Критерий 4'!E270</f>
        <v>99.023008849557527</v>
      </c>
      <c r="F270" s="22">
        <f>'Критерий 5'!E270</f>
        <v>96.066666666666677</v>
      </c>
      <c r="G270" s="22">
        <f t="shared" si="0"/>
        <v>92.260959695292641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hidden="1" customHeight="1" x14ac:dyDescent="0.2">
      <c r="A271" s="3" t="str">
        <f>'Критерий 1'!A271</f>
        <v>МБОУ "Степновская средняя общеобразовательная школа"</v>
      </c>
      <c r="B271" s="22">
        <f>'Критерий 1'!E271</f>
        <v>98.361774744027315</v>
      </c>
      <c r="C271" s="22">
        <f>'Критерий 2'!D271</f>
        <v>94.298245614035096</v>
      </c>
      <c r="D271" s="22">
        <f>'Критерий 3'!E271</f>
        <v>84.666666666666657</v>
      </c>
      <c r="E271" s="22">
        <f>'Критерий 4'!E271</f>
        <v>94.529505582137162</v>
      </c>
      <c r="F271" s="22">
        <f>'Критерий 5'!E271</f>
        <v>91.535087719298247</v>
      </c>
      <c r="G271" s="22">
        <f t="shared" si="0"/>
        <v>92.678256065232887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hidden="1" customHeight="1" x14ac:dyDescent="0.2">
      <c r="A272" s="3" t="str">
        <f>'Критерий 1'!A272</f>
        <v>МБОУ "Сузопская средняя общеобразовательная школа"</v>
      </c>
      <c r="B272" s="22">
        <f>'Критерий 1'!E272</f>
        <v>96.44736842105263</v>
      </c>
      <c r="C272" s="22">
        <f>'Критерий 2'!D272</f>
        <v>100</v>
      </c>
      <c r="D272" s="22">
        <f>'Критерий 3'!E272</f>
        <v>88</v>
      </c>
      <c r="E272" s="22">
        <f>'Критерий 4'!E272</f>
        <v>100</v>
      </c>
      <c r="F272" s="22">
        <f>'Критерий 5'!E272</f>
        <v>100</v>
      </c>
      <c r="G272" s="22">
        <f t="shared" si="0"/>
        <v>96.889473684210515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hidden="1" customHeight="1" x14ac:dyDescent="0.2">
      <c r="A273" s="3" t="str">
        <f>'Критерий 1'!A273</f>
        <v>МБОУ "Сухо-Чемровская средняя общеобразовательная школа"</v>
      </c>
      <c r="B273" s="22">
        <f>'Критерий 1'!E273</f>
        <v>92.814645308924483</v>
      </c>
      <c r="C273" s="22">
        <f>'Критерий 2'!D273</f>
        <v>100</v>
      </c>
      <c r="D273" s="22">
        <f>'Критерий 3'!E273</f>
        <v>88</v>
      </c>
      <c r="E273" s="22">
        <f>'Критерий 4'!E273</f>
        <v>100</v>
      </c>
      <c r="F273" s="22">
        <f>'Критерий 5'!E273</f>
        <v>97.142857142857139</v>
      </c>
      <c r="G273" s="22">
        <f t="shared" si="0"/>
        <v>95.59150049035631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hidden="1" customHeight="1" x14ac:dyDescent="0.2">
      <c r="A274" s="3" t="str">
        <f>'Критерий 1'!A274</f>
        <v>МБОУ "Сычевская средняя общеобразовательная школа имени К.Ф.Лебединской"</v>
      </c>
      <c r="B274" s="22">
        <f>'Критерий 1'!E274</f>
        <v>91.51477832512316</v>
      </c>
      <c r="C274" s="22">
        <f>'Критерий 2'!D274</f>
        <v>98.818897637795274</v>
      </c>
      <c r="D274" s="22">
        <f>'Критерий 3'!E274</f>
        <v>76</v>
      </c>
      <c r="E274" s="22">
        <f>'Критерий 4'!E274</f>
        <v>99.6875</v>
      </c>
      <c r="F274" s="22">
        <f>'Критерий 5'!E274</f>
        <v>98.4375</v>
      </c>
      <c r="G274" s="22">
        <f t="shared" si="0"/>
        <v>92.891735192583695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hidden="1" customHeight="1" x14ac:dyDescent="0.2">
      <c r="A275" s="3" t="str">
        <f>'Критерий 1'!A275</f>
        <v>МБОУ "Табунская средняя общеобразовательная школа"</v>
      </c>
      <c r="B275" s="22">
        <f>'Критерий 1'!E275</f>
        <v>98.142630357797046</v>
      </c>
      <c r="C275" s="22">
        <f>'Критерий 2'!D275</f>
        <v>96.254681647940075</v>
      </c>
      <c r="D275" s="22">
        <f>'Критерий 3'!E275</f>
        <v>92.888888888888886</v>
      </c>
      <c r="E275" s="22">
        <f>'Критерий 4'!E275</f>
        <v>97.876995860437603</v>
      </c>
      <c r="F275" s="22">
        <f>'Критерий 5'!E275</f>
        <v>97.303370786516865</v>
      </c>
      <c r="G275" s="22">
        <f t="shared" si="0"/>
        <v>96.493313508316106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hidden="1" customHeight="1" x14ac:dyDescent="0.2">
      <c r="A276" s="3" t="str">
        <f>'Критерий 1'!A276</f>
        <v>МБОУ "Тамбовская средняя общеобразовательная школа"</v>
      </c>
      <c r="B276" s="22">
        <f>'Критерий 1'!E276</f>
        <v>99.322033898305079</v>
      </c>
      <c r="C276" s="22">
        <f>'Критерий 2'!D276</f>
        <v>100</v>
      </c>
      <c r="D276" s="22">
        <f>'Критерий 3'!E276</f>
        <v>88</v>
      </c>
      <c r="E276" s="22">
        <f>'Критерий 4'!E276</f>
        <v>100</v>
      </c>
      <c r="F276" s="22">
        <f>'Критерий 5'!E276</f>
        <v>97.297297297297291</v>
      </c>
      <c r="G276" s="22">
        <f t="shared" si="0"/>
        <v>96.923866239120485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hidden="1" customHeight="1" x14ac:dyDescent="0.2">
      <c r="A277" s="3" t="str">
        <f>'Критерий 1'!A277</f>
        <v>МБОУ "Тополинская средняя общеобразовательная школа"</v>
      </c>
      <c r="B277" s="22">
        <f>'Критерий 1'!E277</f>
        <v>93.951682484900772</v>
      </c>
      <c r="C277" s="22">
        <f>'Критерий 2'!D277</f>
        <v>91.975308641975303</v>
      </c>
      <c r="D277" s="22">
        <f>'Критерий 3'!E277</f>
        <v>85.818181818181813</v>
      </c>
      <c r="E277" s="22">
        <f>'Критерий 4'!E277</f>
        <v>95.061728395061721</v>
      </c>
      <c r="F277" s="22">
        <f>'Критерий 5'!E277</f>
        <v>92.592592592592595</v>
      </c>
      <c r="G277" s="22">
        <f t="shared" si="0"/>
        <v>91.879898786542441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hidden="1" customHeight="1" x14ac:dyDescent="0.2">
      <c r="A278" s="3" t="str">
        <f>'Критерий 1'!A278</f>
        <v>МБОУ "Точилинская средняя общеобразовательная школа"</v>
      </c>
      <c r="B278" s="22">
        <f>'Критерий 1'!E278</f>
        <v>93.377192982456137</v>
      </c>
      <c r="C278" s="22">
        <f>'Критерий 2'!D278</f>
        <v>96.428571428571431</v>
      </c>
      <c r="D278" s="22">
        <f>'Критерий 3'!E278</f>
        <v>94</v>
      </c>
      <c r="E278" s="22">
        <f>'Критерий 4'!E278</f>
        <v>95.375302663438262</v>
      </c>
      <c r="F278" s="22">
        <f>'Критерий 5'!E278</f>
        <v>93.571428571428584</v>
      </c>
      <c r="G278" s="22">
        <f t="shared" si="0"/>
        <v>94.550499129178888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hidden="1" customHeight="1" x14ac:dyDescent="0.2">
      <c r="A279" s="3" t="str">
        <f>'Критерий 1'!A279</f>
        <v>МБОУ "Троицкая средняя общеобразовательная школа №1"</v>
      </c>
      <c r="B279" s="22">
        <f>'Критерий 1'!E279</f>
        <v>90.420275371974242</v>
      </c>
      <c r="C279" s="22">
        <f>'Критерий 2'!D279</f>
        <v>89.698492462311549</v>
      </c>
      <c r="D279" s="22">
        <f>'Критерий 3'!E279</f>
        <v>87.333333333333343</v>
      </c>
      <c r="E279" s="22">
        <f>'Критерий 4'!E279</f>
        <v>88.902483431651007</v>
      </c>
      <c r="F279" s="22">
        <f>'Критерий 5'!E279</f>
        <v>85.678391959799001</v>
      </c>
      <c r="G279" s="22">
        <f t="shared" si="0"/>
        <v>88.406595311813845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hidden="1" customHeight="1" x14ac:dyDescent="0.2">
      <c r="A280" s="3" t="str">
        <f>'Критерий 1'!A280</f>
        <v>МБОУ "Троицкая средняя общеобразовательная школа №2"</v>
      </c>
      <c r="B280" s="22">
        <f>'Критерий 1'!E280</f>
        <v>95.792498487598309</v>
      </c>
      <c r="C280" s="22">
        <f>'Критерий 2'!D280</f>
        <v>90.180032733224223</v>
      </c>
      <c r="D280" s="22">
        <f>'Критерий 3'!E280</f>
        <v>80.085106382978722</v>
      </c>
      <c r="E280" s="22">
        <f>'Критерий 4'!E280</f>
        <v>93.223942215695828</v>
      </c>
      <c r="F280" s="22">
        <f>'Критерий 5'!E280</f>
        <v>89.705400981996732</v>
      </c>
      <c r="G280" s="22">
        <f t="shared" si="0"/>
        <v>89.79739616029876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hidden="1" customHeight="1" x14ac:dyDescent="0.2">
      <c r="A281" s="3" t="str">
        <f>'Критерий 1'!A281</f>
        <v>МБОУ "Тулатинская средняя общеобразовательная школа"</v>
      </c>
      <c r="B281" s="22">
        <f>'Критерий 1'!E281</f>
        <v>85.017780938833567</v>
      </c>
      <c r="C281" s="22">
        <f>'Критерий 2'!D281</f>
        <v>85.064935064935071</v>
      </c>
      <c r="D281" s="22">
        <f>'Критерий 3'!E281</f>
        <v>56</v>
      </c>
      <c r="E281" s="22">
        <f>'Критерий 4'!E281</f>
        <v>88.706293706293707</v>
      </c>
      <c r="F281" s="22">
        <f>'Критерий 5'!E281</f>
        <v>80.51948051948051</v>
      </c>
      <c r="G281" s="22">
        <f t="shared" si="0"/>
        <v>79.061698045908571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hidden="1" customHeight="1" x14ac:dyDescent="0.2">
      <c r="A282" s="3" t="str">
        <f>'Критерий 1'!A282</f>
        <v>МБОУ "Тумановская СОШ имени Героя Советского Союза М.А. Паршина"</v>
      </c>
      <c r="B282" s="22">
        <f>'Критерий 1'!E282</f>
        <v>93.925739005046864</v>
      </c>
      <c r="C282" s="22">
        <f>'Критерий 2'!D282</f>
        <v>98.255813953488371</v>
      </c>
      <c r="D282" s="22">
        <f>'Критерий 3'!E282</f>
        <v>83</v>
      </c>
      <c r="E282" s="22">
        <f>'Критерий 4'!E282</f>
        <v>94.132890365448503</v>
      </c>
      <c r="F282" s="22">
        <f>'Критерий 5'!E282</f>
        <v>95.813953488372093</v>
      </c>
      <c r="G282" s="22">
        <f t="shared" si="0"/>
        <v>93.025679362471152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hidden="1" customHeight="1" x14ac:dyDescent="0.2">
      <c r="A283" s="3" t="str">
        <f>'Критерий 1'!A283</f>
        <v>МБОУ "Тюменцевская средняя общеобразовательная школа"</v>
      </c>
      <c r="B283" s="22">
        <f>'Критерий 1'!E283</f>
        <v>91.669097176189837</v>
      </c>
      <c r="C283" s="22">
        <f>'Критерий 2'!D283</f>
        <v>88.758389261744966</v>
      </c>
      <c r="D283" s="22">
        <f>'Критерий 3'!E283</f>
        <v>90.470588235294116</v>
      </c>
      <c r="E283" s="22">
        <f>'Критерий 4'!E283</f>
        <v>95.667252354754169</v>
      </c>
      <c r="F283" s="22">
        <f>'Критерий 5'!E283</f>
        <v>90.503355704697995</v>
      </c>
      <c r="G283" s="22">
        <f t="shared" si="0"/>
        <v>91.413736546536228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hidden="1" customHeight="1" x14ac:dyDescent="0.2">
      <c r="A284" s="3" t="str">
        <f>'Критерий 1'!A284</f>
        <v>МБОУ "Успенская средняя общеобразовательная школа"</v>
      </c>
      <c r="B284" s="22">
        <f>'Критерий 1'!E284</f>
        <v>99.6875</v>
      </c>
      <c r="C284" s="22">
        <f>'Критерий 2'!D284</f>
        <v>91.666666666666671</v>
      </c>
      <c r="D284" s="22">
        <f>'Критерий 3'!E284</f>
        <v>66.5</v>
      </c>
      <c r="E284" s="22">
        <f>'Критерий 4'!E284</f>
        <v>92.995391705069125</v>
      </c>
      <c r="F284" s="22">
        <f>'Критерий 5'!E284</f>
        <v>89.523809523809518</v>
      </c>
      <c r="G284" s="22">
        <f t="shared" si="0"/>
        <v>88.074673579109074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hidden="1" customHeight="1" x14ac:dyDescent="0.2">
      <c r="A285" s="3" t="str">
        <f>'Критерий 1'!A285</f>
        <v>МБОУ "Усть-Калманская средняя общеобразовательная школа"</v>
      </c>
      <c r="B285" s="22">
        <f>'Критерий 1'!E285</f>
        <v>94.763585793752682</v>
      </c>
      <c r="C285" s="22">
        <f>'Критерий 2'!D285</f>
        <v>97.941176470588232</v>
      </c>
      <c r="D285" s="22">
        <f>'Критерий 3'!E285</f>
        <v>82</v>
      </c>
      <c r="E285" s="22">
        <f>'Критерий 4'!E285</f>
        <v>98.427592723836526</v>
      </c>
      <c r="F285" s="22">
        <f>'Критерий 5'!E285</f>
        <v>96.617647058823536</v>
      </c>
      <c r="G285" s="22">
        <f t="shared" si="0"/>
        <v>93.950000409400189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hidden="1" customHeight="1" x14ac:dyDescent="0.2">
      <c r="A286" s="3" t="str">
        <f>'Критерий 1'!A286</f>
        <v>МБОУ "Усть-Пристанская средняя общеобразовательная школа имени А.М. Птухина"</v>
      </c>
      <c r="B286" s="22">
        <f>'Критерий 1'!E286</f>
        <v>99.074007544458425</v>
      </c>
      <c r="C286" s="22">
        <f>'Критерий 2'!D286</f>
        <v>99.686520376175537</v>
      </c>
      <c r="D286" s="22">
        <f>'Критерий 3'!E286</f>
        <v>88</v>
      </c>
      <c r="E286" s="22">
        <f>'Критерий 4'!E286</f>
        <v>99.056467579607343</v>
      </c>
      <c r="F286" s="22">
        <f>'Критерий 5'!E286</f>
        <v>98.965517241379303</v>
      </c>
      <c r="G286" s="22">
        <f t="shared" si="0"/>
        <v>96.956502548324124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hidden="1" customHeight="1" x14ac:dyDescent="0.2">
      <c r="A287" s="3" t="str">
        <f>'Критерий 1'!A287</f>
        <v>МБОУ "Хабарская средняя общеобразовательная школа №1"</v>
      </c>
      <c r="B287" s="22">
        <f>'Критерий 1'!E287</f>
        <v>91.461988304093566</v>
      </c>
      <c r="C287" s="22">
        <f>'Критерий 2'!D287</f>
        <v>87.878787878787875</v>
      </c>
      <c r="D287" s="22">
        <f>'Критерий 3'!E287</f>
        <v>66.625</v>
      </c>
      <c r="E287" s="22">
        <f>'Критерий 4'!E287</f>
        <v>91.008822401227476</v>
      </c>
      <c r="F287" s="22">
        <f>'Критерий 5'!E287</f>
        <v>89.307359307359306</v>
      </c>
      <c r="G287" s="22">
        <f t="shared" si="0"/>
        <v>85.256391578293645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hidden="1" customHeight="1" x14ac:dyDescent="0.2">
      <c r="A288" s="3" t="str">
        <f>'Критерий 1'!A288</f>
        <v>МБОУ "Хабарская средняя общеобразовательная школа №2"</v>
      </c>
      <c r="B288" s="22">
        <f>'Критерий 1'!E288</f>
        <v>83.107287449392715</v>
      </c>
      <c r="C288" s="22">
        <f>'Критерий 2'!D288</f>
        <v>91.17647058823529</v>
      </c>
      <c r="D288" s="22">
        <f>'Критерий 3'!E288</f>
        <v>73.692307692307693</v>
      </c>
      <c r="E288" s="22">
        <f>'Критерий 4'!E288</f>
        <v>92.872704637410521</v>
      </c>
      <c r="F288" s="22">
        <f>'Критерий 5'!E288</f>
        <v>90.336134453781511</v>
      </c>
      <c r="G288" s="22">
        <f t="shared" si="0"/>
        <v>86.236980964225538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hidden="1" customHeight="1" x14ac:dyDescent="0.2">
      <c r="A289" s="3" t="str">
        <f>'Критерий 1'!A289</f>
        <v>МБОУ "Целинная средняя общеобразовательная школа №1"</v>
      </c>
      <c r="B289" s="22">
        <f>'Критерий 1'!E289</f>
        <v>87.89473684210526</v>
      </c>
      <c r="C289" s="22">
        <f>'Критерий 2'!D289</f>
        <v>85.069444444444443</v>
      </c>
      <c r="D289" s="22">
        <f>'Критерий 3'!E289</f>
        <v>67</v>
      </c>
      <c r="E289" s="22">
        <f>'Критерий 4'!E289</f>
        <v>93.958333333333329</v>
      </c>
      <c r="F289" s="22">
        <f>'Критерий 5'!E289</f>
        <v>91.111111111111114</v>
      </c>
      <c r="G289" s="22">
        <f t="shared" si="0"/>
        <v>85.006725146198818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hidden="1" customHeight="1" x14ac:dyDescent="0.2">
      <c r="A290" s="3" t="str">
        <f>'Критерий 1'!A290</f>
        <v>МБОУ "Целинная средняя общеобразовательная школа №2"</v>
      </c>
      <c r="B290" s="22">
        <f>'Критерий 1'!E290</f>
        <v>90.1844508531603</v>
      </c>
      <c r="C290" s="22">
        <f>'Критерий 2'!D290</f>
        <v>89.729729729729726</v>
      </c>
      <c r="D290" s="22">
        <f>'Критерий 3'!E290</f>
        <v>69.142857142857139</v>
      </c>
      <c r="E290" s="22">
        <f>'Критерий 4'!E290</f>
        <v>94.632556220342494</v>
      </c>
      <c r="F290" s="22">
        <f>'Критерий 5'!E290</f>
        <v>88.702702702702709</v>
      </c>
      <c r="G290" s="22">
        <f t="shared" si="0"/>
        <v>86.478459329758465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hidden="1" customHeight="1" x14ac:dyDescent="0.2">
      <c r="A291" s="3" t="str">
        <f>'Критерий 1'!A291</f>
        <v>МБОУ "Чарышская средняя общеобразовательная школа"</v>
      </c>
      <c r="B291" s="22">
        <f>'Критерий 1'!E291</f>
        <v>88.973684210526315</v>
      </c>
      <c r="C291" s="22">
        <f>'Критерий 2'!D291</f>
        <v>87.804878048780495</v>
      </c>
      <c r="D291" s="22">
        <f>'Критерий 3'!E291</f>
        <v>76</v>
      </c>
      <c r="E291" s="22">
        <f>'Критерий 4'!E291</f>
        <v>93.818472610955624</v>
      </c>
      <c r="F291" s="22">
        <f>'Критерий 5'!E291</f>
        <v>92.317073170731703</v>
      </c>
      <c r="G291" s="22">
        <f t="shared" si="0"/>
        <v>87.782821608198816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hidden="1" customHeight="1" x14ac:dyDescent="0.2">
      <c r="A292" s="3" t="str">
        <f>'Критерий 1'!A292</f>
        <v>МБОУ "Чарышская средняя общеобразовательная школа"</v>
      </c>
      <c r="B292" s="22">
        <f>'Критерий 1'!E292</f>
        <v>95.751716247139598</v>
      </c>
      <c r="C292" s="22">
        <f>'Критерий 2'!D292</f>
        <v>96.202531645569621</v>
      </c>
      <c r="D292" s="22">
        <f>'Критерий 3'!E292</f>
        <v>77.384615384615387</v>
      </c>
      <c r="E292" s="22">
        <f>'Критерий 4'!E292</f>
        <v>93.728625360870524</v>
      </c>
      <c r="F292" s="22">
        <f>'Критерий 5'!E292</f>
        <v>92.848101265822777</v>
      </c>
      <c r="G292" s="22">
        <f t="shared" si="0"/>
        <v>91.183117980803587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hidden="1" customHeight="1" x14ac:dyDescent="0.2">
      <c r="A293" s="3" t="str">
        <f>'Критерий 1'!A293</f>
        <v>МБОУ "Шалапская основная общеобразовательная школа"</v>
      </c>
      <c r="B293" s="22">
        <f>'Критерий 1'!E293</f>
        <v>82.89473684210526</v>
      </c>
      <c r="C293" s="22">
        <f>'Критерий 2'!D293</f>
        <v>98.07692307692308</v>
      </c>
      <c r="D293" s="22">
        <f>'Критерий 3'!E293</f>
        <v>88</v>
      </c>
      <c r="E293" s="22">
        <f>'Критерий 4'!E293</f>
        <v>96.923076923076934</v>
      </c>
      <c r="F293" s="22">
        <f>'Критерий 5'!E293</f>
        <v>95</v>
      </c>
      <c r="G293" s="22">
        <f t="shared" si="0"/>
        <v>92.178947368421063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hidden="1" customHeight="1" x14ac:dyDescent="0.2">
      <c r="A294" s="3" t="str">
        <f>'Критерий 1'!A294</f>
        <v>МБОУ "Шелаболихинская средняя общеобразовательная школа №1"</v>
      </c>
      <c r="B294" s="22">
        <f>'Критерий 1'!E294</f>
        <v>88.11705989110709</v>
      </c>
      <c r="C294" s="22">
        <f>'Критерий 2'!D294</f>
        <v>86.63594470046084</v>
      </c>
      <c r="D294" s="22">
        <f>'Критерий 3'!E294</f>
        <v>56</v>
      </c>
      <c r="E294" s="22">
        <f>'Критерий 4'!E294</f>
        <v>88.596338273757638</v>
      </c>
      <c r="F294" s="22">
        <f>'Критерий 5'!E294</f>
        <v>84.47004608294931</v>
      </c>
      <c r="G294" s="22">
        <f t="shared" si="0"/>
        <v>80.76387778965497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hidden="1" customHeight="1" x14ac:dyDescent="0.2">
      <c r="A295" s="3" t="str">
        <f>'Критерий 1'!A295</f>
        <v>МБОУ "Шульгинлогская средняя общеобразовательная школа"</v>
      </c>
      <c r="B295" s="22">
        <f>'Критерий 1'!E295</f>
        <v>88.127099664053759</v>
      </c>
      <c r="C295" s="22">
        <f>'Критерий 2'!D295</f>
        <v>99.5</v>
      </c>
      <c r="D295" s="22">
        <f>'Критерий 3'!E295</f>
        <v>86.5</v>
      </c>
      <c r="E295" s="22">
        <f>'Критерий 4'!E295</f>
        <v>99.793814432989691</v>
      </c>
      <c r="F295" s="22">
        <f>'Критерий 5'!E295</f>
        <v>99.5</v>
      </c>
      <c r="G295" s="22">
        <f t="shared" si="0"/>
        <v>94.684182819408676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hidden="1" customHeight="1" x14ac:dyDescent="0.2">
      <c r="A296" s="3" t="str">
        <f>'Критерий 1'!A296</f>
        <v>МБОУ «Кадетская средняя общеобразовательная школа № 2» имени Героя Советского Союза Матвея Степановича Батракова</v>
      </c>
      <c r="B296" s="22">
        <f>'Критерий 1'!E296</f>
        <v>94.693489504107092</v>
      </c>
      <c r="C296" s="22">
        <f>'Критерий 2'!D296</f>
        <v>91.078066914498137</v>
      </c>
      <c r="D296" s="22">
        <f>'Критерий 3'!E296</f>
        <v>72</v>
      </c>
      <c r="E296" s="22">
        <f>'Критерий 4'!E296</f>
        <v>93.663109085821645</v>
      </c>
      <c r="F296" s="22">
        <f>'Критерий 5'!E296</f>
        <v>90.780669144981417</v>
      </c>
      <c r="G296" s="22">
        <f t="shared" si="0"/>
        <v>88.443066929881653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hidden="1" customHeight="1" x14ac:dyDescent="0.2">
      <c r="A297" s="3" t="str">
        <f>'Критерий 1'!A297</f>
        <v>МБОУ «Основная общеобразовательная школа № 15"</v>
      </c>
      <c r="B297" s="22">
        <f>'Критерий 1'!E297</f>
        <v>95.844298245614027</v>
      </c>
      <c r="C297" s="22">
        <f>'Критерий 2'!D297</f>
        <v>99.038461538461533</v>
      </c>
      <c r="D297" s="22">
        <f>'Критерий 3'!E297</f>
        <v>76</v>
      </c>
      <c r="E297" s="22">
        <f>'Критерий 4'!E297</f>
        <v>99.423076923076934</v>
      </c>
      <c r="F297" s="22">
        <f>'Критерий 5'!E297</f>
        <v>98.846153846153854</v>
      </c>
      <c r="G297" s="22">
        <f t="shared" si="0"/>
        <v>93.830398110661264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hidden="1" customHeight="1" x14ac:dyDescent="0.2">
      <c r="A298" s="3" t="str">
        <f>'Критерий 1'!A298</f>
        <v>МБОУ «Смоленская СОШ №1 имени Ожогина Е.П.»</v>
      </c>
      <c r="B298" s="22">
        <f>'Критерий 1'!E298</f>
        <v>95.135893011216567</v>
      </c>
      <c r="C298" s="22">
        <f>'Критерий 2'!D298</f>
        <v>95.501730103806224</v>
      </c>
      <c r="D298" s="22">
        <f>'Критерий 3'!E298</f>
        <v>91.857142857142861</v>
      </c>
      <c r="E298" s="22">
        <f>'Критерий 4'!E298</f>
        <v>96.351113142260246</v>
      </c>
      <c r="F298" s="22">
        <f>'Критерий 5'!E298</f>
        <v>96.920415224913498</v>
      </c>
      <c r="G298" s="22">
        <f t="shared" si="0"/>
        <v>95.153258867867876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hidden="1" customHeight="1" x14ac:dyDescent="0.2">
      <c r="A299" s="3" t="str">
        <f>'Критерий 1'!A299</f>
        <v>МБОУ Дмитрово-Титовская СОШ</v>
      </c>
      <c r="B299" s="22">
        <f>'Критерий 1'!E299</f>
        <v>100</v>
      </c>
      <c r="C299" s="22">
        <f>'Критерий 2'!D299</f>
        <v>99.275362318840592</v>
      </c>
      <c r="D299" s="22">
        <f>'Критерий 3'!E299</f>
        <v>94</v>
      </c>
      <c r="E299" s="22">
        <f>'Критерий 4'!E299</f>
        <v>98.840579710144937</v>
      </c>
      <c r="F299" s="22">
        <f>'Критерий 5'!E299</f>
        <v>100</v>
      </c>
      <c r="G299" s="22">
        <f t="shared" si="0"/>
        <v>98.423188405797106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hidden="1" customHeight="1" x14ac:dyDescent="0.2">
      <c r="A300" s="3" t="str">
        <f>'Критерий 1'!A300</f>
        <v>МБОУ Красноярская средняя общеобразовательная школа</v>
      </c>
      <c r="B300" s="22">
        <f>'Критерий 1'!E300</f>
        <v>93.28947368421052</v>
      </c>
      <c r="C300" s="22">
        <f>'Критерий 2'!D300</f>
        <v>98.571428571428569</v>
      </c>
      <c r="D300" s="22">
        <f>'Критерий 3'!E300</f>
        <v>82</v>
      </c>
      <c r="E300" s="22">
        <f>'Критерий 4'!E300</f>
        <v>97.428571428571445</v>
      </c>
      <c r="F300" s="22">
        <f>'Критерий 5'!E300</f>
        <v>97.142857142857139</v>
      </c>
      <c r="G300" s="22">
        <f t="shared" si="0"/>
        <v>93.68646616541352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hidden="1" customHeight="1" x14ac:dyDescent="0.2">
      <c r="A301" s="3" t="str">
        <f>'Критерий 1'!A301</f>
        <v>МБОУ Кытмановская СОШ № 2 им. Долматова А.И.</v>
      </c>
      <c r="B301" s="22">
        <f>'Критерий 1'!E301</f>
        <v>100</v>
      </c>
      <c r="C301" s="22">
        <f>'Критерий 2'!D301</f>
        <v>99.082568807339442</v>
      </c>
      <c r="D301" s="22">
        <f>'Критерий 3'!E301</f>
        <v>73</v>
      </c>
      <c r="E301" s="22">
        <f>'Критерий 4'!E301</f>
        <v>99.633027522935777</v>
      </c>
      <c r="F301" s="22">
        <f>'Критерий 5'!E301</f>
        <v>99.266055045871553</v>
      </c>
      <c r="G301" s="22">
        <f t="shared" si="0"/>
        <v>94.196330275229357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hidden="1" customHeight="1" x14ac:dyDescent="0.2">
      <c r="A302" s="3" t="str">
        <f>'Критерий 1'!A302</f>
        <v>МБОУ Кытмановская СОШ №1</v>
      </c>
      <c r="B302" s="22">
        <f>'Критерий 1'!E302</f>
        <v>97.168141592920364</v>
      </c>
      <c r="C302" s="22">
        <f>'Критерий 2'!D302</f>
        <v>95.977011494252878</v>
      </c>
      <c r="D302" s="22">
        <f>'Критерий 3'!E302</f>
        <v>100</v>
      </c>
      <c r="E302" s="22">
        <f>'Критерий 4'!E302</f>
        <v>90.003554923569155</v>
      </c>
      <c r="F302" s="22">
        <f>'Критерий 5'!E302</f>
        <v>91.034482758620697</v>
      </c>
      <c r="G302" s="22">
        <f t="shared" si="0"/>
        <v>94.836638153872613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hidden="1" customHeight="1" x14ac:dyDescent="0.2">
      <c r="A303" s="3" t="str">
        <f>'Критерий 1'!A303</f>
        <v>МБОУ Никольская средняя общеобразовательная школа села Никольского Советского района Алтайского края</v>
      </c>
      <c r="B303" s="22">
        <f>'Критерий 1'!E303</f>
        <v>85.870445344129564</v>
      </c>
      <c r="C303" s="22">
        <f>'Критерий 2'!D303</f>
        <v>90.566037735849051</v>
      </c>
      <c r="D303" s="22">
        <f>'Критерий 3'!E303</f>
        <v>94</v>
      </c>
      <c r="E303" s="22">
        <f>'Критерий 4'!E303</f>
        <v>93.962264150943398</v>
      </c>
      <c r="F303" s="22">
        <f>'Критерий 5'!E303</f>
        <v>88.113207547169822</v>
      </c>
      <c r="G303" s="22">
        <f t="shared" si="0"/>
        <v>90.502390955618381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hidden="1" customHeight="1" x14ac:dyDescent="0.2">
      <c r="A304" s="3" t="str">
        <f>'Критерий 1'!A304</f>
        <v>МБОУ Ново-Тарабинская СОШ</v>
      </c>
      <c r="B304" s="22">
        <f>'Критерий 1'!E304</f>
        <v>97.835351653469957</v>
      </c>
      <c r="C304" s="22">
        <f>'Критерий 2'!D304</f>
        <v>97.857142857142861</v>
      </c>
      <c r="D304" s="22">
        <f>'Критерий 3'!E304</f>
        <v>94</v>
      </c>
      <c r="E304" s="22">
        <f>'Критерий 4'!E304</f>
        <v>99.701492537313442</v>
      </c>
      <c r="F304" s="22">
        <f>'Критерий 5'!E304</f>
        <v>93.428571428571416</v>
      </c>
      <c r="G304" s="22">
        <f t="shared" si="0"/>
        <v>96.564511695299558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hidden="1" customHeight="1" x14ac:dyDescent="0.2">
      <c r="A305" s="3" t="str">
        <f>'Критерий 1'!A305</f>
        <v>МБОУ Октябрьская СОШ</v>
      </c>
      <c r="B305" s="22">
        <f>'Критерий 1'!E305</f>
        <v>99.578947368421055</v>
      </c>
      <c r="C305" s="22">
        <f>'Критерий 2'!D305</f>
        <v>100</v>
      </c>
      <c r="D305" s="22">
        <f>'Критерий 3'!E305</f>
        <v>88</v>
      </c>
      <c r="E305" s="22">
        <f>'Критерий 4'!E305</f>
        <v>100</v>
      </c>
      <c r="F305" s="22">
        <f>'Критерий 5'!E305</f>
        <v>100</v>
      </c>
      <c r="G305" s="22">
        <f t="shared" si="0"/>
        <v>97.515789473684208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hidden="1" customHeight="1" x14ac:dyDescent="0.2">
      <c r="A306" s="3" t="str">
        <f>'Критерий 1'!A306</f>
        <v>МБОУ Порошинская СОШ</v>
      </c>
      <c r="B306" s="22">
        <f>'Критерий 1'!E306</f>
        <v>96.127002288329521</v>
      </c>
      <c r="C306" s="22">
        <f>'Критерий 2'!D306</f>
        <v>97.5</v>
      </c>
      <c r="D306" s="22">
        <f>'Критерий 3'!E306</f>
        <v>88</v>
      </c>
      <c r="E306" s="22">
        <f>'Критерий 4'!E306</f>
        <v>98</v>
      </c>
      <c r="F306" s="22">
        <f>'Критерий 5'!E306</f>
        <v>100</v>
      </c>
      <c r="G306" s="22">
        <f t="shared" si="0"/>
        <v>95.925400457665916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hidden="1" customHeight="1" x14ac:dyDescent="0.2">
      <c r="A307" s="3" t="str">
        <f>'Критерий 1'!A307</f>
        <v>МБОУ Семёно-Красиловская СОШ</v>
      </c>
      <c r="B307" s="22">
        <f>'Критерий 1'!E307</f>
        <v>100</v>
      </c>
      <c r="C307" s="22">
        <f>'Критерий 2'!D307</f>
        <v>100</v>
      </c>
      <c r="D307" s="22">
        <f>'Критерий 3'!E307</f>
        <v>88</v>
      </c>
      <c r="E307" s="22">
        <f>'Критерий 4'!E307</f>
        <v>100</v>
      </c>
      <c r="F307" s="22">
        <f>'Критерий 5'!E307</f>
        <v>100</v>
      </c>
      <c r="G307" s="22">
        <f t="shared" si="0"/>
        <v>97.6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hidden="1" customHeight="1" x14ac:dyDescent="0.2">
      <c r="A308" s="3" t="str">
        <f>'Критерий 1'!A308</f>
        <v>МБОУ СОШ ГО ЗАТО Сибирский Алтайского края</v>
      </c>
      <c r="B308" s="22">
        <f>'Критерий 1'!E308</f>
        <v>97.918467096408591</v>
      </c>
      <c r="C308" s="22">
        <f>'Критерий 2'!D308</f>
        <v>95.631067961165058</v>
      </c>
      <c r="D308" s="22">
        <f>'Критерий 3'!E308</f>
        <v>98.695652173913047</v>
      </c>
      <c r="E308" s="22">
        <f>'Критерий 4'!E308</f>
        <v>93.907933498988143</v>
      </c>
      <c r="F308" s="22">
        <f>'Критерий 5'!E308</f>
        <v>91.844660194174764</v>
      </c>
      <c r="G308" s="22">
        <f t="shared" si="0"/>
        <v>95.599556184929924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hidden="1" customHeight="1" x14ac:dyDescent="0.2">
      <c r="A309" s="3" t="str">
        <f>'Критерий 1'!A309</f>
        <v>МБОУ Сунгайская СОШ им. Дубова Ю. И.</v>
      </c>
      <c r="B309" s="22">
        <f>'Критерий 1'!E309</f>
        <v>100</v>
      </c>
      <c r="C309" s="22">
        <f>'Критерий 2'!D309</f>
        <v>100</v>
      </c>
      <c r="D309" s="22">
        <f>'Критерий 3'!E309</f>
        <v>88</v>
      </c>
      <c r="E309" s="22">
        <f>'Критерий 4'!E309</f>
        <v>100</v>
      </c>
      <c r="F309" s="22">
        <f>'Критерий 5'!E309</f>
        <v>100</v>
      </c>
      <c r="G309" s="22">
        <f t="shared" si="0"/>
        <v>97.6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hidden="1" customHeight="1" x14ac:dyDescent="0.2">
      <c r="A310" s="3" t="str">
        <f>'Критерий 1'!A310</f>
        <v>МБОУ Тяхтинская СОШ</v>
      </c>
      <c r="B310" s="22">
        <f>'Критерий 1'!E310</f>
        <v>98.82352941176471</v>
      </c>
      <c r="C310" s="22">
        <f>'Критерий 2'!D310</f>
        <v>93.75</v>
      </c>
      <c r="D310" s="22">
        <f>'Критерий 3'!E310</f>
        <v>94</v>
      </c>
      <c r="E310" s="22">
        <f>'Критерий 4'!E310</f>
        <v>96.666666666666671</v>
      </c>
      <c r="F310" s="22">
        <f>'Критерий 5'!E310</f>
        <v>89.166666666666657</v>
      </c>
      <c r="G310" s="22">
        <f t="shared" si="0"/>
        <v>94.481372549019596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hidden="1" customHeight="1" x14ac:dyDescent="0.2">
      <c r="A311" s="3" t="str">
        <f>'Критерий 1'!A311</f>
        <v>МБОУ Урожайненская средняя общеобразовательная школа</v>
      </c>
      <c r="B311" s="22">
        <f>'Критерий 1'!E311</f>
        <v>88.59366157328806</v>
      </c>
      <c r="C311" s="22">
        <f>'Критерий 2'!D311</f>
        <v>85.863874345549732</v>
      </c>
      <c r="D311" s="22">
        <f>'Критерий 3'!E311</f>
        <v>70</v>
      </c>
      <c r="E311" s="22">
        <f>'Критерий 4'!E311</f>
        <v>86.853403141361255</v>
      </c>
      <c r="F311" s="22">
        <f>'Критерий 5'!E311</f>
        <v>78.1151832460733</v>
      </c>
      <c r="G311" s="22">
        <f t="shared" si="0"/>
        <v>81.885224461254467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hidden="1" customHeight="1" x14ac:dyDescent="0.2">
      <c r="A312" s="3" t="str">
        <f>'Критерий 1'!A312</f>
        <v>МБОУ Шарчинская средняя общеобразовательная школа</v>
      </c>
      <c r="B312" s="22">
        <f>'Критерий 1'!E312</f>
        <v>92.5</v>
      </c>
      <c r="C312" s="22">
        <f>'Критерий 2'!D312</f>
        <v>100</v>
      </c>
      <c r="D312" s="22">
        <f>'Критерий 3'!E312</f>
        <v>74.5</v>
      </c>
      <c r="E312" s="22">
        <f>'Критерий 4'!E312</f>
        <v>100</v>
      </c>
      <c r="F312" s="22">
        <f>'Критерий 5'!E312</f>
        <v>99.516129032258064</v>
      </c>
      <c r="G312" s="22">
        <f t="shared" si="0"/>
        <v>93.303225806451607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hidden="1" customHeight="1" x14ac:dyDescent="0.2">
      <c r="A313" s="3" t="str">
        <f>'Критерий 1'!A313</f>
        <v>МКОУ " Зайцевская средняя общеобразовательная школа "</v>
      </c>
      <c r="B313" s="22">
        <f>'Критерий 1'!E313</f>
        <v>93.652631578947364</v>
      </c>
      <c r="C313" s="22">
        <f>'Критерий 2'!D313</f>
        <v>93.75</v>
      </c>
      <c r="D313" s="22">
        <f>'Критерий 3'!E313</f>
        <v>80</v>
      </c>
      <c r="E313" s="22">
        <f>'Критерий 4'!E313</f>
        <v>96.666666666666671</v>
      </c>
      <c r="F313" s="22">
        <f>'Критерий 5'!E313</f>
        <v>93.25</v>
      </c>
      <c r="G313" s="22">
        <f t="shared" si="0"/>
        <v>91.46385964912281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hidden="1" customHeight="1" x14ac:dyDescent="0.2">
      <c r="A314" s="3" t="str">
        <f>'Критерий 1'!A314</f>
        <v>МКОУ "Александровская средняя общеобразовательная школа"</v>
      </c>
      <c r="B314" s="22">
        <f>'Критерий 1'!E314</f>
        <v>86.18421052631578</v>
      </c>
      <c r="C314" s="22">
        <f>'Критерий 2'!D314</f>
        <v>100</v>
      </c>
      <c r="D314" s="22">
        <f>'Критерий 3'!E314</f>
        <v>88</v>
      </c>
      <c r="E314" s="22">
        <f>'Критерий 4'!E314</f>
        <v>97.391304347826093</v>
      </c>
      <c r="F314" s="22">
        <f>'Критерий 5'!E314</f>
        <v>99.347826086956516</v>
      </c>
      <c r="G314" s="22">
        <f t="shared" si="0"/>
        <v>94.184668192219675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hidden="1" customHeight="1" x14ac:dyDescent="0.2">
      <c r="A315" s="3" t="str">
        <f>'Критерий 1'!A315</f>
        <v>МКОУ "Беловская средняя общеобразовательная школа"</v>
      </c>
      <c r="B315" s="22">
        <f>'Критерий 1'!E315</f>
        <v>99.086757990867582</v>
      </c>
      <c r="C315" s="22">
        <f>'Критерий 2'!D315</f>
        <v>96.129032258064512</v>
      </c>
      <c r="D315" s="22">
        <f>'Критерий 3'!E315</f>
        <v>82</v>
      </c>
      <c r="E315" s="22">
        <f>'Критерий 4'!E315</f>
        <v>94.972903225806462</v>
      </c>
      <c r="F315" s="22">
        <f>'Критерий 5'!E315</f>
        <v>92.967741935483872</v>
      </c>
      <c r="G315" s="22">
        <f t="shared" si="0"/>
        <v>93.031287082044486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hidden="1" customHeight="1" x14ac:dyDescent="0.2">
      <c r="A316" s="3" t="str">
        <f>'Критерий 1'!A316</f>
        <v>МКОУ "Брусенцевская средняя общеобразовательная школа"</v>
      </c>
      <c r="B316" s="22">
        <f>'Критерий 1'!E316</f>
        <v>96.44736842105263</v>
      </c>
      <c r="C316" s="22">
        <f>'Критерий 2'!D316</f>
        <v>94.444444444444443</v>
      </c>
      <c r="D316" s="22">
        <f>'Критерий 3'!E316</f>
        <v>88</v>
      </c>
      <c r="E316" s="22">
        <f>'Критерий 4'!E316</f>
        <v>98.222222222222229</v>
      </c>
      <c r="F316" s="22">
        <f>'Критерий 5'!E316</f>
        <v>98</v>
      </c>
      <c r="G316" s="22">
        <f t="shared" si="0"/>
        <v>95.022807017543855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hidden="1" customHeight="1" x14ac:dyDescent="0.2">
      <c r="A317" s="3" t="str">
        <f>'Критерий 1'!A317</f>
        <v>МКОУ "Велижанская средняя общеобразовательная школа"</v>
      </c>
      <c r="B317" s="22">
        <f>'Критерий 1'!E317</f>
        <v>99.60526315789474</v>
      </c>
      <c r="C317" s="22">
        <f>'Критерий 2'!D317</f>
        <v>98.550724637681157</v>
      </c>
      <c r="D317" s="22">
        <f>'Критерий 3'!E317</f>
        <v>88</v>
      </c>
      <c r="E317" s="22">
        <f>'Критерий 4'!E317</f>
        <v>98.840579710144937</v>
      </c>
      <c r="F317" s="22">
        <f>'Критерий 5'!E317</f>
        <v>98.405797101449281</v>
      </c>
      <c r="G317" s="22">
        <f t="shared" si="0"/>
        <v>96.680472921434031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hidden="1" customHeight="1" x14ac:dyDescent="0.2">
      <c r="A318" s="3" t="str">
        <f>'Критерий 1'!A318</f>
        <v>МКОУ "Второкаменская средняя общеобразовательная школа"</v>
      </c>
      <c r="B318" s="22">
        <f>'Критерий 1'!E318</f>
        <v>98.815789473684205</v>
      </c>
      <c r="C318" s="22">
        <f>'Критерий 2'!D318</f>
        <v>100</v>
      </c>
      <c r="D318" s="22">
        <f>'Критерий 3'!E318</f>
        <v>88</v>
      </c>
      <c r="E318" s="22">
        <f>'Критерий 4'!E318</f>
        <v>100</v>
      </c>
      <c r="F318" s="22">
        <f>'Критерий 5'!E318</f>
        <v>100</v>
      </c>
      <c r="G318" s="22">
        <f t="shared" si="0"/>
        <v>97.363157894736844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hidden="1" customHeight="1" x14ac:dyDescent="0.2">
      <c r="A319" s="3" t="str">
        <f>'Критерий 1'!A319</f>
        <v>МКОУ "Вяткинская средняя общеобразовательная школа"</v>
      </c>
      <c r="B319" s="22">
        <f>'Критерий 1'!E319</f>
        <v>92.982456140350877</v>
      </c>
      <c r="C319" s="22">
        <f>'Критерий 2'!D319</f>
        <v>100</v>
      </c>
      <c r="D319" s="22">
        <f>'Критерий 3'!E319</f>
        <v>88</v>
      </c>
      <c r="E319" s="22">
        <f>'Критерий 4'!E319</f>
        <v>98.857142857142861</v>
      </c>
      <c r="F319" s="22">
        <f>'Критерий 5'!E319</f>
        <v>94.571428571428569</v>
      </c>
      <c r="G319" s="22">
        <f t="shared" si="0"/>
        <v>94.88220551378447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hidden="1" customHeight="1" x14ac:dyDescent="0.2">
      <c r="A320" s="3" t="str">
        <f>'Критерий 1'!A320</f>
        <v>МКОУ "Георгиевская средняя общеобразовательная школа"</v>
      </c>
      <c r="B320" s="22">
        <f>'Критерий 1'!E320</f>
        <v>100</v>
      </c>
      <c r="C320" s="22">
        <f>'Критерий 2'!D320</f>
        <v>100</v>
      </c>
      <c r="D320" s="22">
        <f>'Критерий 3'!E320</f>
        <v>94</v>
      </c>
      <c r="E320" s="22">
        <f>'Критерий 4'!E320</f>
        <v>100</v>
      </c>
      <c r="F320" s="22">
        <f>'Критерий 5'!E320</f>
        <v>100</v>
      </c>
      <c r="G320" s="22">
        <f t="shared" si="0"/>
        <v>98.8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hidden="1" customHeight="1" x14ac:dyDescent="0.2">
      <c r="A321" s="3" t="str">
        <f>'Критерий 1'!A321</f>
        <v>МКОУ "Гилевская средняя общеобразовательная школа"</v>
      </c>
      <c r="B321" s="22">
        <f>'Критерий 1'!E321</f>
        <v>99.21052631578948</v>
      </c>
      <c r="C321" s="22">
        <f>'Критерий 2'!D321</f>
        <v>100</v>
      </c>
      <c r="D321" s="22">
        <f>'Критерий 3'!E321</f>
        <v>88</v>
      </c>
      <c r="E321" s="22">
        <f>'Критерий 4'!E321</f>
        <v>100</v>
      </c>
      <c r="F321" s="22">
        <f>'Критерий 5'!E321</f>
        <v>100</v>
      </c>
      <c r="G321" s="22">
        <f t="shared" si="0"/>
        <v>97.442105263157899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hidden="1" customHeight="1" x14ac:dyDescent="0.2">
      <c r="A322" s="3" t="str">
        <f>'Критерий 1'!A322</f>
        <v>МКОУ "Грязновская средняя общеобразовательная школа"</v>
      </c>
      <c r="B322" s="22">
        <f>'Критерий 1'!E322</f>
        <v>94.078947368421055</v>
      </c>
      <c r="C322" s="22">
        <f>'Критерий 2'!D322</f>
        <v>100</v>
      </c>
      <c r="D322" s="22">
        <f>'Критерий 3'!E322</f>
        <v>94</v>
      </c>
      <c r="E322" s="22">
        <f>'Критерий 4'!E322</f>
        <v>100</v>
      </c>
      <c r="F322" s="22">
        <f>'Критерий 5'!E322</f>
        <v>100</v>
      </c>
      <c r="G322" s="22">
        <f t="shared" si="0"/>
        <v>97.615789473684202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hidden="1" customHeight="1" x14ac:dyDescent="0.2">
      <c r="A323" s="3" t="str">
        <f>'Критерий 1'!A323</f>
        <v>МКОУ "Екатерининская средняя общеобразовательная школа"</v>
      </c>
      <c r="B323" s="22">
        <f>'Критерий 1'!E323</f>
        <v>92.631578947368411</v>
      </c>
      <c r="C323" s="22">
        <f>'Критерий 2'!D323</f>
        <v>93.75</v>
      </c>
      <c r="D323" s="22">
        <f>'Критерий 3'!E323</f>
        <v>82</v>
      </c>
      <c r="E323" s="22">
        <f>'Критерий 4'!E323</f>
        <v>95.284090909090907</v>
      </c>
      <c r="F323" s="22">
        <f>'Критерий 5'!E323</f>
        <v>90.681818181818187</v>
      </c>
      <c r="G323" s="22">
        <f t="shared" si="0"/>
        <v>90.869497607655504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hidden="1" customHeight="1" x14ac:dyDescent="0.2">
      <c r="A324" s="3" t="str">
        <f>'Критерий 1'!A324</f>
        <v>МКОУ "Елбанская средняя общеобразовательная школа"</v>
      </c>
      <c r="B324" s="22">
        <f>'Критерий 1'!E324</f>
        <v>94.473684210526315</v>
      </c>
      <c r="C324" s="22">
        <f>'Критерий 2'!D324</f>
        <v>98.717948717948715</v>
      </c>
      <c r="D324" s="22">
        <f>'Критерий 3'!E324</f>
        <v>88</v>
      </c>
      <c r="E324" s="22">
        <f>'Критерий 4'!E324</f>
        <v>100</v>
      </c>
      <c r="F324" s="22">
        <f>'Критерий 5'!E324</f>
        <v>97.948717948717942</v>
      </c>
      <c r="G324" s="22">
        <f t="shared" si="0"/>
        <v>95.828070175438597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hidden="1" customHeight="1" x14ac:dyDescent="0.2">
      <c r="A325" s="3" t="str">
        <f>'Критерий 1'!A325</f>
        <v>МКОУ "Зеленорощинская средняя общеобразовательная школа"</v>
      </c>
      <c r="B325" s="22">
        <f>'Критерий 1'!E325</f>
        <v>98.113360323886639</v>
      </c>
      <c r="C325" s="22">
        <f>'Критерий 2'!D325</f>
        <v>94.545454545454547</v>
      </c>
      <c r="D325" s="22">
        <f>'Критерий 3'!E325</f>
        <v>89.714285714285708</v>
      </c>
      <c r="E325" s="22">
        <f>'Критерий 4'!E325</f>
        <v>93.018181818181816</v>
      </c>
      <c r="F325" s="22">
        <f>'Критерий 5'!E325</f>
        <v>91.818181818181813</v>
      </c>
      <c r="G325" s="22">
        <f t="shared" si="0"/>
        <v>93.441892843998104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hidden="1" customHeight="1" x14ac:dyDescent="0.2">
      <c r="A326" s="3" t="str">
        <f>'Критерий 1'!A326</f>
        <v>МКОУ "Карповская средняя общеобразовательная школа"</v>
      </c>
      <c r="B326" s="22">
        <f>'Критерий 1'!E326</f>
        <v>98.361244019138752</v>
      </c>
      <c r="C326" s="22">
        <f>'Критерий 2'!D326</f>
        <v>98.484848484848484</v>
      </c>
      <c r="D326" s="22">
        <f>'Критерий 3'!E326</f>
        <v>94</v>
      </c>
      <c r="E326" s="22">
        <f>'Критерий 4'!E326</f>
        <v>97.575757575757578</v>
      </c>
      <c r="F326" s="22">
        <f>'Критерий 5'!E326</f>
        <v>93.636363636363626</v>
      </c>
      <c r="G326" s="22">
        <f t="shared" si="0"/>
        <v>96.411642743221677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hidden="1" customHeight="1" x14ac:dyDescent="0.2">
      <c r="A327" s="3" t="str">
        <f>'Критерий 1'!A327</f>
        <v>МКОУ "Кашкарагаихинская средняя общеобразовательная школа"</v>
      </c>
      <c r="B327" s="22">
        <f>'Критерий 1'!E327</f>
        <v>90.139906728847436</v>
      </c>
      <c r="C327" s="22">
        <f>'Критерий 2'!D327</f>
        <v>89.010989010989022</v>
      </c>
      <c r="D327" s="22">
        <f>'Критерий 3'!E327</f>
        <v>84</v>
      </c>
      <c r="E327" s="22">
        <f>'Критерий 4'!E327</f>
        <v>93.93483709273184</v>
      </c>
      <c r="F327" s="22">
        <f>'Критерий 5'!E327</f>
        <v>88.131868131868131</v>
      </c>
      <c r="G327" s="22">
        <f t="shared" si="0"/>
        <v>89.043520192887286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hidden="1" customHeight="1" x14ac:dyDescent="0.2">
      <c r="A328" s="3" t="str">
        <f>'Критерий 1'!A328</f>
        <v>МКОУ "Кировская средняя общеобразовательная школа"</v>
      </c>
      <c r="B328" s="22">
        <f>'Критерий 1'!E328</f>
        <v>100</v>
      </c>
      <c r="C328" s="22">
        <f>'Критерий 2'!D328</f>
        <v>100</v>
      </c>
      <c r="D328" s="22">
        <f>'Критерий 3'!E328</f>
        <v>94</v>
      </c>
      <c r="E328" s="22">
        <f>'Критерий 4'!E328</f>
        <v>100</v>
      </c>
      <c r="F328" s="22">
        <f>'Критерий 5'!E328</f>
        <v>100</v>
      </c>
      <c r="G328" s="22">
        <f t="shared" si="0"/>
        <v>98.8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hidden="1" customHeight="1" x14ac:dyDescent="0.2">
      <c r="A329" s="3" t="str">
        <f>'Критерий 1'!A329</f>
        <v>МКОУ "Кировская средняя общеобразовательная школа"</v>
      </c>
      <c r="B329" s="22">
        <f>'Критерий 1'!E329</f>
        <v>88.907322654462234</v>
      </c>
      <c r="C329" s="22">
        <f>'Критерий 2'!D329</f>
        <v>100</v>
      </c>
      <c r="D329" s="22">
        <f>'Критерий 3'!E329</f>
        <v>94</v>
      </c>
      <c r="E329" s="22">
        <f>'Критерий 4'!E329</f>
        <v>99.436619718309856</v>
      </c>
      <c r="F329" s="22">
        <f>'Критерий 5'!E329</f>
        <v>99.295774647887328</v>
      </c>
      <c r="G329" s="22">
        <f t="shared" si="0"/>
        <v>96.327943404131886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hidden="1" customHeight="1" x14ac:dyDescent="0.2">
      <c r="A330" s="3" t="str">
        <f>'Критерий 1'!A330</f>
        <v>МКОУ "Ключевская основная общеобразовательная школа"</v>
      </c>
      <c r="B330" s="22">
        <f>'Критерий 1'!E330</f>
        <v>98.421052631578945</v>
      </c>
      <c r="C330" s="22">
        <f>'Критерий 2'!D330</f>
        <v>100</v>
      </c>
      <c r="D330" s="22">
        <f>'Критерий 3'!E330</f>
        <v>94</v>
      </c>
      <c r="E330" s="22">
        <f>'Критерий 4'!E330</f>
        <v>100</v>
      </c>
      <c r="F330" s="22">
        <f>'Критерий 5'!E330</f>
        <v>100</v>
      </c>
      <c r="G330" s="22">
        <f t="shared" si="0"/>
        <v>98.484210526315792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hidden="1" customHeight="1" x14ac:dyDescent="0.2">
      <c r="A331" s="3" t="str">
        <f>'Критерий 1'!A331</f>
        <v>МКОУ "Корболихинская средняя общеобразовательная школа"</v>
      </c>
      <c r="B331" s="22">
        <f>'Критерий 1'!E331</f>
        <v>96.894961763382824</v>
      </c>
      <c r="C331" s="22">
        <f>'Критерий 2'!D331</f>
        <v>97.692307692307693</v>
      </c>
      <c r="D331" s="22">
        <f>'Критерий 3'!E331</f>
        <v>94</v>
      </c>
      <c r="E331" s="22">
        <f>'Критерий 4'!E331</f>
        <v>98.769230769230774</v>
      </c>
      <c r="F331" s="22">
        <f>'Критерий 5'!E331</f>
        <v>98.461538461538467</v>
      </c>
      <c r="G331" s="22">
        <f t="shared" si="0"/>
        <v>97.16360773729194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hidden="1" customHeight="1" x14ac:dyDescent="0.2">
      <c r="A332" s="3" t="str">
        <f>'Критерий 1'!A332</f>
        <v>МКОУ "Коробейниковская средняя общеобразовательная школа"</v>
      </c>
      <c r="B332" s="22">
        <f>'Критерий 1'!E332</f>
        <v>92.5</v>
      </c>
      <c r="C332" s="22">
        <f>'Критерий 2'!D332</f>
        <v>98.4375</v>
      </c>
      <c r="D332" s="22">
        <f>'Критерий 3'!E332</f>
        <v>88</v>
      </c>
      <c r="E332" s="22">
        <f>'Критерий 4'!E332</f>
        <v>98.75</v>
      </c>
      <c r="F332" s="22">
        <f>'Критерий 5'!E332</f>
        <v>97.5</v>
      </c>
      <c r="G332" s="22">
        <f t="shared" si="0"/>
        <v>95.037499999999994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hidden="1" customHeight="1" x14ac:dyDescent="0.2">
      <c r="A333" s="3" t="str">
        <f>'Критерий 1'!A333</f>
        <v>МКОУ "Красноярская средняя общеобразовательная школа"</v>
      </c>
      <c r="B333" s="22">
        <f>'Критерий 1'!E333</f>
        <v>94.236842105263165</v>
      </c>
      <c r="C333" s="22">
        <f>'Критерий 2'!D333</f>
        <v>98.387096774193552</v>
      </c>
      <c r="D333" s="22">
        <f>'Критерий 3'!E333</f>
        <v>79</v>
      </c>
      <c r="E333" s="22">
        <f>'Критерий 4'!E333</f>
        <v>100</v>
      </c>
      <c r="F333" s="22">
        <f>'Критерий 5'!E333</f>
        <v>99.354838709677423</v>
      </c>
      <c r="G333" s="22">
        <f t="shared" si="0"/>
        <v>94.195755517826825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hidden="1" customHeight="1" x14ac:dyDescent="0.2">
      <c r="A334" s="3" t="str">
        <f>'Критерий 1'!A334</f>
        <v>МКОУ "Круглянская средняя общеобразовательная школа"</v>
      </c>
      <c r="B334" s="22">
        <f>'Критерий 1'!E334</f>
        <v>95.263157894736835</v>
      </c>
      <c r="C334" s="22">
        <f>'Критерий 2'!D334</f>
        <v>100</v>
      </c>
      <c r="D334" s="22">
        <f>'Критерий 3'!E334</f>
        <v>94</v>
      </c>
      <c r="E334" s="22">
        <f>'Критерий 4'!E334</f>
        <v>100</v>
      </c>
      <c r="F334" s="22">
        <f>'Критерий 5'!E334</f>
        <v>100</v>
      </c>
      <c r="G334" s="22">
        <f t="shared" si="0"/>
        <v>97.852631578947367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hidden="1" customHeight="1" x14ac:dyDescent="0.2">
      <c r="A335" s="3" t="str">
        <f>'Критерий 1'!A335</f>
        <v>МКОУ "Лаптево-Логовская средняя общеобразовательная школа имени Героя Российской Федерации П. Захарова"</v>
      </c>
      <c r="B335" s="22">
        <f>'Критерий 1'!E335</f>
        <v>99.21052631578948</v>
      </c>
      <c r="C335" s="22">
        <f>'Критерий 2'!D335</f>
        <v>94.117647058823536</v>
      </c>
      <c r="D335" s="22">
        <f>'Критерий 3'!E335</f>
        <v>94</v>
      </c>
      <c r="E335" s="22">
        <f>'Критерий 4'!E335</f>
        <v>94.117647058823536</v>
      </c>
      <c r="F335" s="22">
        <f>'Критерий 5'!E335</f>
        <v>89.117647058823536</v>
      </c>
      <c r="G335" s="22">
        <f t="shared" si="0"/>
        <v>94.112693498452018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hidden="1" customHeight="1" x14ac:dyDescent="0.2">
      <c r="A336" s="3" t="str">
        <f>'Критерий 1'!A336</f>
        <v>МКОУ "Ларичихинская средняя общеобразовательная школа"</v>
      </c>
      <c r="B336" s="22">
        <f>'Критерий 1'!E336</f>
        <v>91.505398110661275</v>
      </c>
      <c r="C336" s="22">
        <f>'Критерий 2'!D336</f>
        <v>93.548387096774192</v>
      </c>
      <c r="D336" s="22">
        <f>'Критерий 3'!E336</f>
        <v>70</v>
      </c>
      <c r="E336" s="22">
        <f>'Критерий 4'!E336</f>
        <v>99.354838709677423</v>
      </c>
      <c r="F336" s="22">
        <f>'Критерий 5'!E336</f>
        <v>98.629032258064512</v>
      </c>
      <c r="G336" s="22">
        <f t="shared" si="0"/>
        <v>90.607531235035481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hidden="1" customHeight="1" x14ac:dyDescent="0.2">
      <c r="A337" s="3" t="str">
        <f>'Критерий 1'!A337</f>
        <v>МКОУ "Локтевская средняя общеобразовательная школа""</v>
      </c>
      <c r="B337" s="22">
        <f>'Критерий 1'!E337</f>
        <v>97.420440636474908</v>
      </c>
      <c r="C337" s="22">
        <f>'Критерий 2'!D337</f>
        <v>96.428571428571431</v>
      </c>
      <c r="D337" s="22">
        <f>'Критерий 3'!E337</f>
        <v>84.25</v>
      </c>
      <c r="E337" s="22">
        <f>'Критерий 4'!E337</f>
        <v>96.389674681753903</v>
      </c>
      <c r="F337" s="22">
        <f>'Критерий 5'!E337</f>
        <v>94.285714285714278</v>
      </c>
      <c r="G337" s="22">
        <f t="shared" si="0"/>
        <v>93.754880206502904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hidden="1" customHeight="1" x14ac:dyDescent="0.2">
      <c r="A338" s="3" t="str">
        <f>'Критерий 1'!A338</f>
        <v>МКОУ "Луговская средняя общеобразовательная школа"</v>
      </c>
      <c r="B338" s="22">
        <f>'Критерий 1'!E338</f>
        <v>95.652666434297657</v>
      </c>
      <c r="C338" s="22">
        <f>'Критерий 2'!D338</f>
        <v>88.518518518518519</v>
      </c>
      <c r="D338" s="22">
        <f>'Критерий 3'!E338</f>
        <v>82.666666666666657</v>
      </c>
      <c r="E338" s="22">
        <f>'Критерий 4'!E338</f>
        <v>91.569023569023585</v>
      </c>
      <c r="F338" s="22">
        <f>'Критерий 5'!E338</f>
        <v>88.592592592592595</v>
      </c>
      <c r="G338" s="22">
        <f t="shared" si="0"/>
        <v>89.399893556219808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hidden="1" customHeight="1" x14ac:dyDescent="0.2">
      <c r="A339" s="3" t="str">
        <f>'Критерий 1'!A339</f>
        <v>МКОУ "Луковская средняя общеобразовательная школа"</v>
      </c>
      <c r="B339" s="22">
        <f>'Критерий 1'!E339</f>
        <v>98.7285986049461</v>
      </c>
      <c r="C339" s="22">
        <f>'Критерий 2'!D339</f>
        <v>99.019607843137251</v>
      </c>
      <c r="D339" s="22">
        <f>'Критерий 3'!E339</f>
        <v>100</v>
      </c>
      <c r="E339" s="22">
        <f>'Критерий 4'!E339</f>
        <v>96.078431372549034</v>
      </c>
      <c r="F339" s="22">
        <f>'Критерий 5'!E339</f>
        <v>97.647058823529406</v>
      </c>
      <c r="G339" s="22">
        <f t="shared" si="0"/>
        <v>98.294739328832364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hidden="1" customHeight="1" x14ac:dyDescent="0.2">
      <c r="A340" s="3" t="str">
        <f>'Критерий 1'!A340</f>
        <v>МКОУ "Маякская средняя общеобразовательная школа"</v>
      </c>
      <c r="B340" s="22">
        <f>'Критерий 1'!E340</f>
        <v>92.5</v>
      </c>
      <c r="C340" s="22">
        <f>'Критерий 2'!D340</f>
        <v>100</v>
      </c>
      <c r="D340" s="22">
        <f>'Критерий 3'!E340</f>
        <v>88</v>
      </c>
      <c r="E340" s="22">
        <f>'Критерий 4'!E340</f>
        <v>100</v>
      </c>
      <c r="F340" s="22">
        <f>'Критерий 5'!E340</f>
        <v>99</v>
      </c>
      <c r="G340" s="22">
        <f t="shared" si="0"/>
        <v>95.9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hidden="1" customHeight="1" x14ac:dyDescent="0.2">
      <c r="A341" s="3" t="str">
        <f>'Критерий 1'!A341</f>
        <v>МКОУ "Ниж-Суетская средняя общеобразовательная школа имени Анатолия Карпенко"</v>
      </c>
      <c r="B341" s="22">
        <f>'Критерий 1'!E341</f>
        <v>87.76315789473685</v>
      </c>
      <c r="C341" s="22">
        <f>'Критерий 2'!D341</f>
        <v>90.853658536585357</v>
      </c>
      <c r="D341" s="22">
        <f>'Критерий 3'!E341</f>
        <v>88</v>
      </c>
      <c r="E341" s="22">
        <f>'Критерий 4'!E341</f>
        <v>83.748870822041553</v>
      </c>
      <c r="F341" s="22">
        <f>'Критерий 5'!E341</f>
        <v>78.292682926829272</v>
      </c>
      <c r="G341" s="22">
        <f t="shared" si="0"/>
        <v>85.731674036038612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hidden="1" customHeight="1" x14ac:dyDescent="0.2">
      <c r="A342" s="3" t="str">
        <f>'Критерий 1'!A342</f>
        <v>МКОУ "Нижнегусихинская средняя общеобразовательная школа"</v>
      </c>
      <c r="B342" s="22">
        <f>'Критерий 1'!E342</f>
        <v>96.420515574650921</v>
      </c>
      <c r="C342" s="22">
        <f>'Критерий 2'!D342</f>
        <v>100</v>
      </c>
      <c r="D342" s="22">
        <f>'Критерий 3'!E342</f>
        <v>94</v>
      </c>
      <c r="E342" s="22">
        <f>'Критерий 4'!E342</f>
        <v>100</v>
      </c>
      <c r="F342" s="22">
        <f>'Критерий 5'!E342</f>
        <v>100</v>
      </c>
      <c r="G342" s="22">
        <f t="shared" si="0"/>
        <v>98.084103114930187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hidden="1" customHeight="1" x14ac:dyDescent="0.2">
      <c r="A343" s="3" t="str">
        <f>'Критерий 1'!A343</f>
        <v>МКОУ "Нижнеозернинская средняя общеобразовательная школа"</v>
      </c>
      <c r="B343" s="22">
        <f>'Критерий 1'!E343</f>
        <v>95.65789473684211</v>
      </c>
      <c r="C343" s="22">
        <f>'Критерий 2'!D343</f>
        <v>101.61290322580645</v>
      </c>
      <c r="D343" s="22">
        <f>'Критерий 3'!E343</f>
        <v>88</v>
      </c>
      <c r="E343" s="22">
        <f>'Критерий 4'!E343</f>
        <v>98.75</v>
      </c>
      <c r="F343" s="22">
        <f>'Критерий 5'!E343</f>
        <v>89.375</v>
      </c>
      <c r="G343" s="22">
        <f t="shared" si="0"/>
        <v>94.679159592529714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hidden="1" customHeight="1" x14ac:dyDescent="0.2">
      <c r="A344" s="3" t="str">
        <f>'Критерий 1'!A344</f>
        <v>МКОУ "Новоалейская средняя общеобразовательная школа"</v>
      </c>
      <c r="B344" s="22">
        <f>'Критерий 1'!E344</f>
        <v>95.263157894736835</v>
      </c>
      <c r="C344" s="22">
        <f>'Критерий 2'!D344</f>
        <v>94</v>
      </c>
      <c r="D344" s="22">
        <f>'Критерий 3'!E344</f>
        <v>94</v>
      </c>
      <c r="E344" s="22">
        <f>'Критерий 4'!E344</f>
        <v>93.600000000000009</v>
      </c>
      <c r="F344" s="22">
        <f>'Критерий 5'!E344</f>
        <v>94.8</v>
      </c>
      <c r="G344" s="22">
        <f t="shared" si="0"/>
        <v>94.332631578947371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hidden="1" customHeight="1" x14ac:dyDescent="0.2">
      <c r="A345" s="3" t="str">
        <f>'Критерий 1'!A345</f>
        <v>МКОУ "Новоозерская средняя общеобразовательная школа"</v>
      </c>
      <c r="B345" s="22">
        <f>'Критерий 1'!E345</f>
        <v>92.918835550414485</v>
      </c>
      <c r="C345" s="22">
        <f>'Критерий 2'!D345</f>
        <v>86.30136986301369</v>
      </c>
      <c r="D345" s="22">
        <f>'Критерий 3'!E345</f>
        <v>71.63636363636364</v>
      </c>
      <c r="E345" s="22">
        <f>'Критерий 4'!E345</f>
        <v>88.716737521650131</v>
      </c>
      <c r="F345" s="22">
        <f>'Критерий 5'!E345</f>
        <v>85.479452054794521</v>
      </c>
      <c r="G345" s="22">
        <f t="shared" si="0"/>
        <v>85.010551725247296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hidden="1" customHeight="1" x14ac:dyDescent="0.2">
      <c r="A346" s="3" t="str">
        <f>'Критерий 1'!A346</f>
        <v>МКОУ "Новоперуновская средняя общеобразовательная школа"</v>
      </c>
      <c r="B346" s="22">
        <f>'Критерий 1'!E346</f>
        <v>92.983056957462153</v>
      </c>
      <c r="C346" s="22">
        <f>'Критерий 2'!D346</f>
        <v>95.857988165680467</v>
      </c>
      <c r="D346" s="22">
        <f>'Критерий 3'!E346</f>
        <v>79.692307692307693</v>
      </c>
      <c r="E346" s="22">
        <f>'Критерий 4'!E346</f>
        <v>96.439205955334998</v>
      </c>
      <c r="F346" s="22">
        <f>'Критерий 5'!E346</f>
        <v>93.550295857988175</v>
      </c>
      <c r="G346" s="22">
        <f t="shared" si="0"/>
        <v>91.704570925754709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hidden="1" customHeight="1" x14ac:dyDescent="0.2">
      <c r="A347" s="3" t="str">
        <f>'Критерий 1'!A347</f>
        <v>МКОУ "Озерно-Кузнецовская средняя общеобразовательная школа"</v>
      </c>
      <c r="B347" s="22">
        <f>'Критерий 1'!E347</f>
        <v>92.89473684210526</v>
      </c>
      <c r="C347" s="22">
        <f>'Критерий 2'!D347</f>
        <v>100</v>
      </c>
      <c r="D347" s="22">
        <f>'Критерий 3'!E347</f>
        <v>94</v>
      </c>
      <c r="E347" s="22">
        <f>'Критерий 4'!E347</f>
        <v>100</v>
      </c>
      <c r="F347" s="22">
        <f>'Критерий 5'!E347</f>
        <v>100</v>
      </c>
      <c r="G347" s="22">
        <f t="shared" si="0"/>
        <v>97.378947368421052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hidden="1" customHeight="1" x14ac:dyDescent="0.2">
      <c r="A348" s="3" t="str">
        <f>'Критерий 1'!A348</f>
        <v>МКОУ "Павловская средняя общеобразовательная школа"</v>
      </c>
      <c r="B348" s="22">
        <f>'Критерий 1'!E348</f>
        <v>94.141662567634029</v>
      </c>
      <c r="C348" s="22">
        <f>'Критерий 2'!D348</f>
        <v>92.5</v>
      </c>
      <c r="D348" s="22">
        <f>'Критерий 3'!E348</f>
        <v>100</v>
      </c>
      <c r="E348" s="22">
        <f>'Критерий 4'!E348</f>
        <v>92.730769230769226</v>
      </c>
      <c r="F348" s="22">
        <f>'Критерий 5'!E348</f>
        <v>84.75</v>
      </c>
      <c r="G348" s="22">
        <f t="shared" si="0"/>
        <v>92.824486359680662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hidden="1" customHeight="1" x14ac:dyDescent="0.2">
      <c r="A349" s="3" t="str">
        <f>'Критерий 1'!A349</f>
        <v>МКОУ "Панкрушихинская средняя общеобразовательная школа"</v>
      </c>
      <c r="B349" s="22">
        <f>'Критерий 1'!E349</f>
        <v>95.033665244191553</v>
      </c>
      <c r="C349" s="22">
        <f>'Критерий 2'!D349</f>
        <v>91.959798994974875</v>
      </c>
      <c r="D349" s="22">
        <f>'Критерий 3'!E349</f>
        <v>80.125</v>
      </c>
      <c r="E349" s="22">
        <f>'Критерий 4'!E349</f>
        <v>89.663867038372075</v>
      </c>
      <c r="F349" s="22">
        <f>'Критерий 5'!E349</f>
        <v>86.859296482412049</v>
      </c>
      <c r="G349" s="22">
        <f t="shared" si="0"/>
        <v>88.72832555199011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hidden="1" customHeight="1" x14ac:dyDescent="0.2">
      <c r="A350" s="3" t="str">
        <f>'Критерий 1'!A350</f>
        <v>МКОУ "Пановская средняя общеобразовательная школа"</v>
      </c>
      <c r="B350" s="22">
        <f>'Критерий 1'!E350</f>
        <v>99.694656488549612</v>
      </c>
      <c r="C350" s="22">
        <f>'Критерий 2'!D350</f>
        <v>98.734177215189874</v>
      </c>
      <c r="D350" s="22">
        <f>'Критерий 3'!E350</f>
        <v>88</v>
      </c>
      <c r="E350" s="22">
        <f>'Критерий 4'!E350</f>
        <v>98.987341772151908</v>
      </c>
      <c r="F350" s="22">
        <f>'Критерий 5'!E350</f>
        <v>99.240506329113927</v>
      </c>
      <c r="G350" s="22">
        <f t="shared" si="0"/>
        <v>96.931336361001073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hidden="1" customHeight="1" x14ac:dyDescent="0.2">
      <c r="A351" s="3" t="str">
        <f>'Критерий 1'!A351</f>
        <v>МКОУ "Парфеновская средняя общеобразовательная школа"</v>
      </c>
      <c r="B351" s="22">
        <f>'Критерий 1'!E351</f>
        <v>92.371591629676601</v>
      </c>
      <c r="C351" s="22">
        <f>'Критерий 2'!D351</f>
        <v>95.384615384615387</v>
      </c>
      <c r="D351" s="22">
        <f>'Критерий 3'!E351</f>
        <v>88</v>
      </c>
      <c r="E351" s="22">
        <f>'Критерий 4'!E351</f>
        <v>94.07692307692308</v>
      </c>
      <c r="F351" s="22">
        <f>'Критерий 5'!E351</f>
        <v>91.230769230769226</v>
      </c>
      <c r="G351" s="22">
        <f t="shared" si="0"/>
        <v>92.212779864396865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hidden="1" customHeight="1" x14ac:dyDescent="0.2">
      <c r="A352" s="3" t="str">
        <f>'Критерий 1'!A352</f>
        <v>МКОУ "Первокаменская средняя общеобразовательная школа"</v>
      </c>
      <c r="B352" s="22">
        <f>'Критерий 1'!E352</f>
        <v>89.709302325581405</v>
      </c>
      <c r="C352" s="22">
        <f>'Критерий 2'!D352</f>
        <v>90.540540540540547</v>
      </c>
      <c r="D352" s="22">
        <f>'Критерий 3'!E352</f>
        <v>94</v>
      </c>
      <c r="E352" s="22">
        <f>'Критерий 4'!E352</f>
        <v>84.064864864864873</v>
      </c>
      <c r="F352" s="22">
        <f>'Критерий 5'!E352</f>
        <v>86.216216216216225</v>
      </c>
      <c r="G352" s="22">
        <f t="shared" si="0"/>
        <v>88.906184789440616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hidden="1" customHeight="1" x14ac:dyDescent="0.2">
      <c r="A353" s="3" t="str">
        <f>'Критерий 1'!A353</f>
        <v>МКОУ "Плосковская средняя общеобразовательная школа"</v>
      </c>
      <c r="B353" s="22">
        <f>'Критерий 1'!E353</f>
        <v>86.973684210526315</v>
      </c>
      <c r="C353" s="22">
        <f>'Критерий 2'!D353</f>
        <v>98.611111111111114</v>
      </c>
      <c r="D353" s="22">
        <f>'Критерий 3'!E353</f>
        <v>94</v>
      </c>
      <c r="E353" s="22">
        <f>'Критерий 4'!E353</f>
        <v>95.333333333333329</v>
      </c>
      <c r="F353" s="22">
        <f>'Критерий 5'!E353</f>
        <v>94.444444444444443</v>
      </c>
      <c r="G353" s="22">
        <f t="shared" si="0"/>
        <v>93.872514619883049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hidden="1" customHeight="1" x14ac:dyDescent="0.2">
      <c r="A354" s="3" t="str">
        <f>'Критерий 1'!A354</f>
        <v>МКОУ "Победимская средняя общеобразовательная школа"</v>
      </c>
      <c r="B354" s="22">
        <f>'Критерий 1'!E354</f>
        <v>92.282608695652186</v>
      </c>
      <c r="C354" s="22">
        <f>'Критерий 2'!D354</f>
        <v>100</v>
      </c>
      <c r="D354" s="22">
        <f>'Критерий 3'!E354</f>
        <v>82</v>
      </c>
      <c r="E354" s="22">
        <f>'Критерий 4'!E354</f>
        <v>100</v>
      </c>
      <c r="F354" s="22">
        <f>'Критерий 5'!E354</f>
        <v>100</v>
      </c>
      <c r="G354" s="22">
        <f t="shared" si="0"/>
        <v>94.856521739130443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hidden="1" customHeight="1" x14ac:dyDescent="0.2">
      <c r="A355" s="3" t="str">
        <f>'Критерий 1'!A355</f>
        <v>МКОУ "Подойниковская средняя общеобразовательная школа им. Героя Советского Союза М. И. Рогачева"</v>
      </c>
      <c r="B355" s="22">
        <f>'Критерий 1'!E355</f>
        <v>100</v>
      </c>
      <c r="C355" s="22">
        <f>'Критерий 2'!D355</f>
        <v>99.264705882352942</v>
      </c>
      <c r="D355" s="22">
        <f>'Критерий 3'!E355</f>
        <v>88</v>
      </c>
      <c r="E355" s="22">
        <f>'Критерий 4'!E355</f>
        <v>100</v>
      </c>
      <c r="F355" s="22">
        <f>'Критерий 5'!E355</f>
        <v>100</v>
      </c>
      <c r="G355" s="22">
        <f t="shared" si="0"/>
        <v>97.452941176470588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hidden="1" customHeight="1" x14ac:dyDescent="0.2">
      <c r="A356" s="3" t="str">
        <f>'Критерий 1'!A356</f>
        <v>МКОУ "Покровская средняя общеобразовательная школа"</v>
      </c>
      <c r="B356" s="22">
        <f>'Критерий 1'!E356</f>
        <v>100</v>
      </c>
      <c r="C356" s="22">
        <f>'Критерий 2'!D356</f>
        <v>98.4375</v>
      </c>
      <c r="D356" s="22">
        <f>'Критерий 3'!E356</f>
        <v>94</v>
      </c>
      <c r="E356" s="22">
        <f>'Критерий 4'!E356</f>
        <v>93.009259259259267</v>
      </c>
      <c r="F356" s="22">
        <f>'Критерий 5'!E356</f>
        <v>99.375</v>
      </c>
      <c r="G356" s="22">
        <f t="shared" si="0"/>
        <v>96.964351851851845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hidden="1" customHeight="1" x14ac:dyDescent="0.2">
      <c r="A357" s="3" t="str">
        <f>'Критерий 1'!A357</f>
        <v>МКОУ "Поспелихинская средняя общеобразовательная школа №2"</v>
      </c>
      <c r="B357" s="22">
        <f>'Критерий 1'!E357</f>
        <v>97.873070325900514</v>
      </c>
      <c r="C357" s="22">
        <f>'Критерий 2'!D357</f>
        <v>90.388548057259726</v>
      </c>
      <c r="D357" s="22">
        <f>'Критерий 3'!E357</f>
        <v>76.285714285714278</v>
      </c>
      <c r="E357" s="22">
        <f>'Критерий 4'!E357</f>
        <v>92.96640373940987</v>
      </c>
      <c r="F357" s="22">
        <f>'Критерий 5'!E357</f>
        <v>89.243353783231086</v>
      </c>
      <c r="G357" s="22">
        <f t="shared" si="0"/>
        <v>89.351418038303095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hidden="1" customHeight="1" x14ac:dyDescent="0.2">
      <c r="A358" s="3" t="str">
        <f>'Критерий 1'!A358</f>
        <v>МКОУ "Поспелихинская средняя общеобразовательная школа №3"</v>
      </c>
      <c r="B358" s="22">
        <f>'Критерий 1'!E358</f>
        <v>98.6634844868735</v>
      </c>
      <c r="C358" s="22">
        <f>'Критерий 2'!D358</f>
        <v>92.424242424242422</v>
      </c>
      <c r="D358" s="22">
        <f>'Критерий 3'!E358</f>
        <v>88</v>
      </c>
      <c r="E358" s="22">
        <f>'Критерий 4'!E358</f>
        <v>95.793470683338541</v>
      </c>
      <c r="F358" s="22">
        <f>'Критерий 5'!E358</f>
        <v>92.62626262626263</v>
      </c>
      <c r="G358" s="22">
        <f t="shared" si="0"/>
        <v>93.501492044143419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hidden="1" customHeight="1" x14ac:dyDescent="0.2">
      <c r="A359" s="3" t="str">
        <f>'Критерий 1'!A359</f>
        <v>МКОУ "Поспелихинская средняя общеобразовательная школа №4"</v>
      </c>
      <c r="B359" s="22">
        <f>'Критерий 1'!E359</f>
        <v>99.054373522458633</v>
      </c>
      <c r="C359" s="22">
        <f>'Критерий 2'!D359</f>
        <v>91.433021806853588</v>
      </c>
      <c r="D359" s="22">
        <f>'Критерий 3'!E359</f>
        <v>80.965517241379303</v>
      </c>
      <c r="E359" s="22">
        <f>'Критерий 4'!E359</f>
        <v>93.685222809156159</v>
      </c>
      <c r="F359" s="22">
        <f>'Критерий 5'!E359</f>
        <v>91.869158878504663</v>
      </c>
      <c r="G359" s="22">
        <f t="shared" si="0"/>
        <v>91.401458851670469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hidden="1" customHeight="1" x14ac:dyDescent="0.2">
      <c r="A360" s="3" t="str">
        <f>'Критерий 1'!A360</f>
        <v>МКОУ "Ребрихинская средняя общеобразовательная школа"</v>
      </c>
      <c r="B360" s="22">
        <f>'Критерий 1'!E360</f>
        <v>97.642781195412766</v>
      </c>
      <c r="C360" s="22">
        <f>'Критерий 2'!D360</f>
        <v>87.479806138933753</v>
      </c>
      <c r="D360" s="22">
        <f>'Критерий 3'!E360</f>
        <v>88.705882352941174</v>
      </c>
      <c r="E360" s="22">
        <f>'Критерий 4'!E360</f>
        <v>92.577538830043238</v>
      </c>
      <c r="F360" s="22">
        <f>'Критерий 5'!E360</f>
        <v>87.334410339256863</v>
      </c>
      <c r="G360" s="22">
        <f t="shared" si="0"/>
        <v>90.748083771317553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hidden="1" customHeight="1" x14ac:dyDescent="0.2">
      <c r="A361" s="3" t="str">
        <f>'Критерий 1'!A361</f>
        <v>МКОУ "Ремовская средняя образовательная школа"</v>
      </c>
      <c r="B361" s="22">
        <f>'Критерий 1'!E361</f>
        <v>99.21052631578948</v>
      </c>
      <c r="C361" s="22">
        <f>'Критерий 2'!D361</f>
        <v>100</v>
      </c>
      <c r="D361" s="22">
        <f>'Критерий 3'!E361</f>
        <v>88</v>
      </c>
      <c r="E361" s="22">
        <f>'Критерий 4'!E361</f>
        <v>100</v>
      </c>
      <c r="F361" s="22">
        <f>'Критерий 5'!E361</f>
        <v>100</v>
      </c>
      <c r="G361" s="22">
        <f t="shared" si="0"/>
        <v>97.442105263157899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hidden="1" customHeight="1" x14ac:dyDescent="0.2">
      <c r="A362" s="3" t="str">
        <f>'Критерий 1'!A362</f>
        <v>МКОУ "Садовая средняя общеобразовательная школа"</v>
      </c>
      <c r="B362" s="22">
        <f>'Критерий 1'!E362</f>
        <v>94.166666666666657</v>
      </c>
      <c r="C362" s="22">
        <f>'Критерий 2'!D362</f>
        <v>94.776119402985074</v>
      </c>
      <c r="D362" s="22">
        <f>'Критерий 3'!E362</f>
        <v>94</v>
      </c>
      <c r="E362" s="22">
        <f>'Критерий 4'!E362</f>
        <v>94.75876431794515</v>
      </c>
      <c r="F362" s="22">
        <f>'Критерий 5'!E362</f>
        <v>89.701492537313442</v>
      </c>
      <c r="G362" s="22">
        <f t="shared" si="0"/>
        <v>93.480608584982065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hidden="1" customHeight="1" x14ac:dyDescent="0.2">
      <c r="A363" s="3" t="str">
        <f>'Критерий 1'!A363</f>
        <v>МКОУ "Самарская средняя общеобразовательная школа"</v>
      </c>
      <c r="B363" s="22">
        <f>'Критерий 1'!E363</f>
        <v>97.777777777777771</v>
      </c>
      <c r="C363" s="22">
        <f>'Критерий 2'!D363</f>
        <v>93.421052631578959</v>
      </c>
      <c r="D363" s="22">
        <f>'Критерий 3'!E363</f>
        <v>79</v>
      </c>
      <c r="E363" s="22">
        <f>'Критерий 4'!E363</f>
        <v>100</v>
      </c>
      <c r="F363" s="22">
        <f>'Критерий 5'!E363</f>
        <v>82.368421052631575</v>
      </c>
      <c r="G363" s="22">
        <f t="shared" si="0"/>
        <v>90.513450292397664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hidden="1" customHeight="1" x14ac:dyDescent="0.2">
      <c r="A364" s="3" t="str">
        <f>'Критерий 1'!A364</f>
        <v>МКОУ "Среднесибирская средняя общеобразовательная школа"</v>
      </c>
      <c r="B364" s="22">
        <f>'Критерий 1'!E364</f>
        <v>89.666730695351518</v>
      </c>
      <c r="C364" s="22">
        <f>'Критерий 2'!D364</f>
        <v>85.326086956521749</v>
      </c>
      <c r="D364" s="22">
        <f>'Критерий 3'!E364</f>
        <v>83.714285714285708</v>
      </c>
      <c r="E364" s="22">
        <f>'Критерий 4'!E364</f>
        <v>93.043478260869563</v>
      </c>
      <c r="F364" s="22">
        <f>'Критерий 5'!E364</f>
        <v>89.565217391304344</v>
      </c>
      <c r="G364" s="22">
        <f t="shared" si="0"/>
        <v>88.263159803666582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hidden="1" customHeight="1" x14ac:dyDescent="0.2">
      <c r="A365" s="3" t="str">
        <f>'Критерий 1'!A365</f>
        <v>МКОУ "Староалейская средняя общеобразовательная школа №1"</v>
      </c>
      <c r="B365" s="22">
        <f>'Критерий 1'!E365</f>
        <v>87.659668835008873</v>
      </c>
      <c r="C365" s="22">
        <f>'Критерий 2'!D365</f>
        <v>83.121019108280251</v>
      </c>
      <c r="D365" s="22">
        <f>'Критерий 3'!E365</f>
        <v>61</v>
      </c>
      <c r="E365" s="22">
        <f>'Критерий 4'!E365</f>
        <v>94.188361882382054</v>
      </c>
      <c r="F365" s="22">
        <f>'Критерий 5'!E365</f>
        <v>89.681528662420391</v>
      </c>
      <c r="G365" s="22">
        <f t="shared" si="0"/>
        <v>83.130115697618322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hidden="1" customHeight="1" x14ac:dyDescent="0.2">
      <c r="A366" s="3" t="str">
        <f>'Критерий 1'!A366</f>
        <v>МКОУ "Старотогульская основная общеобразовательная школа имени Александра Аксёнова"</v>
      </c>
      <c r="B366" s="22">
        <f>'Критерий 1'!E366</f>
        <v>91.221804511278208</v>
      </c>
      <c r="C366" s="22">
        <f>'Критерий 2'!D366</f>
        <v>81.372549019607845</v>
      </c>
      <c r="D366" s="22">
        <f>'Критерий 3'!E366</f>
        <v>73</v>
      </c>
      <c r="E366" s="22">
        <f>'Критерий 4'!E366</f>
        <v>96.078431372549034</v>
      </c>
      <c r="F366" s="22">
        <f>'Критерий 5'!E366</f>
        <v>83.921568627450981</v>
      </c>
      <c r="G366" s="22">
        <f t="shared" si="0"/>
        <v>85.118870706177205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hidden="1" customHeight="1" x14ac:dyDescent="0.2">
      <c r="A367" s="3" t="str">
        <f>'Критерий 1'!A367</f>
        <v>МКОУ "Тальменская средняя общеобразовательная школа №2"</v>
      </c>
      <c r="B367" s="22">
        <f>'Критерий 1'!E367</f>
        <v>89.512431385211499</v>
      </c>
      <c r="C367" s="22">
        <f>'Критерий 2'!D367</f>
        <v>84.098360655737707</v>
      </c>
      <c r="D367" s="22">
        <f>'Критерий 3'!E367</f>
        <v>66.25</v>
      </c>
      <c r="E367" s="22">
        <f>'Критерий 4'!E367</f>
        <v>92.830706179066851</v>
      </c>
      <c r="F367" s="22">
        <f>'Критерий 5'!E367</f>
        <v>87.278688524590166</v>
      </c>
      <c r="G367" s="22">
        <f t="shared" si="0"/>
        <v>83.994037348921239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hidden="1" customHeight="1" x14ac:dyDescent="0.2">
      <c r="A368" s="3" t="str">
        <f>'Критерий 1'!A368</f>
        <v>МКОУ "Тальменская средняя общеобразовательная школа №3"</v>
      </c>
      <c r="B368" s="22">
        <f>'Критерий 1'!E368</f>
        <v>92.551466304136738</v>
      </c>
      <c r="C368" s="22">
        <f>'Критерий 2'!D368</f>
        <v>81.441048034934497</v>
      </c>
      <c r="D368" s="22">
        <f>'Критерий 3'!E368</f>
        <v>70</v>
      </c>
      <c r="E368" s="22">
        <f>'Критерий 4'!E368</f>
        <v>96.70209552058445</v>
      </c>
      <c r="F368" s="22">
        <f>'Критерий 5'!E368</f>
        <v>93.056768558951973</v>
      </c>
      <c r="G368" s="22">
        <f t="shared" si="0"/>
        <v>86.75027568372154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hidden="1" customHeight="1" x14ac:dyDescent="0.2">
      <c r="A369" s="3" t="str">
        <f>'Критерий 1'!A369</f>
        <v>МКОУ "Тальменская средняя общеобразовательная школа №5"</v>
      </c>
      <c r="B369" s="22">
        <f>'Критерий 1'!E369</f>
        <v>91.897068620919384</v>
      </c>
      <c r="C369" s="22">
        <f>'Критерий 2'!D369</f>
        <v>86.121673003802272</v>
      </c>
      <c r="D369" s="22">
        <f>'Критерий 3'!E369</f>
        <v>80.941176470588232</v>
      </c>
      <c r="E369" s="22">
        <f>'Критерий 4'!E369</f>
        <v>92.776069897257514</v>
      </c>
      <c r="F369" s="22">
        <f>'Критерий 5'!E369</f>
        <v>90.190114068441062</v>
      </c>
      <c r="G369" s="22">
        <f t="shared" si="0"/>
        <v>88.38522041220169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hidden="1" customHeight="1" x14ac:dyDescent="0.2">
      <c r="A370" s="3" t="str">
        <f>'Критерий 1'!A370</f>
        <v>МКОУ "Тальменская средняя общеобразовательная школа №6"</v>
      </c>
      <c r="B370" s="22">
        <f>'Критерий 1'!E370</f>
        <v>98.063909774436098</v>
      </c>
      <c r="C370" s="22">
        <f>'Критерий 2'!D370</f>
        <v>93.288590604026837</v>
      </c>
      <c r="D370" s="22">
        <f>'Критерий 3'!E370</f>
        <v>92.125</v>
      </c>
      <c r="E370" s="22">
        <f>'Критерий 4'!E370</f>
        <v>95.973154362416125</v>
      </c>
      <c r="F370" s="22">
        <f>'Критерий 5'!E370</f>
        <v>92.818791946308721</v>
      </c>
      <c r="G370" s="22">
        <f t="shared" si="0"/>
        <v>94.453889337437545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hidden="1" customHeight="1" x14ac:dyDescent="0.2">
      <c r="A371" s="3" t="str">
        <f>'Критерий 1'!A371</f>
        <v>МКОУ "Тогульская основная общеобразовательная школа"</v>
      </c>
      <c r="B371" s="22">
        <f>'Критерий 1'!E371</f>
        <v>87.736842105263165</v>
      </c>
      <c r="C371" s="22">
        <f>'Критерий 2'!D371</f>
        <v>90.566037735849051</v>
      </c>
      <c r="D371" s="22">
        <f>'Критерий 3'!E371</f>
        <v>66</v>
      </c>
      <c r="E371" s="22">
        <f>'Критерий 4'!E371</f>
        <v>98.490566037735846</v>
      </c>
      <c r="F371" s="22">
        <f>'Критерий 5'!E371</f>
        <v>91.509433962264154</v>
      </c>
      <c r="G371" s="22">
        <f t="shared" si="0"/>
        <v>86.860575968222435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hidden="1" customHeight="1" x14ac:dyDescent="0.2">
      <c r="A372" s="3" t="str">
        <f>'Критерий 1'!A372</f>
        <v>МКОУ "Тогульская средняя общеобразовательная школа"</v>
      </c>
      <c r="B372" s="22">
        <f>'Критерий 1'!E372</f>
        <v>91.548262949864778</v>
      </c>
      <c r="C372" s="22">
        <f>'Критерий 2'!D372</f>
        <v>91.269841269841265</v>
      </c>
      <c r="D372" s="22">
        <f>'Критерий 3'!E372</f>
        <v>86.333333333333329</v>
      </c>
      <c r="E372" s="22">
        <f>'Критерий 4'!E372</f>
        <v>93.167989417989432</v>
      </c>
      <c r="F372" s="22">
        <f>'Критерий 5'!E372</f>
        <v>88.783068783068785</v>
      </c>
      <c r="G372" s="22">
        <f t="shared" si="0"/>
        <v>90.220499150819521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hidden="1" customHeight="1" x14ac:dyDescent="0.2">
      <c r="A373" s="3" t="str">
        <f>'Критерий 1'!A373</f>
        <v>МКОУ "Тополинская средняя общеобразовательная школа"</v>
      </c>
      <c r="B373" s="22">
        <f>'Критерий 1'!E373</f>
        <v>91.331269349845201</v>
      </c>
      <c r="C373" s="22">
        <f>'Критерий 2'!D373</f>
        <v>94.827586206896555</v>
      </c>
      <c r="D373" s="22">
        <f>'Критерий 3'!E373</f>
        <v>94</v>
      </c>
      <c r="E373" s="22">
        <f>'Критерий 4'!E373</f>
        <v>96.075533661740565</v>
      </c>
      <c r="F373" s="22">
        <f>'Критерий 5'!E373</f>
        <v>93.965517241379303</v>
      </c>
      <c r="G373" s="22">
        <f t="shared" si="0"/>
        <v>94.039981291972325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hidden="1" customHeight="1" x14ac:dyDescent="0.2">
      <c r="A374" s="3" t="str">
        <f>'Критерий 1'!A374</f>
        <v>МКОУ "Третьяковская средняя общеобразовательная школа"</v>
      </c>
      <c r="B374" s="22">
        <f>'Критерий 1'!E374</f>
        <v>93.76280466266337</v>
      </c>
      <c r="C374" s="22">
        <f>'Критерий 2'!D374</f>
        <v>84.56375838926175</v>
      </c>
      <c r="D374" s="22">
        <f>'Критерий 3'!E374</f>
        <v>86.5</v>
      </c>
      <c r="E374" s="22">
        <f>'Критерий 4'!E374</f>
        <v>86.684875916965822</v>
      </c>
      <c r="F374" s="22">
        <f>'Критерий 5'!E374</f>
        <v>82.147651006711413</v>
      </c>
      <c r="G374" s="22">
        <f t="shared" si="0"/>
        <v>86.731817995120466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hidden="1" customHeight="1" x14ac:dyDescent="0.2">
      <c r="A375" s="3" t="str">
        <f>'Критерий 1'!A375</f>
        <v>МКОУ "Угловская средняя общеобразовательная школа имени Героя Советского Союза Антона Трофимовича Масликова"</v>
      </c>
      <c r="B375" s="22">
        <f>'Критерий 1'!E375</f>
        <v>94.135656041512235</v>
      </c>
      <c r="C375" s="22">
        <f>'Критерий 2'!D375</f>
        <v>97.095959595959599</v>
      </c>
      <c r="D375" s="22">
        <f>'Критерий 3'!E375</f>
        <v>98.301886792452834</v>
      </c>
      <c r="E375" s="22">
        <f>'Критерий 4'!E375</f>
        <v>99.696969696969703</v>
      </c>
      <c r="F375" s="22">
        <f>'Критерий 5'!E375</f>
        <v>98.98989898989899</v>
      </c>
      <c r="G375" s="22">
        <f t="shared" si="0"/>
        <v>97.644074223358672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hidden="1" customHeight="1" x14ac:dyDescent="0.2">
      <c r="A376" s="3" t="str">
        <f>'Критерий 1'!A376</f>
        <v>МКОУ "Усть-Мосихинская средняя общеобразовательная школа"</v>
      </c>
      <c r="B376" s="22">
        <f>'Критерий 1'!E376</f>
        <v>99.27927927927928</v>
      </c>
      <c r="C376" s="22">
        <f>'Критерий 2'!D376</f>
        <v>97.849462365591393</v>
      </c>
      <c r="D376" s="22">
        <f>'Критерий 3'!E376</f>
        <v>94</v>
      </c>
      <c r="E376" s="22">
        <f>'Критерий 4'!E376</f>
        <v>97.849462365591393</v>
      </c>
      <c r="F376" s="22">
        <f>'Критерий 5'!E376</f>
        <v>94.838709677419359</v>
      </c>
      <c r="G376" s="22">
        <f t="shared" si="0"/>
        <v>96.763382737576279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hidden="1" customHeight="1" x14ac:dyDescent="0.2">
      <c r="A377" s="3" t="str">
        <f>'Критерий 1'!A377</f>
        <v>МКОУ "Устьянская средняя общеобразовательная школа"</v>
      </c>
      <c r="B377" s="22">
        <f>'Критерий 1'!E377</f>
        <v>99.60526315789474</v>
      </c>
      <c r="C377" s="22">
        <f>'Критерий 2'!D377</f>
        <v>98.75</v>
      </c>
      <c r="D377" s="22">
        <f>'Критерий 3'!E377</f>
        <v>88</v>
      </c>
      <c r="E377" s="22">
        <f>'Критерий 4'!E377</f>
        <v>100</v>
      </c>
      <c r="F377" s="22">
        <f>'Критерий 5'!E377</f>
        <v>100</v>
      </c>
      <c r="G377" s="22">
        <f t="shared" si="0"/>
        <v>97.271052631578954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hidden="1" customHeight="1" x14ac:dyDescent="0.2">
      <c r="A378" s="3" t="str">
        <f>'Критерий 1'!A378</f>
        <v>МКОУ "Фунтиковская средняя общеобразовательная школа"</v>
      </c>
      <c r="B378" s="22">
        <f>'Критерий 1'!E378</f>
        <v>82.141560798548099</v>
      </c>
      <c r="C378" s="22">
        <f>'Критерий 2'!D378</f>
        <v>82.835820895522389</v>
      </c>
      <c r="D378" s="22">
        <f>'Критерий 3'!E378</f>
        <v>70</v>
      </c>
      <c r="E378" s="22">
        <f>'Критерий 4'!E378</f>
        <v>82.230950510604885</v>
      </c>
      <c r="F378" s="22">
        <f>'Критерий 5'!E378</f>
        <v>79.402985074626869</v>
      </c>
      <c r="G378" s="22">
        <f t="shared" si="0"/>
        <v>79.322263455860451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hidden="1" customHeight="1" x14ac:dyDescent="0.2">
      <c r="A379" s="3" t="str">
        <f>'Критерий 1'!A379</f>
        <v>МКОУ "Чаузовская основная общеобразовательная школа"</v>
      </c>
      <c r="B379" s="22">
        <f>'Критерий 1'!E379</f>
        <v>89.736842105263165</v>
      </c>
      <c r="C379" s="22">
        <f>'Критерий 2'!D379</f>
        <v>92.857142857142861</v>
      </c>
      <c r="D379" s="22">
        <f>'Критерий 3'!E379</f>
        <v>64</v>
      </c>
      <c r="E379" s="22">
        <f>'Критерий 4'!E379</f>
        <v>100</v>
      </c>
      <c r="F379" s="22">
        <f>'Критерий 5'!E379</f>
        <v>100</v>
      </c>
      <c r="G379" s="22">
        <f t="shared" si="0"/>
        <v>89.318796992481197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hidden="1" customHeight="1" x14ac:dyDescent="0.2">
      <c r="A380" s="3" t="str">
        <f>'Критерий 1'!A380</f>
        <v>МКОУ "Чистюньская средняя общеобразовательная школа"</v>
      </c>
      <c r="B380" s="22">
        <f>'Критерий 1'!E380</f>
        <v>88.730366492146601</v>
      </c>
      <c r="C380" s="22">
        <f>'Критерий 2'!D380</f>
        <v>92.441860465116278</v>
      </c>
      <c r="D380" s="22">
        <f>'Критерий 3'!E380</f>
        <v>81.333333333333343</v>
      </c>
      <c r="E380" s="22">
        <f>'Критерий 4'!E380</f>
        <v>94.994281357224565</v>
      </c>
      <c r="F380" s="22">
        <f>'Критерий 5'!E380</f>
        <v>83.54651162790698</v>
      </c>
      <c r="G380" s="22">
        <f t="shared" si="0"/>
        <v>88.209270655145559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hidden="1" customHeight="1" x14ac:dyDescent="0.2">
      <c r="A381" s="3" t="str">
        <f>'Критерий 1'!A381</f>
        <v>МКОУ "Юдихинская средняя общеобразовательная школа"</v>
      </c>
      <c r="B381" s="22">
        <f>'Критерий 1'!E381</f>
        <v>86.573226544622429</v>
      </c>
      <c r="C381" s="22">
        <f>'Критерий 2'!D381</f>
        <v>98.863636363636374</v>
      </c>
      <c r="D381" s="22">
        <f>'Критерий 3'!E381</f>
        <v>86</v>
      </c>
      <c r="E381" s="22">
        <f>'Критерий 4'!E381</f>
        <v>98.181818181818187</v>
      </c>
      <c r="F381" s="22">
        <f>'Критерий 5'!E381</f>
        <v>94.090909090909093</v>
      </c>
      <c r="G381" s="22">
        <f t="shared" si="0"/>
        <v>92.74191803619722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hidden="1" customHeight="1" x14ac:dyDescent="0.2">
      <c r="A382" s="3" t="str">
        <f>'Критерий 1'!A382</f>
        <v>МКОУ «Озерская средняя общеобразовательная школа»</v>
      </c>
      <c r="B382" s="22">
        <f>'Критерий 1'!E382</f>
        <v>92.194736842105272</v>
      </c>
      <c r="C382" s="22">
        <f>'Критерий 2'!D382</f>
        <v>95.798319327731093</v>
      </c>
      <c r="D382" s="22">
        <f>'Критерий 3'!E382</f>
        <v>82.705882352941174</v>
      </c>
      <c r="E382" s="22">
        <f>'Критерий 4'!E382</f>
        <v>92.782261419419257</v>
      </c>
      <c r="F382" s="22">
        <f>'Критерий 5'!E382</f>
        <v>93.82352941176471</v>
      </c>
      <c r="G382" s="22">
        <f t="shared" si="0"/>
        <v>91.460945870792301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hidden="1" customHeight="1" x14ac:dyDescent="0.2">
      <c r="A383" s="3" t="str">
        <f>'Критерий 1'!A383</f>
        <v>МКОУ «Тальменская средняя общеобразовательная школа №1»</v>
      </c>
      <c r="B383" s="22">
        <f>'Критерий 1'!E383</f>
        <v>88.943601334624901</v>
      </c>
      <c r="C383" s="22">
        <f>'Критерий 2'!D383</f>
        <v>88.206388206388212</v>
      </c>
      <c r="D383" s="22">
        <f>'Критерий 3'!E383</f>
        <v>97</v>
      </c>
      <c r="E383" s="22">
        <f>'Критерий 4'!E383</f>
        <v>95.241636382320792</v>
      </c>
      <c r="F383" s="22">
        <f>'Критерий 5'!E383</f>
        <v>88.501228501228496</v>
      </c>
      <c r="G383" s="22">
        <f t="shared" si="0"/>
        <v>91.57857088491248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hidden="1" customHeight="1" x14ac:dyDescent="0.2">
      <c r="A384" s="3" t="str">
        <f>'Критерий 1'!A384</f>
        <v>МКОУ Сосново-Логовская ООШ</v>
      </c>
      <c r="B384" s="22">
        <f>'Критерий 1'!E384</f>
        <v>100</v>
      </c>
      <c r="C384" s="22">
        <f>'Критерий 2'!D384</f>
        <v>100</v>
      </c>
      <c r="D384" s="22">
        <f>'Критерий 3'!E384</f>
        <v>80</v>
      </c>
      <c r="E384" s="22">
        <f>'Критерий 4'!E384</f>
        <v>100</v>
      </c>
      <c r="F384" s="22">
        <f>'Критерий 5'!E384</f>
        <v>100</v>
      </c>
      <c r="G384" s="22">
        <f t="shared" si="0"/>
        <v>96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hidden="1" customHeight="1" x14ac:dyDescent="0.2">
      <c r="A385" s="3" t="str">
        <f>'Критерий 1'!A385</f>
        <v>МКОУ Старо-Тарабинская ООШ имени Героев Советского Союза А.С. Красилова и Л.А. Черемнова</v>
      </c>
      <c r="B385" s="22">
        <f>'Критерий 1'!E385</f>
        <v>99.21052631578948</v>
      </c>
      <c r="C385" s="22">
        <f>'Критерий 2'!D385</f>
        <v>100</v>
      </c>
      <c r="D385" s="22">
        <f>'Критерий 3'!E385</f>
        <v>80</v>
      </c>
      <c r="E385" s="22">
        <f>'Критерий 4'!E385</f>
        <v>100</v>
      </c>
      <c r="F385" s="22">
        <f>'Критерий 5'!E385</f>
        <v>100</v>
      </c>
      <c r="G385" s="22">
        <f t="shared" si="0"/>
        <v>95.84210526315789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hidden="1" customHeight="1" x14ac:dyDescent="0.2">
      <c r="A386" s="3" t="str">
        <f>'Критерий 1'!A386</f>
        <v>МКОУ Топчихинская средняя общеобразовательная школа №1 имени Героя России Дмитрия Ерофеева</v>
      </c>
      <c r="B386" s="22">
        <f>'Критерий 1'!E386</f>
        <v>93.596039066739024</v>
      </c>
      <c r="C386" s="22">
        <f>'Критерий 2'!D386</f>
        <v>88.539042821158688</v>
      </c>
      <c r="D386" s="22">
        <f>'Критерий 3'!E386</f>
        <v>83</v>
      </c>
      <c r="E386" s="22">
        <f>'Критерий 4'!E386</f>
        <v>89.968434142142016</v>
      </c>
      <c r="F386" s="22">
        <f>'Критерий 5'!E386</f>
        <v>89.118387909319893</v>
      </c>
      <c r="G386" s="22">
        <f t="shared" si="0"/>
        <v>88.844380787871927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hidden="1" customHeight="1" x14ac:dyDescent="0.2">
      <c r="A387" s="3" t="str">
        <f>'Критерий 1'!A387</f>
        <v>МКОУ Топчихинская средняя общеобразовательная школа №2</v>
      </c>
      <c r="B387" s="22">
        <f>'Критерий 1'!E387</f>
        <v>91.573684210526324</v>
      </c>
      <c r="C387" s="22">
        <f>'Критерий 2'!D387</f>
        <v>80.52256532066508</v>
      </c>
      <c r="D387" s="22">
        <f>'Критерий 3'!E387</f>
        <v>55</v>
      </c>
      <c r="E387" s="22">
        <f>'Критерий 4'!E387</f>
        <v>90.895903972729428</v>
      </c>
      <c r="F387" s="22">
        <f>'Критерий 5'!E387</f>
        <v>87.007125890736347</v>
      </c>
      <c r="G387" s="22">
        <f t="shared" si="0"/>
        <v>80.999855878931427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7"/>
      <c r="C388" s="5"/>
      <c r="D388" s="5"/>
      <c r="E388" s="5"/>
      <c r="F388" s="5"/>
      <c r="G388" s="2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7"/>
      <c r="C389" s="5"/>
      <c r="D389" s="5"/>
      <c r="E389" s="5"/>
      <c r="F389" s="5"/>
      <c r="G389" s="2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7"/>
      <c r="C390" s="5"/>
      <c r="D390" s="5"/>
      <c r="E390" s="5"/>
      <c r="F390" s="5"/>
      <c r="G390" s="2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7"/>
      <c r="C391" s="5"/>
      <c r="D391" s="5"/>
      <c r="E391" s="5"/>
      <c r="F391" s="5"/>
      <c r="G391" s="2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7"/>
      <c r="C392" s="5"/>
      <c r="D392" s="5"/>
      <c r="E392" s="5"/>
      <c r="F392" s="5"/>
      <c r="G392" s="2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7"/>
      <c r="C393" s="5"/>
      <c r="D393" s="5"/>
      <c r="E393" s="5"/>
      <c r="F393" s="5"/>
      <c r="G393" s="2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7"/>
      <c r="C394" s="5"/>
      <c r="D394" s="5"/>
      <c r="E394" s="5"/>
      <c r="F394" s="5"/>
      <c r="G394" s="2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7"/>
      <c r="C395" s="5"/>
      <c r="D395" s="5"/>
      <c r="E395" s="5"/>
      <c r="F395" s="5"/>
      <c r="G395" s="27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7"/>
      <c r="C396" s="5"/>
      <c r="D396" s="5"/>
      <c r="E396" s="5"/>
      <c r="F396" s="5"/>
      <c r="G396" s="27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7"/>
      <c r="C397" s="5"/>
      <c r="D397" s="5"/>
      <c r="E397" s="5"/>
      <c r="F397" s="5"/>
      <c r="G397" s="2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7"/>
      <c r="C398" s="5"/>
      <c r="D398" s="5"/>
      <c r="E398" s="5"/>
      <c r="F398" s="5"/>
      <c r="G398" s="27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7"/>
      <c r="C399" s="5"/>
      <c r="D399" s="5"/>
      <c r="E399" s="5"/>
      <c r="F399" s="5"/>
      <c r="G399" s="27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7"/>
      <c r="C400" s="5"/>
      <c r="D400" s="5"/>
      <c r="E400" s="5"/>
      <c r="F400" s="5"/>
      <c r="G400" s="27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7"/>
      <c r="C401" s="5"/>
      <c r="D401" s="5"/>
      <c r="E401" s="5"/>
      <c r="F401" s="5"/>
      <c r="G401" s="27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7"/>
      <c r="C402" s="5"/>
      <c r="D402" s="5"/>
      <c r="E402" s="5"/>
      <c r="F402" s="5"/>
      <c r="G402" s="27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7"/>
      <c r="C403" s="5"/>
      <c r="D403" s="5"/>
      <c r="E403" s="5"/>
      <c r="F403" s="5"/>
      <c r="G403" s="27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7"/>
      <c r="C404" s="5"/>
      <c r="D404" s="5"/>
      <c r="E404" s="5"/>
      <c r="F404" s="5"/>
      <c r="G404" s="27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7"/>
      <c r="C405" s="5"/>
      <c r="D405" s="5"/>
      <c r="E405" s="5"/>
      <c r="F405" s="5"/>
      <c r="G405" s="27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7"/>
      <c r="C406" s="5"/>
      <c r="D406" s="5"/>
      <c r="E406" s="5"/>
      <c r="F406" s="5"/>
      <c r="G406" s="27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7"/>
      <c r="C407" s="5"/>
      <c r="D407" s="5"/>
      <c r="E407" s="5"/>
      <c r="F407" s="5"/>
      <c r="G407" s="2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7"/>
      <c r="C408" s="5"/>
      <c r="D408" s="5"/>
      <c r="E408" s="5"/>
      <c r="F408" s="5"/>
      <c r="G408" s="27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7"/>
      <c r="C409" s="5"/>
      <c r="D409" s="5"/>
      <c r="E409" s="5"/>
      <c r="F409" s="5"/>
      <c r="G409" s="27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7"/>
      <c r="C410" s="5"/>
      <c r="D410" s="5"/>
      <c r="E410" s="5"/>
      <c r="F410" s="5"/>
      <c r="G410" s="27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7"/>
      <c r="C411" s="5"/>
      <c r="D411" s="5"/>
      <c r="E411" s="5"/>
      <c r="F411" s="5"/>
      <c r="G411" s="27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7"/>
      <c r="C412" s="5"/>
      <c r="D412" s="5"/>
      <c r="E412" s="5"/>
      <c r="F412" s="5"/>
      <c r="G412" s="27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7"/>
      <c r="C413" s="5"/>
      <c r="D413" s="5"/>
      <c r="E413" s="5"/>
      <c r="F413" s="5"/>
      <c r="G413" s="27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7"/>
      <c r="C414" s="5"/>
      <c r="D414" s="5"/>
      <c r="E414" s="5"/>
      <c r="F414" s="5"/>
      <c r="G414" s="27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7"/>
      <c r="C415" s="5"/>
      <c r="D415" s="5"/>
      <c r="E415" s="5"/>
      <c r="F415" s="5"/>
      <c r="G415" s="27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7"/>
      <c r="C416" s="5"/>
      <c r="D416" s="5"/>
      <c r="E416" s="5"/>
      <c r="F416" s="5"/>
      <c r="G416" s="27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7"/>
      <c r="C417" s="5"/>
      <c r="D417" s="5"/>
      <c r="E417" s="5"/>
      <c r="F417" s="5"/>
      <c r="G417" s="2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7"/>
      <c r="C418" s="5"/>
      <c r="D418" s="5"/>
      <c r="E418" s="5"/>
      <c r="F418" s="5"/>
      <c r="G418" s="27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7"/>
      <c r="C419" s="5"/>
      <c r="D419" s="5"/>
      <c r="E419" s="5"/>
      <c r="F419" s="5"/>
      <c r="G419" s="27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7"/>
      <c r="C420" s="5"/>
      <c r="D420" s="5"/>
      <c r="E420" s="5"/>
      <c r="F420" s="5"/>
      <c r="G420" s="27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7"/>
      <c r="C421" s="5"/>
      <c r="D421" s="5"/>
      <c r="E421" s="5"/>
      <c r="F421" s="5"/>
      <c r="G421" s="27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7"/>
      <c r="C422" s="5"/>
      <c r="D422" s="5"/>
      <c r="E422" s="5"/>
      <c r="F422" s="5"/>
      <c r="G422" s="27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7"/>
      <c r="C423" s="5"/>
      <c r="D423" s="5"/>
      <c r="E423" s="5"/>
      <c r="F423" s="5"/>
      <c r="G423" s="27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7"/>
      <c r="C424" s="5"/>
      <c r="D424" s="5"/>
      <c r="E424" s="5"/>
      <c r="F424" s="5"/>
      <c r="G424" s="27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7"/>
      <c r="C425" s="5"/>
      <c r="D425" s="5"/>
      <c r="E425" s="5"/>
      <c r="F425" s="5"/>
      <c r="G425" s="27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7"/>
      <c r="C426" s="5"/>
      <c r="D426" s="5"/>
      <c r="E426" s="5"/>
      <c r="F426" s="5"/>
      <c r="G426" s="27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7"/>
      <c r="C427" s="5"/>
      <c r="D427" s="5"/>
      <c r="E427" s="5"/>
      <c r="F427" s="5"/>
      <c r="G427" s="2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7"/>
      <c r="C428" s="5"/>
      <c r="D428" s="5"/>
      <c r="E428" s="5"/>
      <c r="F428" s="5"/>
      <c r="G428" s="27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7"/>
      <c r="C429" s="5"/>
      <c r="D429" s="5"/>
      <c r="E429" s="5"/>
      <c r="F429" s="5"/>
      <c r="G429" s="27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7"/>
      <c r="C430" s="5"/>
      <c r="D430" s="5"/>
      <c r="E430" s="5"/>
      <c r="F430" s="5"/>
      <c r="G430" s="27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7"/>
      <c r="C431" s="5"/>
      <c r="D431" s="5"/>
      <c r="E431" s="5"/>
      <c r="F431" s="5"/>
      <c r="G431" s="27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7"/>
      <c r="C432" s="5"/>
      <c r="D432" s="5"/>
      <c r="E432" s="5"/>
      <c r="F432" s="5"/>
      <c r="G432" s="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7"/>
      <c r="C433" s="5"/>
      <c r="D433" s="5"/>
      <c r="E433" s="5"/>
      <c r="F433" s="5"/>
      <c r="G433" s="27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7"/>
      <c r="C434" s="5"/>
      <c r="D434" s="5"/>
      <c r="E434" s="5"/>
      <c r="F434" s="5"/>
      <c r="G434" s="27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7"/>
      <c r="C435" s="5"/>
      <c r="D435" s="5"/>
      <c r="E435" s="5"/>
      <c r="F435" s="5"/>
      <c r="G435" s="27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7"/>
      <c r="C436" s="5"/>
      <c r="D436" s="5"/>
      <c r="E436" s="5"/>
      <c r="F436" s="5"/>
      <c r="G436" s="2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7"/>
      <c r="C437" s="5"/>
      <c r="D437" s="5"/>
      <c r="E437" s="5"/>
      <c r="F437" s="5"/>
      <c r="G437" s="2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7"/>
      <c r="C438" s="5"/>
      <c r="D438" s="5"/>
      <c r="E438" s="5"/>
      <c r="F438" s="5"/>
      <c r="G438" s="2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7"/>
      <c r="C439" s="5"/>
      <c r="D439" s="5"/>
      <c r="E439" s="5"/>
      <c r="F439" s="5"/>
      <c r="G439" s="2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7"/>
      <c r="C440" s="5"/>
      <c r="D440" s="5"/>
      <c r="E440" s="5"/>
      <c r="F440" s="5"/>
      <c r="G440" s="2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7"/>
      <c r="C441" s="5"/>
      <c r="D441" s="5"/>
      <c r="E441" s="5"/>
      <c r="F441" s="5"/>
      <c r="G441" s="2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7"/>
      <c r="C442" s="5"/>
      <c r="D442" s="5"/>
      <c r="E442" s="5"/>
      <c r="F442" s="5"/>
      <c r="G442" s="2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7"/>
      <c r="C443" s="5"/>
      <c r="D443" s="5"/>
      <c r="E443" s="5"/>
      <c r="F443" s="5"/>
      <c r="G443" s="2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7"/>
      <c r="C444" s="5"/>
      <c r="D444" s="5"/>
      <c r="E444" s="5"/>
      <c r="F444" s="5"/>
      <c r="G444" s="2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7"/>
      <c r="C445" s="5"/>
      <c r="D445" s="5"/>
      <c r="E445" s="5"/>
      <c r="F445" s="5"/>
      <c r="G445" s="2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7"/>
      <c r="C446" s="5"/>
      <c r="D446" s="5"/>
      <c r="E446" s="5"/>
      <c r="F446" s="5"/>
      <c r="G446" s="2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7"/>
      <c r="C447" s="5"/>
      <c r="D447" s="5"/>
      <c r="E447" s="5"/>
      <c r="F447" s="5"/>
      <c r="G447" s="2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7"/>
      <c r="C448" s="5"/>
      <c r="D448" s="5"/>
      <c r="E448" s="5"/>
      <c r="F448" s="5"/>
      <c r="G448" s="27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7"/>
      <c r="C449" s="5"/>
      <c r="D449" s="5"/>
      <c r="E449" s="5"/>
      <c r="F449" s="5"/>
      <c r="G449" s="27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7"/>
      <c r="C450" s="5"/>
      <c r="D450" s="5"/>
      <c r="E450" s="5"/>
      <c r="F450" s="5"/>
      <c r="G450" s="27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7"/>
      <c r="C451" s="5"/>
      <c r="D451" s="5"/>
      <c r="E451" s="5"/>
      <c r="F451" s="5"/>
      <c r="G451" s="27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7"/>
      <c r="C452" s="5"/>
      <c r="D452" s="5"/>
      <c r="E452" s="5"/>
      <c r="F452" s="5"/>
      <c r="G452" s="27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7"/>
      <c r="C453" s="5"/>
      <c r="D453" s="5"/>
      <c r="E453" s="5"/>
      <c r="F453" s="5"/>
      <c r="G453" s="27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7"/>
      <c r="C454" s="5"/>
      <c r="D454" s="5"/>
      <c r="E454" s="5"/>
      <c r="F454" s="5"/>
      <c r="G454" s="27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7"/>
      <c r="C455" s="5"/>
      <c r="D455" s="5"/>
      <c r="E455" s="5"/>
      <c r="F455" s="5"/>
      <c r="G455" s="27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7"/>
      <c r="C456" s="5"/>
      <c r="D456" s="5"/>
      <c r="E456" s="5"/>
      <c r="F456" s="5"/>
      <c r="G456" s="27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7"/>
      <c r="C457" s="5"/>
      <c r="D457" s="5"/>
      <c r="E457" s="5"/>
      <c r="F457" s="5"/>
      <c r="G457" s="27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7"/>
      <c r="C458" s="5"/>
      <c r="D458" s="5"/>
      <c r="E458" s="5"/>
      <c r="F458" s="5"/>
      <c r="G458" s="27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7"/>
      <c r="C459" s="5"/>
      <c r="D459" s="5"/>
      <c r="E459" s="5"/>
      <c r="F459" s="5"/>
      <c r="G459" s="27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7"/>
      <c r="C460" s="5"/>
      <c r="D460" s="5"/>
      <c r="E460" s="5"/>
      <c r="F460" s="5"/>
      <c r="G460" s="27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7"/>
      <c r="C461" s="5"/>
      <c r="D461" s="5"/>
      <c r="E461" s="5"/>
      <c r="F461" s="5"/>
      <c r="G461" s="27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27"/>
      <c r="C462" s="5"/>
      <c r="D462" s="5"/>
      <c r="E462" s="5"/>
      <c r="F462" s="5"/>
      <c r="G462" s="27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27"/>
      <c r="C463" s="5"/>
      <c r="D463" s="5"/>
      <c r="E463" s="5"/>
      <c r="F463" s="5"/>
      <c r="G463" s="27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27"/>
      <c r="C464" s="5"/>
      <c r="D464" s="5"/>
      <c r="E464" s="5"/>
      <c r="F464" s="5"/>
      <c r="G464" s="27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27"/>
      <c r="C465" s="5"/>
      <c r="D465" s="5"/>
      <c r="E465" s="5"/>
      <c r="F465" s="5"/>
      <c r="G465" s="27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27"/>
      <c r="C466" s="5"/>
      <c r="D466" s="5"/>
      <c r="E466" s="5"/>
      <c r="F466" s="5"/>
      <c r="G466" s="27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27"/>
      <c r="C467" s="5"/>
      <c r="D467" s="5"/>
      <c r="E467" s="5"/>
      <c r="F467" s="5"/>
      <c r="G467" s="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27"/>
      <c r="C468" s="5"/>
      <c r="D468" s="5"/>
      <c r="E468" s="5"/>
      <c r="F468" s="5"/>
      <c r="G468" s="27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27"/>
      <c r="C469" s="5"/>
      <c r="D469" s="5"/>
      <c r="E469" s="5"/>
      <c r="F469" s="5"/>
      <c r="G469" s="27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27"/>
      <c r="C470" s="5"/>
      <c r="D470" s="5"/>
      <c r="E470" s="5"/>
      <c r="F470" s="5"/>
      <c r="G470" s="27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27"/>
      <c r="C471" s="5"/>
      <c r="D471" s="5"/>
      <c r="E471" s="5"/>
      <c r="F471" s="5"/>
      <c r="G471" s="27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27"/>
      <c r="C472" s="5"/>
      <c r="D472" s="5"/>
      <c r="E472" s="5"/>
      <c r="F472" s="5"/>
      <c r="G472" s="27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27"/>
      <c r="C473" s="5"/>
      <c r="D473" s="5"/>
      <c r="E473" s="5"/>
      <c r="F473" s="5"/>
      <c r="G473" s="27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27"/>
      <c r="C474" s="5"/>
      <c r="D474" s="5"/>
      <c r="E474" s="5"/>
      <c r="F474" s="5"/>
      <c r="G474" s="27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27"/>
      <c r="C475" s="5"/>
      <c r="D475" s="5"/>
      <c r="E475" s="5"/>
      <c r="F475" s="5"/>
      <c r="G475" s="27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27"/>
      <c r="C476" s="5"/>
      <c r="D476" s="5"/>
      <c r="E476" s="5"/>
      <c r="F476" s="5"/>
      <c r="G476" s="27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27"/>
      <c r="C477" s="5"/>
      <c r="D477" s="5"/>
      <c r="E477" s="5"/>
      <c r="F477" s="5"/>
      <c r="G477" s="27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27"/>
      <c r="C478" s="5"/>
      <c r="D478" s="5"/>
      <c r="E478" s="5"/>
      <c r="F478" s="5"/>
      <c r="G478" s="27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27"/>
      <c r="C479" s="5"/>
      <c r="D479" s="5"/>
      <c r="E479" s="5"/>
      <c r="F479" s="5"/>
      <c r="G479" s="27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27"/>
      <c r="C480" s="5"/>
      <c r="D480" s="5"/>
      <c r="E480" s="5"/>
      <c r="F480" s="5"/>
      <c r="G480" s="27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27"/>
      <c r="C481" s="5"/>
      <c r="D481" s="5"/>
      <c r="E481" s="5"/>
      <c r="F481" s="5"/>
      <c r="G481" s="27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27"/>
      <c r="C482" s="5"/>
      <c r="D482" s="5"/>
      <c r="E482" s="5"/>
      <c r="F482" s="5"/>
      <c r="G482" s="27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27"/>
      <c r="C483" s="5"/>
      <c r="D483" s="5"/>
      <c r="E483" s="5"/>
      <c r="F483" s="5"/>
      <c r="G483" s="27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27"/>
      <c r="C484" s="5"/>
      <c r="D484" s="5"/>
      <c r="E484" s="5"/>
      <c r="F484" s="5"/>
      <c r="G484" s="27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27"/>
      <c r="C485" s="5"/>
      <c r="D485" s="5"/>
      <c r="E485" s="5"/>
      <c r="F485" s="5"/>
      <c r="G485" s="27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27"/>
      <c r="C486" s="5"/>
      <c r="D486" s="5"/>
      <c r="E486" s="5"/>
      <c r="F486" s="5"/>
      <c r="G486" s="27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27"/>
      <c r="C487" s="5"/>
      <c r="D487" s="5"/>
      <c r="E487" s="5"/>
      <c r="F487" s="5"/>
      <c r="G487" s="27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27"/>
      <c r="C488" s="5"/>
      <c r="D488" s="5"/>
      <c r="E488" s="5"/>
      <c r="F488" s="5"/>
      <c r="G488" s="27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27"/>
      <c r="C489" s="5"/>
      <c r="D489" s="5"/>
      <c r="E489" s="5"/>
      <c r="F489" s="5"/>
      <c r="G489" s="27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27"/>
      <c r="C490" s="5"/>
      <c r="D490" s="5"/>
      <c r="E490" s="5"/>
      <c r="F490" s="5"/>
      <c r="G490" s="27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27"/>
      <c r="C491" s="5"/>
      <c r="D491" s="5"/>
      <c r="E491" s="5"/>
      <c r="F491" s="5"/>
      <c r="G491" s="27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27"/>
      <c r="C492" s="5"/>
      <c r="D492" s="5"/>
      <c r="E492" s="5"/>
      <c r="F492" s="5"/>
      <c r="G492" s="27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27"/>
      <c r="C493" s="5"/>
      <c r="D493" s="5"/>
      <c r="E493" s="5"/>
      <c r="F493" s="5"/>
      <c r="G493" s="2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27"/>
      <c r="C494" s="5"/>
      <c r="D494" s="5"/>
      <c r="E494" s="5"/>
      <c r="F494" s="5"/>
      <c r="G494" s="27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27"/>
      <c r="C495" s="5"/>
      <c r="D495" s="5"/>
      <c r="E495" s="5"/>
      <c r="F495" s="5"/>
      <c r="G495" s="27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27"/>
      <c r="C496" s="5"/>
      <c r="D496" s="5"/>
      <c r="E496" s="5"/>
      <c r="F496" s="5"/>
      <c r="G496" s="27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27"/>
      <c r="C497" s="5"/>
      <c r="D497" s="5"/>
      <c r="E497" s="5"/>
      <c r="F497" s="5"/>
      <c r="G497" s="2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27"/>
      <c r="C498" s="5"/>
      <c r="D498" s="5"/>
      <c r="E498" s="5"/>
      <c r="F498" s="5"/>
      <c r="G498" s="27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27"/>
      <c r="C499" s="5"/>
      <c r="D499" s="5"/>
      <c r="E499" s="5"/>
      <c r="F499" s="5"/>
      <c r="G499" s="27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27"/>
      <c r="C500" s="5"/>
      <c r="D500" s="5"/>
      <c r="E500" s="5"/>
      <c r="F500" s="5"/>
      <c r="G500" s="27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27"/>
      <c r="C501" s="5"/>
      <c r="D501" s="5"/>
      <c r="E501" s="5"/>
      <c r="F501" s="5"/>
      <c r="G501" s="27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27"/>
      <c r="C502" s="5"/>
      <c r="D502" s="5"/>
      <c r="E502" s="5"/>
      <c r="F502" s="5"/>
      <c r="G502" s="27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27"/>
      <c r="C503" s="5"/>
      <c r="D503" s="5"/>
      <c r="E503" s="5"/>
      <c r="F503" s="5"/>
      <c r="G503" s="27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27"/>
      <c r="C504" s="5"/>
      <c r="D504" s="5"/>
      <c r="E504" s="5"/>
      <c r="F504" s="5"/>
      <c r="G504" s="27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27"/>
      <c r="C505" s="5"/>
      <c r="D505" s="5"/>
      <c r="E505" s="5"/>
      <c r="F505" s="5"/>
      <c r="G505" s="27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27"/>
      <c r="C506" s="5"/>
      <c r="D506" s="5"/>
      <c r="E506" s="5"/>
      <c r="F506" s="5"/>
      <c r="G506" s="27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27"/>
      <c r="C507" s="5"/>
      <c r="D507" s="5"/>
      <c r="E507" s="5"/>
      <c r="F507" s="5"/>
      <c r="G507" s="27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27"/>
      <c r="C508" s="5"/>
      <c r="D508" s="5"/>
      <c r="E508" s="5"/>
      <c r="F508" s="5"/>
      <c r="G508" s="27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27"/>
      <c r="C509" s="5"/>
      <c r="D509" s="5"/>
      <c r="E509" s="5"/>
      <c r="F509" s="5"/>
      <c r="G509" s="27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27"/>
      <c r="C510" s="5"/>
      <c r="D510" s="5"/>
      <c r="E510" s="5"/>
      <c r="F510" s="5"/>
      <c r="G510" s="27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27"/>
      <c r="C511" s="5"/>
      <c r="D511" s="5"/>
      <c r="E511" s="5"/>
      <c r="F511" s="5"/>
      <c r="G511" s="27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27"/>
      <c r="C512" s="5"/>
      <c r="D512" s="5"/>
      <c r="E512" s="5"/>
      <c r="F512" s="5"/>
      <c r="G512" s="27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27"/>
      <c r="C513" s="5"/>
      <c r="D513" s="5"/>
      <c r="E513" s="5"/>
      <c r="F513" s="5"/>
      <c r="G513" s="27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27"/>
      <c r="C514" s="5"/>
      <c r="D514" s="5"/>
      <c r="E514" s="5"/>
      <c r="F514" s="5"/>
      <c r="G514" s="27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27"/>
      <c r="C515" s="5"/>
      <c r="D515" s="5"/>
      <c r="E515" s="5"/>
      <c r="F515" s="5"/>
      <c r="G515" s="27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27"/>
      <c r="C516" s="5"/>
      <c r="D516" s="5"/>
      <c r="E516" s="5"/>
      <c r="F516" s="5"/>
      <c r="G516" s="27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27"/>
      <c r="C517" s="5"/>
      <c r="D517" s="5"/>
      <c r="E517" s="5"/>
      <c r="F517" s="5"/>
      <c r="G517" s="27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27"/>
      <c r="C518" s="5"/>
      <c r="D518" s="5"/>
      <c r="E518" s="5"/>
      <c r="F518" s="5"/>
      <c r="G518" s="27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27"/>
      <c r="C519" s="5"/>
      <c r="D519" s="5"/>
      <c r="E519" s="5"/>
      <c r="F519" s="5"/>
      <c r="G519" s="27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27"/>
      <c r="C520" s="5"/>
      <c r="D520" s="5"/>
      <c r="E520" s="5"/>
      <c r="F520" s="5"/>
      <c r="G520" s="27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27"/>
      <c r="C521" s="5"/>
      <c r="D521" s="5"/>
      <c r="E521" s="5"/>
      <c r="F521" s="5"/>
      <c r="G521" s="27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27"/>
      <c r="C522" s="5"/>
      <c r="D522" s="5"/>
      <c r="E522" s="5"/>
      <c r="F522" s="5"/>
      <c r="G522" s="27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27"/>
      <c r="C523" s="5"/>
      <c r="D523" s="5"/>
      <c r="E523" s="5"/>
      <c r="F523" s="5"/>
      <c r="G523" s="27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27"/>
      <c r="C524" s="5"/>
      <c r="D524" s="5"/>
      <c r="E524" s="5"/>
      <c r="F524" s="5"/>
      <c r="G524" s="27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27"/>
      <c r="C525" s="5"/>
      <c r="D525" s="5"/>
      <c r="E525" s="5"/>
      <c r="F525" s="5"/>
      <c r="G525" s="27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27"/>
      <c r="C526" s="5"/>
      <c r="D526" s="5"/>
      <c r="E526" s="5"/>
      <c r="F526" s="5"/>
      <c r="G526" s="27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27"/>
      <c r="C527" s="5"/>
      <c r="D527" s="5"/>
      <c r="E527" s="5"/>
      <c r="F527" s="5"/>
      <c r="G527" s="27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27"/>
      <c r="C528" s="5"/>
      <c r="D528" s="5"/>
      <c r="E528" s="5"/>
      <c r="F528" s="5"/>
      <c r="G528" s="27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27"/>
      <c r="C529" s="5"/>
      <c r="D529" s="5"/>
      <c r="E529" s="5"/>
      <c r="F529" s="5"/>
      <c r="G529" s="27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27"/>
      <c r="C530" s="5"/>
      <c r="D530" s="5"/>
      <c r="E530" s="5"/>
      <c r="F530" s="5"/>
      <c r="G530" s="27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27"/>
      <c r="C531" s="5"/>
      <c r="D531" s="5"/>
      <c r="E531" s="5"/>
      <c r="F531" s="5"/>
      <c r="G531" s="27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27"/>
      <c r="C532" s="5"/>
      <c r="D532" s="5"/>
      <c r="E532" s="5"/>
      <c r="F532" s="5"/>
      <c r="G532" s="27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27"/>
      <c r="C533" s="5"/>
      <c r="D533" s="5"/>
      <c r="E533" s="5"/>
      <c r="F533" s="5"/>
      <c r="G533" s="27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27"/>
      <c r="C534" s="5"/>
      <c r="D534" s="5"/>
      <c r="E534" s="5"/>
      <c r="F534" s="5"/>
      <c r="G534" s="27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27"/>
      <c r="C535" s="5"/>
      <c r="D535" s="5"/>
      <c r="E535" s="5"/>
      <c r="F535" s="5"/>
      <c r="G535" s="27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27"/>
      <c r="C536" s="5"/>
      <c r="D536" s="5"/>
      <c r="E536" s="5"/>
      <c r="F536" s="5"/>
      <c r="G536" s="27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27"/>
      <c r="C537" s="5"/>
      <c r="D537" s="5"/>
      <c r="E537" s="5"/>
      <c r="F537" s="5"/>
      <c r="G537" s="27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27"/>
      <c r="C538" s="5"/>
      <c r="D538" s="5"/>
      <c r="E538" s="5"/>
      <c r="F538" s="5"/>
      <c r="G538" s="27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27"/>
      <c r="C539" s="5"/>
      <c r="D539" s="5"/>
      <c r="E539" s="5"/>
      <c r="F539" s="5"/>
      <c r="G539" s="27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27"/>
      <c r="C540" s="5"/>
      <c r="D540" s="5"/>
      <c r="E540" s="5"/>
      <c r="F540" s="5"/>
      <c r="G540" s="27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27"/>
      <c r="C541" s="5"/>
      <c r="D541" s="5"/>
      <c r="E541" s="5"/>
      <c r="F541" s="5"/>
      <c r="G541" s="27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27"/>
      <c r="C542" s="5"/>
      <c r="D542" s="5"/>
      <c r="E542" s="5"/>
      <c r="F542" s="5"/>
      <c r="G542" s="27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27"/>
      <c r="C543" s="5"/>
      <c r="D543" s="5"/>
      <c r="E543" s="5"/>
      <c r="F543" s="5"/>
      <c r="G543" s="27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27"/>
      <c r="C544" s="5"/>
      <c r="D544" s="5"/>
      <c r="E544" s="5"/>
      <c r="F544" s="5"/>
      <c r="G544" s="27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27"/>
      <c r="C545" s="5"/>
      <c r="D545" s="5"/>
      <c r="E545" s="5"/>
      <c r="F545" s="5"/>
      <c r="G545" s="27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27"/>
      <c r="C546" s="5"/>
      <c r="D546" s="5"/>
      <c r="E546" s="5"/>
      <c r="F546" s="5"/>
      <c r="G546" s="27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27"/>
      <c r="C547" s="5"/>
      <c r="D547" s="5"/>
      <c r="E547" s="5"/>
      <c r="F547" s="5"/>
      <c r="G547" s="2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27"/>
      <c r="C548" s="5"/>
      <c r="D548" s="5"/>
      <c r="E548" s="5"/>
      <c r="F548" s="5"/>
      <c r="G548" s="27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27"/>
      <c r="C549" s="5"/>
      <c r="D549" s="5"/>
      <c r="E549" s="5"/>
      <c r="F549" s="5"/>
      <c r="G549" s="27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27"/>
      <c r="C550" s="5"/>
      <c r="D550" s="5"/>
      <c r="E550" s="5"/>
      <c r="F550" s="5"/>
      <c r="G550" s="27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27"/>
      <c r="C551" s="5"/>
      <c r="D551" s="5"/>
      <c r="E551" s="5"/>
      <c r="F551" s="5"/>
      <c r="G551" s="27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27"/>
      <c r="C552" s="5"/>
      <c r="D552" s="5"/>
      <c r="E552" s="5"/>
      <c r="F552" s="5"/>
      <c r="G552" s="27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27"/>
      <c r="C553" s="5"/>
      <c r="D553" s="5"/>
      <c r="E553" s="5"/>
      <c r="F553" s="5"/>
      <c r="G553" s="27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27"/>
      <c r="C554" s="5"/>
      <c r="D554" s="5"/>
      <c r="E554" s="5"/>
      <c r="F554" s="5"/>
      <c r="G554" s="27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27"/>
      <c r="C555" s="5"/>
      <c r="D555" s="5"/>
      <c r="E555" s="5"/>
      <c r="F555" s="5"/>
      <c r="G555" s="27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27"/>
      <c r="C556" s="5"/>
      <c r="D556" s="5"/>
      <c r="E556" s="5"/>
      <c r="F556" s="5"/>
      <c r="G556" s="27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27"/>
      <c r="C557" s="5"/>
      <c r="D557" s="5"/>
      <c r="E557" s="5"/>
      <c r="F557" s="5"/>
      <c r="G557" s="27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27"/>
      <c r="C558" s="5"/>
      <c r="D558" s="5"/>
      <c r="E558" s="5"/>
      <c r="F558" s="5"/>
      <c r="G558" s="27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27"/>
      <c r="C559" s="5"/>
      <c r="D559" s="5"/>
      <c r="E559" s="5"/>
      <c r="F559" s="5"/>
      <c r="G559" s="27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27"/>
      <c r="C560" s="5"/>
      <c r="D560" s="5"/>
      <c r="E560" s="5"/>
      <c r="F560" s="5"/>
      <c r="G560" s="27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27"/>
      <c r="C561" s="5"/>
      <c r="D561" s="5"/>
      <c r="E561" s="5"/>
      <c r="F561" s="5"/>
      <c r="G561" s="27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27"/>
      <c r="C562" s="5"/>
      <c r="D562" s="5"/>
      <c r="E562" s="5"/>
      <c r="F562" s="5"/>
      <c r="G562" s="27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27"/>
      <c r="C563" s="5"/>
      <c r="D563" s="5"/>
      <c r="E563" s="5"/>
      <c r="F563" s="5"/>
      <c r="G563" s="27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27"/>
      <c r="C564" s="5"/>
      <c r="D564" s="5"/>
      <c r="E564" s="5"/>
      <c r="F564" s="5"/>
      <c r="G564" s="27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27"/>
      <c r="C565" s="5"/>
      <c r="D565" s="5"/>
      <c r="E565" s="5"/>
      <c r="F565" s="5"/>
      <c r="G565" s="27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27"/>
      <c r="C566" s="5"/>
      <c r="D566" s="5"/>
      <c r="E566" s="5"/>
      <c r="F566" s="5"/>
      <c r="G566" s="27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27"/>
      <c r="C567" s="5"/>
      <c r="D567" s="5"/>
      <c r="E567" s="5"/>
      <c r="F567" s="5"/>
      <c r="G567" s="27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27"/>
      <c r="C568" s="5"/>
      <c r="D568" s="5"/>
      <c r="E568" s="5"/>
      <c r="F568" s="5"/>
      <c r="G568" s="27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27"/>
      <c r="C569" s="5"/>
      <c r="D569" s="5"/>
      <c r="E569" s="5"/>
      <c r="F569" s="5"/>
      <c r="G569" s="27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27"/>
      <c r="C570" s="5"/>
      <c r="D570" s="5"/>
      <c r="E570" s="5"/>
      <c r="F570" s="5"/>
      <c r="G570" s="27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27"/>
      <c r="C571" s="5"/>
      <c r="D571" s="5"/>
      <c r="E571" s="5"/>
      <c r="F571" s="5"/>
      <c r="G571" s="27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27"/>
      <c r="C572" s="5"/>
      <c r="D572" s="5"/>
      <c r="E572" s="5"/>
      <c r="F572" s="5"/>
      <c r="G572" s="27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27"/>
      <c r="C573" s="5"/>
      <c r="D573" s="5"/>
      <c r="E573" s="5"/>
      <c r="F573" s="5"/>
      <c r="G573" s="27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27"/>
      <c r="C574" s="5"/>
      <c r="D574" s="5"/>
      <c r="E574" s="5"/>
      <c r="F574" s="5"/>
      <c r="G574" s="27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27"/>
      <c r="C575" s="5"/>
      <c r="D575" s="5"/>
      <c r="E575" s="5"/>
      <c r="F575" s="5"/>
      <c r="G575" s="27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27"/>
      <c r="C576" s="5"/>
      <c r="D576" s="5"/>
      <c r="E576" s="5"/>
      <c r="F576" s="5"/>
      <c r="G576" s="27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27"/>
      <c r="C577" s="5"/>
      <c r="D577" s="5"/>
      <c r="E577" s="5"/>
      <c r="F577" s="5"/>
      <c r="G577" s="27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27"/>
      <c r="C578" s="5"/>
      <c r="D578" s="5"/>
      <c r="E578" s="5"/>
      <c r="F578" s="5"/>
      <c r="G578" s="27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27"/>
      <c r="C579" s="5"/>
      <c r="D579" s="5"/>
      <c r="E579" s="5"/>
      <c r="F579" s="5"/>
      <c r="G579" s="27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27"/>
      <c r="C580" s="5"/>
      <c r="D580" s="5"/>
      <c r="E580" s="5"/>
      <c r="F580" s="5"/>
      <c r="G580" s="27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27"/>
      <c r="C581" s="5"/>
      <c r="D581" s="5"/>
      <c r="E581" s="5"/>
      <c r="F581" s="5"/>
      <c r="G581" s="27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27"/>
      <c r="C582" s="5"/>
      <c r="D582" s="5"/>
      <c r="E582" s="5"/>
      <c r="F582" s="5"/>
      <c r="G582" s="27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27"/>
      <c r="C583" s="5"/>
      <c r="D583" s="5"/>
      <c r="E583" s="5"/>
      <c r="F583" s="5"/>
      <c r="G583" s="27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27"/>
      <c r="C584" s="5"/>
      <c r="D584" s="5"/>
      <c r="E584" s="5"/>
      <c r="F584" s="5"/>
      <c r="G584" s="27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27"/>
      <c r="C585" s="5"/>
      <c r="D585" s="5"/>
      <c r="E585" s="5"/>
      <c r="F585" s="5"/>
      <c r="G585" s="27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27"/>
      <c r="C586" s="5"/>
      <c r="D586" s="5"/>
      <c r="E586" s="5"/>
      <c r="F586" s="5"/>
      <c r="G586" s="27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27"/>
      <c r="C587" s="5"/>
      <c r="D587" s="5"/>
      <c r="E587" s="5"/>
      <c r="F587" s="5"/>
      <c r="G587" s="27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autoFilter ref="A1:G387">
    <filterColumn colId="0">
      <filters>
        <filter val="МБДОУ - д/с № 29 Яровое"/>
        <filter val="МБДОУ ЦРР - д/с № 28 Яровое"/>
        <filter val="МБДОУ ЦРР - д/с № 31 Яровое"/>
        <filter val="МБДОУ ЦРР - детский сад № 32 Яровое"/>
        <filter val="МБОУ &quot;Средняя общеобразовательная школа №12&quot; Яровое"/>
        <filter val="МБОУ &quot;Средняя общеобразовательная школа №14 имени Героя России и Героя Абхазии Виталия Вольфа&quot; Яровое"/>
        <filter val="МБОУ &quot;Средняя общеобразовательная школа №19&quot; Яровое"/>
      </filters>
    </filterColumn>
  </autoFilter>
  <pageMargins left="0.7" right="0.7" top="0.75" bottom="0.75" header="0" footer="0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2022-12-20T11:03:04Z</cp:lastPrinted>
  <dcterms:modified xsi:type="dcterms:W3CDTF">2023-01-09T09:30:26Z</dcterms:modified>
</cp:coreProperties>
</file>