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'АП+Прайс'!$D$6:$J$7</definedName>
  </definedNames>
  <calcPr calcId="162913"/>
</workbook>
</file>

<file path=xl/calcChain.xml><?xml version="1.0" encoding="utf-8"?>
<calcChain xmlns="http://schemas.openxmlformats.org/spreadsheetml/2006/main">
  <c r="H7" i="4" l="1"/>
  <c r="G7" i="4"/>
  <c r="F7" i="4"/>
  <c r="B7" i="4" l="1"/>
  <c r="D4" i="4" l="1"/>
  <c r="E8" i="4" l="1"/>
  <c r="F8" i="4"/>
  <c r="G8" i="4"/>
  <c r="H8" i="4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<sst xmlns="http://schemas.openxmlformats.org/spreadsheetml/2006/main" count="25" uniqueCount="25">
  <si>
    <t>Микрорайон</t>
  </si>
  <si>
    <t>Кол-во стендов</t>
  </si>
  <si>
    <t>АДРЕСНАЯ ПРОГРАММА И ПРАЙС</t>
  </si>
  <si>
    <t>Итог</t>
  </si>
  <si>
    <t>Дата начала РК (период 1мес)</t>
  </si>
  <si>
    <t>Рекламный носитель</t>
  </si>
  <si>
    <t>Закрытый стенд в лифте</t>
  </si>
  <si>
    <t>МЫТИЩИ НОВОСТРОЙКИ</t>
  </si>
  <si>
    <t>1-й Рупасовский пер 11А</t>
  </si>
  <si>
    <t>1-й Рупасовский пер 11Б</t>
  </si>
  <si>
    <t>Белобородова 2В</t>
  </si>
  <si>
    <t>Белобородова 2Г</t>
  </si>
  <si>
    <t>Белобородова 4А</t>
  </si>
  <si>
    <t>Белобородова 4В</t>
  </si>
  <si>
    <t>Борисовка 24</t>
  </si>
  <si>
    <t>РАЙОН</t>
  </si>
  <si>
    <t>Количество БОЛЬШИХ стендов</t>
  </si>
  <si>
    <t>с 5 числа</t>
  </si>
  <si>
    <t>Мытищи Новостройки Лифты</t>
  </si>
  <si>
    <t>Общий итог</t>
  </si>
  <si>
    <t>Стоимость А5 220 руб стенд</t>
  </si>
  <si>
    <t>Стоимость А4 350 руб стенд</t>
  </si>
  <si>
    <t>Стоимость А3 600 руб стенд</t>
  </si>
  <si>
    <t>пр-т Астрахова 2</t>
  </si>
  <si>
    <t>1-й Рупасовский пер 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</si>
</sst>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family val="1"/>
      <charset val="204"/>
      <scheme val="minor"/>
    </font>
    <font>
      <b/>
      <sz val="11"/>
      <color theme="0"/>
      <name val="Palatino Linotype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  <bgColor theme="6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164" fontId="0" fillId="0" borderId="0" xfId="0" applyNumberFormat="1"/>
    <xf numFmtId="0" fontId="6" fillId="0" borderId="0" xfId="4" applyAlignment="1">
      <alignment horizontal="left" vertic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0" fontId="0" fillId="0" borderId="0" xfId="0"/>
    <xf numFmtId="0" fontId="0" fillId="2" borderId="2" xfId="5" applyFont="1" applyFill="1" applyBorder="1"/>
    <xf numFmtId="0" fontId="0" fillId="2" borderId="3" xfId="5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/>
  </cellXfs>
  <cellStyles count="6">
    <cellStyle name="40% — акцент3" xfId="5" builtinId="39"/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1">
    <dxf>
      <border outline="0"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32">
    <queryTableFields count="7">
      <queryTableField id="1" name="Микрорайон" tableColumnId="1"/>
      <queryTableField id="2" name="Кол-во стендов" tableColumnId="2"/>
      <queryTableField id="27" name="Стоимость А5 200 руб стенд" tableColumnId="3"/>
      <queryTableField id="28" name="Стоимость А4 320 руб стенд" tableColumnId="4"/>
      <queryTableField id="29" name="Стоимость А3 550 руб стенд" tableColumnId="5"/>
      <queryTableField id="13" name="Дата начала РК (период 1мес)" tableColumnId="6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6:J8" tableType="queryTable" totalsRowCount="1" headerRowDxfId="10">
  <tableColumns count="7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Стоимость А5 220 руб стенд" totalsRowFunction="sum" queryTableFieldId="27" dataDxfId="9" totalsRowDxfId="8" dataCellStyle="Финансовый"/>
    <tableColumn id="4" uniqueName="4" name="Стоимость А4 350 руб стенд" totalsRowFunction="sum" queryTableFieldId="28" dataDxfId="7" totalsRowDxfId="6" dataCellStyle="Финансовый"/>
    <tableColumn id="5" uniqueName="5" name="Стоимость А3 600 руб стенд" totalsRowFunction="sum" queryTableFieldId="29" dataDxfId="5" totalsRowDxfId="4" dataCellStyle="Финансовый"/>
    <tableColumn id="6" uniqueName="6" name="Дата начала РК (период 1мес)" queryTableFieldId="13" dataDxfId="3" dataCellStyle="Финансовый"/>
    <tableColumn id="7" uniqueName="7" name="Рекламный носитель" queryTableFieldId="16" dataDxfId="2" dataCellStyle="Финансовый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6:B17" totalsRowShown="0" headerRowDxfId="1" tableBorderDxfId="0">
  <tableColumns count="2">
    <tableColumn id="1" name="РАЙОН"/>
    <tableColumn id="2" name="Количество БОЛЬШИХ стендов"/>
  </tableColumns>
  <tableStyleInfo name="TableStyleLight11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showGridLines="0" tabSelected="1" zoomScale="80" zoomScaleNormal="80" workbookViewId="0">
      <selection activeCell="D1" sqref="D1"/>
    </sheetView>
  </sheetViews>
  <sheetFormatPr defaultRowHeight="16.5" x14ac:dyDescent="0.3"/>
  <cols>
    <col min="1" max="1" width="29.375" customWidth="1"/>
    <col min="2" max="2" width="13.375" customWidth="1"/>
    <col min="3" max="3" width="7.75" customWidth="1"/>
    <col min="4" max="4" width="28.25" customWidth="1"/>
    <col min="5" max="5" width="9.125" customWidth="1"/>
    <col min="6" max="6" width="15.25" customWidth="1"/>
    <col min="7" max="7" width="15.625" style="4" customWidth="1"/>
    <col min="8" max="8" width="14.75" style="4" customWidth="1"/>
    <col min="9" max="9" width="17.125" style="4" customWidth="1"/>
    <col min="10" max="10" width="24.5" style="4" bestFit="1" customWidth="1"/>
    <col min="11" max="11" width="17.125" style="4" customWidth="1"/>
    <col min="12" max="12" width="24.5" style="4" bestFit="1" customWidth="1"/>
    <col min="13" max="13" width="9.875" style="4" customWidth="1"/>
    <col min="14" max="14" width="12.625" style="4" customWidth="1"/>
    <col min="15" max="15" width="9.875" style="4" customWidth="1"/>
    <col min="16" max="16" width="13" style="4" customWidth="1"/>
    <col min="17" max="17" width="15.375" style="4" customWidth="1"/>
    <col min="18" max="18" width="23.5" style="4" customWidth="1"/>
    <col min="19" max="19" width="24.5" style="4" bestFit="1" customWidth="1"/>
    <col min="20" max="20" width="11.625" style="4" customWidth="1"/>
    <col min="21" max="21" width="12.125" style="4" customWidth="1"/>
    <col min="22" max="22" width="11.75" style="4" customWidth="1"/>
    <col min="23" max="23" width="12.125" style="4" customWidth="1"/>
    <col min="24" max="24" width="12.5" style="4" customWidth="1"/>
    <col min="25" max="25" width="15.25" style="4" customWidth="1"/>
    <col min="26" max="26" width="24.5" style="4" bestFit="1" customWidth="1"/>
    <col min="27" max="27" width="22.5" style="4" customWidth="1"/>
    <col min="28" max="28" width="14.875" style="4" customWidth="1"/>
    <col min="29" max="29" width="14.5" customWidth="1"/>
    <col min="30" max="30" width="22.75" bestFit="1" customWidth="1"/>
    <col min="31" max="31" width="18.625" customWidth="1"/>
  </cols>
  <sheetData>
    <row r="1" spans="1:28" ht="30.75" customHeight="1" x14ac:dyDescent="0.3">
      <c r="D1" s="10"/>
    </row>
    <row r="2" spans="1:28" ht="23.25" thickBot="1" x14ac:dyDescent="0.45">
      <c r="D2" s="7" t="s">
        <v>2</v>
      </c>
      <c r="E2" s="5"/>
      <c r="F2" s="5"/>
      <c r="G2"/>
      <c r="H2"/>
      <c r="I2"/>
      <c r="J2"/>
      <c r="K2"/>
      <c r="L2"/>
      <c r="M2"/>
      <c r="N2"/>
      <c r="O2"/>
      <c r="P2"/>
      <c r="Q2"/>
      <c r="R2"/>
    </row>
    <row r="3" spans="1:28" x14ac:dyDescent="0.3">
      <c r="D3" s="1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W3"/>
      <c r="X3"/>
      <c r="Y3"/>
      <c r="Z3"/>
      <c r="AA3"/>
      <c r="AB3"/>
    </row>
    <row r="4" spans="1:28" ht="50.25" x14ac:dyDescent="0.85">
      <c r="D4" s="8" t="str">
        <f>A7</f>
        <v>МЫТИЩИ НОВОСТРОЙКИ</v>
      </c>
      <c r="E4" s="2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8" ht="21.75" customHeight="1" x14ac:dyDescent="0.3"/>
    <row r="6" spans="1:28" ht="51.75" x14ac:dyDescent="0.3">
      <c r="A6" s="16" t="s">
        <v>15</v>
      </c>
      <c r="B6" s="17" t="s">
        <v>16</v>
      </c>
      <c r="D6" s="3" t="s">
        <v>0</v>
      </c>
      <c r="E6" s="3" t="s">
        <v>1</v>
      </c>
      <c r="F6" s="3" t="s">
        <v>20</v>
      </c>
      <c r="G6" s="3" t="s">
        <v>21</v>
      </c>
      <c r="H6" s="3" t="s">
        <v>22</v>
      </c>
      <c r="I6" s="3" t="s">
        <v>4</v>
      </c>
      <c r="J6" s="3" t="s">
        <v>5</v>
      </c>
    </row>
    <row r="7" spans="1:28" s="3" customFormat="1" ht="20.25" customHeight="1" x14ac:dyDescent="0.3">
      <c r="A7" s="14" t="s">
        <v>7</v>
      </c>
      <c r="B7" s="15">
        <f>SUM(B8:B16)</f>
        <v>42</v>
      </c>
      <c r="D7" t="s">
        <v>18</v>
      </c>
      <c r="E7">
        <v>42</v>
      </c>
      <c r="F7" s="11">
        <f>Таблица_РЛ_ТехБаза.accdb_1[Кол-во стендов]*220</f>
        <v>9240</v>
      </c>
      <c r="G7" s="11">
        <f>Таблица_РЛ_ТехБаза.accdb_1[Кол-во стендов]*350</f>
        <v>14700</v>
      </c>
      <c r="H7" s="11">
        <f>Таблица_РЛ_ТехБаза.accdb_1[Кол-во стендов]*600</f>
        <v>25200</v>
      </c>
      <c r="I7" s="12" t="s">
        <v>17</v>
      </c>
      <c r="J7" s="11" t="s">
        <v>6</v>
      </c>
    </row>
    <row r="8" spans="1:28" x14ac:dyDescent="0.3">
      <c r="A8" s="18" t="s">
        <v>8</v>
      </c>
      <c r="B8" s="18">
        <v>2</v>
      </c>
      <c r="D8" t="s">
        <v>3</v>
      </c>
      <c r="E8">
        <f>SUBTOTAL(109,Таблица_РЛ_ТехБаза.accdb_1[Кол-во стендов])</f>
        <v>42</v>
      </c>
      <c r="F8" s="9">
        <f>SUBTOTAL(109,Таблица_РЛ_ТехБаза.accdb_1[Стоимость А5 220 руб стенд])</f>
        <v>9240</v>
      </c>
      <c r="G8" s="9">
        <f>SUBTOTAL(109,Таблица_РЛ_ТехБаза.accdb_1[Стоимость А4 350 руб стенд])</f>
        <v>14700</v>
      </c>
      <c r="H8" s="9">
        <f>SUBTOTAL(109,Таблица_РЛ_ТехБаза.accdb_1[Стоимость А3 600 руб стенд])</f>
        <v>25200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3">
      <c r="A9" s="18" t="s">
        <v>9</v>
      </c>
      <c r="B9" s="18">
        <v>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6.5" customHeight="1" x14ac:dyDescent="0.3">
      <c r="A10" s="18" t="s">
        <v>10</v>
      </c>
      <c r="B10" s="18">
        <v>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6.5" customHeight="1" x14ac:dyDescent="0.3">
      <c r="A11" s="18" t="s">
        <v>11</v>
      </c>
      <c r="B11" s="18">
        <v>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6.5" customHeight="1" x14ac:dyDescent="0.3">
      <c r="A12" s="18" t="s">
        <v>12</v>
      </c>
      <c r="B12" s="18">
        <v>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6.5" customHeight="1" x14ac:dyDescent="0.3">
      <c r="A13" s="18" t="s">
        <v>13</v>
      </c>
      <c r="B13" s="18">
        <v>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3" customFormat="1" ht="16.5" customHeight="1" x14ac:dyDescent="0.3">
      <c r="A14" s="18" t="s">
        <v>14</v>
      </c>
      <c r="B14" s="18">
        <v>1</v>
      </c>
    </row>
    <row r="15" spans="1:28" ht="16.5" customHeight="1" x14ac:dyDescent="0.3">
      <c r="A15" s="20" t="s">
        <v>23</v>
      </c>
      <c r="B15" s="19">
        <v>10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6.5" customHeight="1" x14ac:dyDescent="0.3">
      <c r="A16" s="20" t="s">
        <v>24</v>
      </c>
      <c r="B16" s="19">
        <v>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6.5" customHeight="1" x14ac:dyDescent="0.3">
      <c r="A17" t="s">
        <v>19</v>
      </c>
      <c r="B17">
        <v>42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6.5" customHeight="1" x14ac:dyDescent="0.3"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6.5" customHeight="1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6.5" customHeight="1" x14ac:dyDescent="0.3"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6.5" customHeight="1" x14ac:dyDescent="0.3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6.5" customHeight="1" x14ac:dyDescent="0.3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6.5" customHeight="1" x14ac:dyDescent="0.3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6.5" customHeight="1" x14ac:dyDescent="0.3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6.5" customHeight="1" x14ac:dyDescent="0.3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6.5" customHeight="1" x14ac:dyDescent="0.3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6.5" customHeight="1" x14ac:dyDescent="0.3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6.5" customHeight="1" x14ac:dyDescent="0.3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6.5" customHeight="1" x14ac:dyDescent="0.3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6.5" customHeight="1" x14ac:dyDescent="0.3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6.5" customHeight="1" x14ac:dyDescent="0.3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6.5" customHeight="1" x14ac:dyDescent="0.3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7:28" ht="16.5" customHeight="1" x14ac:dyDescent="0.3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7:28" ht="16.5" customHeight="1" x14ac:dyDescent="0.3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7:28" ht="16.5" customHeight="1" x14ac:dyDescent="0.3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7:28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7:28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7:28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7:28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7:28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7:28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7:28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7:28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7:28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7:28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7:28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7:28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7:28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7:28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7:28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7:28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7:28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7:28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7:28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7:28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7:28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7:28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7:28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7:28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7:28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7:28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7:28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7:28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7:28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7:28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7:28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7:28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7:28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7:28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7:28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7:28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7:28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7:28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7:28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7:28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7:28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7:28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7:28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7:28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7:28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7:28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7:28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7:28" x14ac:dyDescent="0.3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7:28" x14ac:dyDescent="0.3">
      <c r="K84"/>
      <c r="L84"/>
      <c r="M84"/>
      <c r="N84"/>
      <c r="O84"/>
      <c r="P84"/>
      <c r="Q84"/>
      <c r="R84"/>
    </row>
    <row r="85" spans="7:28" x14ac:dyDescent="0.3">
      <c r="K85"/>
      <c r="L85"/>
      <c r="M85"/>
      <c r="N85"/>
      <c r="O85"/>
      <c r="P85"/>
      <c r="Q85"/>
      <c r="R85"/>
    </row>
  </sheetData>
  <pageMargins left="0.7" right="0.7" top="0.75" bottom="0.75" header="0.3" footer="0.3"/>
  <pageSetup paperSize="9" orientation="portrait" r:id="rId1"/>
  <ignoredErrors>
    <ignoredError sqref="B7" formulaRange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User</cp:lastModifiedBy>
  <dcterms:created xsi:type="dcterms:W3CDTF">2017-08-05T04:21:37Z</dcterms:created>
  <dcterms:modified xsi:type="dcterms:W3CDTF">2022-10-05T12:27:50Z</dcterms:modified>
</cp:coreProperties>
</file>