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'АП+Прайс'!$D$7:$J$12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3" i="4" l="1"/>
  <c r="F13" i="4"/>
  <c r="G13" i="4"/>
  <c r="H13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<sst xmlns="http://schemas.openxmlformats.org/spreadsheetml/2006/main" count="109" uniqueCount="97">
  <si>
    <t>Общий итог</t>
  </si>
  <si>
    <t>Количество стендов</t>
  </si>
  <si>
    <t>АДРЕСНАЯ ПРОГРАММА И ПРАЙС</t>
  </si>
  <si>
    <t>Итог</t>
  </si>
  <si>
    <t>Юбилейная 3</t>
  </si>
  <si>
    <t>Мытищи 1 МКР</t>
  </si>
  <si>
    <t>Мытищи 2 МКР</t>
  </si>
  <si>
    <t>МЫТИЩИ</t>
  </si>
  <si>
    <t>Колпакова 32 к2</t>
  </si>
  <si>
    <t>Колпакова 34 к2</t>
  </si>
  <si>
    <t>Колпакова 42 к2</t>
  </si>
  <si>
    <t>Комарова 3</t>
  </si>
  <si>
    <t>Летная 24 к2</t>
  </si>
  <si>
    <t>Летная 29 к2</t>
  </si>
  <si>
    <t>Мира 29</t>
  </si>
  <si>
    <t>Юбилейная 36 к2</t>
  </si>
  <si>
    <t>1-я Крестьянская 2 к1</t>
  </si>
  <si>
    <t>1-я Крестьянская 4</t>
  </si>
  <si>
    <t>Семашко 43</t>
  </si>
  <si>
    <t>Благовещенская 9</t>
  </si>
  <si>
    <t>Комарова 1-8</t>
  </si>
  <si>
    <t>Мира 34А</t>
  </si>
  <si>
    <t>Мытищи 3 МКР</t>
  </si>
  <si>
    <t>1-я Пролетарская 3</t>
  </si>
  <si>
    <t>1-я Пролетарская 5</t>
  </si>
  <si>
    <t>1-я Пролетарская 7</t>
  </si>
  <si>
    <t>1-я Пролетарская 9</t>
  </si>
  <si>
    <t>2-я Пролетарская 5</t>
  </si>
  <si>
    <t>Индустриальная 15 к1</t>
  </si>
  <si>
    <t>Индустриальная 15 к2</t>
  </si>
  <si>
    <t>Индустриальная 3 к1</t>
  </si>
  <si>
    <t>Индустриальная 3 к2</t>
  </si>
  <si>
    <t>Индустриальная 5</t>
  </si>
  <si>
    <t>Индустриальная 5 к2</t>
  </si>
  <si>
    <t>Олимпийский пр-т 18 к2</t>
  </si>
  <si>
    <t>Олимпийский пр-т 22 к1</t>
  </si>
  <si>
    <t>Олимпийский пр-т 24</t>
  </si>
  <si>
    <t>Олимпийский пр-т 26 к1</t>
  </si>
  <si>
    <t>Олимпийский пр-т 26 к4</t>
  </si>
  <si>
    <t>Олимпийский пр-т 26 кЗ</t>
  </si>
  <si>
    <t>Олимпийский пр-т 28/1</t>
  </si>
  <si>
    <t>Олимпийский пр-т 30</t>
  </si>
  <si>
    <t>Олимпийский пр-т 32 к2</t>
  </si>
  <si>
    <t>Олимпийский пр-т 32 кЗ</t>
  </si>
  <si>
    <t>Олимпийский пр-т 36 к1</t>
  </si>
  <si>
    <t>Олимпийский пр-т 36 к4</t>
  </si>
  <si>
    <t>Юбилейная 40 к2 '</t>
  </si>
  <si>
    <t>2-й Щелковский пр-д 13</t>
  </si>
  <si>
    <t>2-й Щелковский пр-д 5\1</t>
  </si>
  <si>
    <t>2-й Щелковский пр-д 5\2</t>
  </si>
  <si>
    <t>2-й Щелковский пр-д 5\3</t>
  </si>
  <si>
    <t>2-й Щелковский пр-д 5\4</t>
  </si>
  <si>
    <t>Академика Каргина 22</t>
  </si>
  <si>
    <t>Академика Каргина 38\1</t>
  </si>
  <si>
    <t>Академика Каргина 38\2</t>
  </si>
  <si>
    <t>Академика Каргина 38\3</t>
  </si>
  <si>
    <t>Академика Каргина 38\5</t>
  </si>
  <si>
    <t>Академика Каргина 38\6</t>
  </si>
  <si>
    <t>Академика Каргина 40\1</t>
  </si>
  <si>
    <t>Академика Каргина 40\4</t>
  </si>
  <si>
    <t>Академика Каргина 43\2</t>
  </si>
  <si>
    <t>Олимпийский пр-т 4</t>
  </si>
  <si>
    <t>Олимпийский пр-т 7\1</t>
  </si>
  <si>
    <t>Попова 15</t>
  </si>
  <si>
    <t>Попова 4</t>
  </si>
  <si>
    <t>Мытищи 1А МКР</t>
  </si>
  <si>
    <t>Юбилейная 15</t>
  </si>
  <si>
    <t>Юбилейная 9</t>
  </si>
  <si>
    <t>Летная 18 к1</t>
  </si>
  <si>
    <t>Летная 28 к2</t>
  </si>
  <si>
    <t>Летная 30 к3</t>
  </si>
  <si>
    <t>Летная 32 к2</t>
  </si>
  <si>
    <t xml:space="preserve">Летная 34 к2 </t>
  </si>
  <si>
    <t>Юбилейная 21 к1</t>
  </si>
  <si>
    <t>Юбилейная 33 к1</t>
  </si>
  <si>
    <t xml:space="preserve">Юбилейная 36 к1 </t>
  </si>
  <si>
    <t>Юбилейная 37 к1</t>
  </si>
  <si>
    <t>Новомытищинский пр-т 33 к1</t>
  </si>
  <si>
    <t>Новомытищинский пр-т 33 к2</t>
  </si>
  <si>
    <t>Новомытищинский пр-т 47 к2</t>
  </si>
  <si>
    <t>Новомытищинский пр-т 52</t>
  </si>
  <si>
    <t>Станционная 1 к1</t>
  </si>
  <si>
    <t>Шараповская 10 к1</t>
  </si>
  <si>
    <t>Микрорайон</t>
  </si>
  <si>
    <t>Кол-во стендов</t>
  </si>
  <si>
    <t>Дата начала РК (период 1мес)</t>
  </si>
  <si>
    <t>Рекламный носитель</t>
  </si>
  <si>
    <t>с 6 числа</t>
  </si>
  <si>
    <t>Закрытый стенд в лифте/ (') лифтовых холлах</t>
  </si>
  <si>
    <t>Закрытый стенд в лифте</t>
  </si>
  <si>
    <t>Мытищи 4 МКР (Леонидовка)</t>
  </si>
  <si>
    <t>Летная 36 к3</t>
  </si>
  <si>
    <t>Семашко 39</t>
  </si>
  <si>
    <t>Семашко 41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</si>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</sst>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11906</xdr:colOff>
      <xdr:row>13</xdr:row>
      <xdr:rowOff>191713</xdr:rowOff>
    </xdr:from>
    <xdr:to>
      <xdr:col>10</xdr:col>
      <xdr:colOff>2874</xdr:colOff>
      <xdr:row>46</xdr:row>
      <xdr:rowOff>214311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156" y="3870744"/>
          <a:ext cx="10170812" cy="709491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17640740742" createdVersion="4" refreshedVersion="4" minRefreshableVersion="3" recordCount="77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МЫТИЩИ"/>
        <s v="ХИМКИ" u="1"/>
        <s v="ЭЛЕКТРОСТАЛЬ" u="1"/>
      </sharedItems>
    </cacheField>
    <cacheField name="Микрорайон" numFmtId="0">
      <sharedItems count="17">
        <s v="Мытищи 1 МКР"/>
        <s v="Мытищи 1А МКР"/>
        <s v="Мытищи 2 МКР"/>
        <s v="Мытищи 3 МКР"/>
        <s v="Мытищи 4 МКР (Леонидовка)"/>
        <s v="Химки 1 МКР" u="1"/>
        <s v="Химки 2 МКР" u="1"/>
        <s v="Химки 3 МКР" u="1"/>
        <s v="Химки 5 МКР Левобережный р-н" u="1"/>
        <s v="Химки 4 МКР" u="1"/>
        <s v="Мытищи 4 МКР" u="1"/>
        <s v="Химки 6 МКР Сходня-Подрезково" u="1"/>
        <s v="Электросталь Восток" u="1"/>
        <s v="Мытищи 1Б МКР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63">
        <s v="Благовещенская 9"/>
        <s v="Колпакова 32 к2"/>
        <s v="Колпакова 34 к2"/>
        <s v="Колпакова 42 к2"/>
        <s v="Летная 18 к1"/>
        <s v="Летная 24 к2"/>
        <s v="Летная 28 к2"/>
        <s v="Летная 29 к2"/>
        <s v="Летная 30 к3"/>
        <s v="Летная 32 к2"/>
        <s v="Летная 34 к2 "/>
        <s v="Летная 36 к3"/>
        <s v="Мира 29"/>
        <s v="Мира 34А"/>
        <s v="Юбилейная 15"/>
        <s v="Юбилейная 21 к1"/>
        <s v="Юбилейная 3"/>
        <s v="Юбилейная 33 к1"/>
        <s v="Юбилейная 36 к1 "/>
        <s v="Юбилейная 36 к2"/>
        <s v="Юбилейная 37 к1"/>
        <s v="Юбилейная 40 к2 '"/>
        <s v="Юбилейная 9"/>
        <s v="Комарова 1-8"/>
        <s v="Комарова 3"/>
        <s v="Новомытищинский пр-т 33 к1"/>
        <s v="Новомытищинский пр-т 33 к2"/>
        <s v="Новомытищинский пр-т 47 к2"/>
        <s v="Новомытищинский пр-т 52"/>
        <s v="Станционная 1 к1"/>
        <s v="Шараповская 10 к1"/>
        <s v="1-я Крестьянская 2 к1"/>
        <s v="1-я Крестьянская 4"/>
        <s v="Семашко 39"/>
        <s v="Семашко 41"/>
        <s v="Семашко 43"/>
        <s v="1-я Пролетарская 3"/>
        <s v="1-я Пролетарская 5"/>
        <s v="1-я Пролетарская 7"/>
        <s v="1-я Пролетарская 9"/>
        <s v="2-я Пролетарская 5"/>
        <s v="Индустриальная 15 к1"/>
        <s v="Индустриальная 15 к2"/>
        <s v="Индустриальная 3 к1"/>
        <s v="Индустриальная 3 к2"/>
        <s v="Индустриальная 5"/>
        <s v="Индустриальная 5 к2"/>
        <s v="Олимпийский пр-т 18 к2"/>
        <s v="Олимпийский пр-т 22 к1"/>
        <s v="Олимпийский пр-т 24"/>
        <s v="Олимпийский пр-т 26 к1"/>
        <s v="Олимпийский пр-т 26 к4"/>
        <s v="Олимпийский пр-т 26 кЗ"/>
        <s v="Олимпийский пр-т 28/1"/>
        <s v="Олимпийский пр-т 30"/>
        <s v="Олимпийский пр-т 32 к2"/>
        <s v="Олимпийский пр-т 32 кЗ"/>
        <s v="Олимпийский пр-т 36 к1"/>
        <s v="Олимпийский пр-т 36 к4"/>
        <s v="2-й Щелковский пр-д 13"/>
        <s v="2-й Щелковский пр-д 5\1"/>
        <s v="2-й Щелковский пр-д 5\2"/>
        <s v="2-й Щелковский пр-д 5\3"/>
        <s v="2-й Щелковский пр-д 5\4"/>
        <s v="Академика Каргина 22"/>
        <s v="Академика Каргина 38\1"/>
        <s v="Академика Каргина 38\2"/>
        <s v="Академика Каргина 38\3"/>
        <s v="Академика Каргина 38\5"/>
        <s v="Академика Каргина 38\6"/>
        <s v="Академика Каргина 40\1"/>
        <s v="Академика Каргина 40\4"/>
        <s v="Академика Каргина 43\2"/>
        <s v="Олимпийский пр-т 4"/>
        <s v="Олимпийский пр-т 7\1"/>
        <s v="Попова 15"/>
        <s v="Попова 4"/>
        <s v="Ватутина 13" u="1"/>
        <s v="Западная 18" u="1"/>
        <s v="Кудрявцева 4" u="1"/>
        <s v="Московская 24А" u="1"/>
        <s v="Юбилейная 40 к2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Молодёжная 26" u="1"/>
        <s v="Зелёная 9" u="1"/>
        <s v="Ялагина 5" u="1"/>
        <s v="Энгельса 20" u="1"/>
        <s v="Ялагина 26А" u="1"/>
        <s v="Летная 20 к1" u="1"/>
        <s v="Молодёжная 1" u="1"/>
        <s v="Щербакова 1 к2" u="1"/>
        <s v="Первомайская 6В" u="1"/>
        <s v="Шараповская 2 к2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Юбилейная 25 к2 " u="1"/>
        <s v="Ногинское шоссе 16" u="1"/>
        <s v="Второва 2" u="1"/>
        <s v="Дружбы 8А" u="1"/>
        <s v="Пожарского 16" u="1"/>
        <s v="пр.Южный 17 к1" u="1"/>
        <s v="Трудовая 20 к1" u="1"/>
        <s v="Восточная 1" u="1"/>
        <s v="пр.Южный 7 к6" u="1"/>
        <s v="Ногинское шоссе 18" u="1"/>
        <s v="Кирова 5" u="1"/>
        <s v="Ялагина 8" u="1"/>
        <s v="Строителей 6" u="1"/>
        <s v="Молодёжная 32" u="1"/>
        <s v="Журавлева 13 к1" u="1"/>
        <s v="Шараповская 8 к1" u="1"/>
        <s v="Куркинское шоссе 14" u="1"/>
        <s v="Подрезково Жаринова 10" u="1"/>
        <s v="Сходня Юбилейный пр. 12" u="1"/>
        <s v="Сходня Новая 1" u="1"/>
        <s v="Журавлева 11 к2" u="1"/>
        <s v="Юбилейная 37 к2" u="1"/>
        <s v="Мельникова 2-1 к1" u="1"/>
        <s v="Юбилейный пр-т 80" u="1"/>
        <s v="Сходня Мичурина 26" u="1"/>
        <s v="Сходня 1-ый Дачный пер 11" u="1"/>
        <s v="Юбилейная 33" u="1"/>
        <s v="Молодёжная 10" u="1"/>
        <s v="Молодёжная 30А" u="1"/>
        <s v="Индустриальная 7" u="1"/>
        <s v="Олимпийский пр-т 32 к1" u="1"/>
        <s v="Ялагина 16" u="1"/>
        <s v="Энгельса 21" u="1"/>
        <s v="Мельникова 4" u="1"/>
        <s v="Пр. Ленина 2" u="1"/>
        <s v="Сходня Мичурина 28" u="1"/>
        <s v="Юннатов 1" u="1"/>
        <s v="Пр. Ленина 2 к4" u="1"/>
        <s v="Карла Маркса 17А" u="1"/>
        <s v="9 Мая 8" u="1"/>
        <s v="Ватутина 5" u="1"/>
        <s v="Семашко 19" u="1"/>
        <s v="Машинцева 3А" u="1"/>
        <s v="Пр. Ленина 7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Новомытищинский пр-т 49 к1" u="1"/>
        <s v="Восточная 2" u="1"/>
        <s v="Октябрьская 5" u="1"/>
        <s v="Маяковского 11" u="1"/>
        <s v="Первомайская 6" u="1"/>
        <s v="Комсомольская 4" u="1"/>
        <s v="Станционная 1 к2" u="1"/>
        <s v="Куркинское шоссе 12" u="1"/>
        <s v="1-я Крестьянская 2 к3 '" u="1"/>
        <s v="Второва 8" u="1"/>
        <s v="Летная 27" u="1"/>
        <s v="Панфилова 18" u="1"/>
        <s v="Ногинское шоссе 4" u="1"/>
        <s v="Новомытищинский пр-т 39 к2" u="1"/>
        <s v="9 Мая 9" u="1"/>
        <s v="Трудовая 14" u="1"/>
        <s v="1-я Крестьянская 1 к1" u="1"/>
        <s v="9 Мая 12" u="1"/>
        <s v="Молодёжная 3" u="1"/>
        <s v="Родионова 9А" u="1"/>
        <s v="Совхозная 4А" u="1"/>
        <s v="Трудовая 20 к2" u="1"/>
        <s v="Подрезково Советская 2" u="1"/>
        <s v="Новомытищинский пр-т 49 к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Олимпийский пр-т 9\1" u="1"/>
        <s v="Кирова 28" u="1"/>
        <s v="Жулябина 18А" u="1"/>
        <s v="Подрезково Московская 3" u="1"/>
        <s v="Аптечная 7" u="1"/>
        <s v="Строителей 3" u="1"/>
        <s v="Тевосяна 12А" u="1"/>
        <s v="1-я Крестьянская 2 к3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Попова 5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Шараповская 8 к2" u="1"/>
        <s v="Бабакина 2А" u="1"/>
        <s v="Юбилейная 17" u="1"/>
        <s v="Журавлева 13 к2" u="1"/>
        <s v="Юбилейная 39 к2" u="1"/>
        <s v="Ленинский проспект 12" u="1"/>
        <s v="Новомытищинский пр-т 39 к4" u="1"/>
        <s v="Пушкина 25А" u="1"/>
        <s v="Тевосяна 16Б" u="1"/>
        <s v="Молодёжная 30" u="1"/>
        <s v="Октябрьская 8" u="1"/>
        <s v="Шараповская 6 к1" u="1"/>
        <s v="Юбилейный пр-т 9-1" u="1"/>
        <s v="Семашко 23" u="1"/>
        <s v="Победы 6 к3" u="1"/>
        <s v="Семашко 6 к3" u="1"/>
        <s v="Юбилейный пр-т 48" u="1"/>
        <s v="Летная 42" u="1"/>
        <s v="Родионова 9" u="1"/>
        <s v="Совхозная 4" u="1"/>
        <s v="Панфилова 10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Семашко 4 к2 " u="1"/>
        <s v="Подрезково Советская 7" u="1"/>
        <s v="Жулябина 18" u="1"/>
        <s v="Панфилова 15" u="1"/>
        <s v="Пожарского 20" u="1"/>
        <s v="Строителей 4А" u="1"/>
        <s v="Академика Каргина 38\4" u="1"/>
        <s v="Кудрявцева 8" u="1"/>
        <s v="Победы 13 к3" u="1"/>
        <s v="Библиотечная 4" u="1"/>
        <s v="Новомытищинский пр-т 82" u="1"/>
        <s v="Гоголя 7" u="1"/>
        <s v="Восточная 4" u="1"/>
        <s v="Летная 32 к3" u="1"/>
        <s v="Мельникова 10" u="1"/>
        <s v="Пр. Ленина 1Б" u="1"/>
        <s v="Первомайская 12" u="1"/>
        <s v="Бабакина 2Б" u="1"/>
        <s v="Трудовая 14 к1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Веры Волошиной 15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Колпакова 28 к1" u="1"/>
        <s v="Пр. Ленина 2 к1" u="1"/>
        <s v="Юбилейный пр-т 50" u="1"/>
        <s v="Ногинское шоссе 20А" u="1"/>
        <s v="Зелёная 15А" u="1"/>
        <s v="Лавочкина 2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Комарова 5 " u="1"/>
        <s v="Ялагина 18А" u="1"/>
        <s v="Пожарского 4" u="1"/>
        <s v="Тевосяна 14А" u="1"/>
        <s v="Спартаковская 12" u="1"/>
        <s v="Мира 23Б" u="1"/>
        <s v="Машинцева 5" u="1"/>
        <s v="Восточная 6А" u="1"/>
        <s v="Юннатов 3" u="1"/>
        <s v="Западная 14" u="1"/>
        <s v="Пр. Ленина 1" u="1"/>
        <s v="Первомайская 8" u="1"/>
        <s v="Бабакина 7" u="1"/>
        <s v="Западная 2А" u="1"/>
        <s v="Летная 28 к1" u="1"/>
        <s v="Пожарского 12" u="1"/>
        <s v="Западная 20 к2" u="1"/>
        <s v="Журавлева 13 к3" u="1"/>
        <s v="Сходня Вишневая 12" u="1"/>
        <s v="Подрезково Новозаводская 3" u="1"/>
        <s v="Зелёная 20" u="1"/>
        <s v="Панфилова 9" u="1"/>
        <s v="Веры Волошиной 22 к3 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Новомытищинский пр-т 45 к1" u="1"/>
        <s v="Корнеева 2А" u="1"/>
        <s v="Сукромка 19" u="1"/>
        <s v="Энгельса 25" u="1"/>
        <s v="Кудрявцева 5" u="1"/>
        <s v="Мира 20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Комсомольская 6" u="1"/>
        <s v="2-й Щелковский пр-д 11\1" u="1"/>
        <s v="Кирова 6А" u="1"/>
        <s v="Ялагина 24" u="1"/>
        <s v="Тевосяна 10Б" u="1"/>
        <s v="Спортивная 47Б" u="1"/>
        <s v="Олимпийский пр-т 9\2" u="1"/>
        <s v="Юбилейная 11" u="1"/>
        <s v="Маяковского 2" u="1"/>
        <s v="Мира 31" u="1"/>
        <s v="Кирова 7" u="1"/>
        <s v="Попова 3" u="1"/>
        <s v="Кирова 14" u="1"/>
        <s v="Строителей 7" u="1"/>
        <s v="Спортивная 47" u="1"/>
        <s v="Пр. Ленина 2 к2" u="1"/>
        <s v="Карла Маркса 15А" u="1"/>
        <s v="Новомытищинский пр-т 1 к2" u="1"/>
        <s v="Мира 22" u="1"/>
        <s v="Пожарского 6" u="1"/>
        <s v="Западная 20 к3" u="1"/>
        <s v="Терешковой 21 к1" u="1"/>
        <s v="Подрезково Новозаводская 6" u="1"/>
        <s v="Победы 8 к1" u="1"/>
        <s v="Юбилейная 34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Станционная 3 к1" u="1"/>
        <s v="1-я Крестьянская 1 к2" u="1"/>
        <s v="Семашко 4 к1" u="1"/>
        <s v="Терешковой 11" u="1"/>
        <s v="Родионова 11" u="1"/>
        <s v="Западная 22 к2" u="1"/>
        <s v="Ленинградская 9А" u="1"/>
        <s v="Новомытищинский пр-т 43 к1" u="1"/>
        <s v="Подрезково Новозаводская 7" u="1"/>
        <s v="Западная 12Б" u="1"/>
        <s v="Летная 24 к1" u="1"/>
        <s v="Победы 15 к3" u="1"/>
        <s v="Победы 2 к1А" u="1"/>
        <s v="Новомытищинский пр-т 78" u="1"/>
        <s v="Нахимова 8" u="1"/>
        <s v="Жулябина 22" u="1"/>
        <s v="Победы 13 к2" u="1"/>
        <s v="Первомайская 6Б" u="1"/>
        <s v="Первомайская 08Б" u="1"/>
        <s v="Мира 33" u="1"/>
        <s v="9 Мая 18А" u="1"/>
        <s v="Пожарского 29" u="1"/>
        <s v="Шараповская 2 к1" u="1"/>
        <s v="Подрезково Железнодорожная 1" u="1"/>
        <s v="Мира 24" u="1"/>
        <s v="Второва 6" u="1"/>
        <s v="Летная 25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Юбилейный пр-т 20" u="1"/>
        <s v="Тевосяна 16" u="1"/>
        <s v="Бабакина 1-6" u="1"/>
        <s v="Западная 18А" u="1"/>
        <s v="Щербакова 1 к1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Юбилейная 13" u="1"/>
        <s v="Юбилейная 35 к2" u="1"/>
        <s v="Юбилейный пр-т 5" u="1"/>
        <s v="Юннатов 5" u="1"/>
        <s v="Пушкина 36" u="1"/>
        <s v="Победы 2 к1" u="1"/>
        <s v="Ялагина 5А" u="1"/>
        <s v="Корнеева 6А" u="1"/>
        <s v="Пр. Ленина 2 к3" u="1"/>
        <s v="Терешковой 21 к2" u="1"/>
        <s v="Ленинградская 5-40" u="1"/>
        <s v="Индустриальная 7 кЗ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Бульвар Победы 4Б" u="1"/>
        <s v="Олимпийский пр-т 26 к2" u="1"/>
        <s v="Энгельса 19" u="1"/>
        <s v="Западная 10А" u="1"/>
        <s v="Пр. Ленина 5" u="1"/>
        <s v="Олимпийский пр-т 36 к2" u="1"/>
        <s v="Машинцева 9" u="1"/>
        <s v="Панфилова 11" u="1"/>
        <s v="Спортивная 43А" u="1"/>
        <s v="Первомайская 10" u="1"/>
        <s v="Веры Волошиной 17" u="1"/>
        <s v="Ногинское шоссе 10" u="1"/>
        <s v="Сходня Юбилейный пр. 6" u="1"/>
        <s v="Новомытищинский пр-т 41 к1" u="1"/>
      </sharedItems>
    </cacheField>
    <cacheField name="Кол-во стендов" numFmtId="0">
      <sharedItems containsSemiMixedTypes="0" containsString="0" containsNumber="1" containsInteger="1" minValue="1" maxValue="13" count="9">
        <n v="4"/>
        <n v="1"/>
        <n v="3"/>
        <n v="2"/>
        <n v="5"/>
        <n v="6"/>
        <n v="10"/>
        <n v="13"/>
        <n v="7"/>
      </sharedItems>
    </cacheField>
    <cacheField name="Дата размещения" numFmtId="0">
      <sharedItems count="1">
        <s v="с 6 числа"/>
      </sharedItems>
    </cacheField>
    <cacheField name="Положение стенда" numFmtId="0">
      <sharedItems count="2">
        <s v="Закрытый стенд в лифте/ (') лифтовых холлах"/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3"/>
    <x v="0"/>
    <x v="0"/>
  </r>
  <r>
    <x v="0"/>
    <x v="0"/>
    <x v="0"/>
    <x v="4"/>
    <x v="2"/>
    <x v="0"/>
    <x v="0"/>
  </r>
  <r>
    <x v="0"/>
    <x v="0"/>
    <x v="0"/>
    <x v="5"/>
    <x v="0"/>
    <x v="0"/>
    <x v="0"/>
  </r>
  <r>
    <x v="0"/>
    <x v="0"/>
    <x v="0"/>
    <x v="6"/>
    <x v="4"/>
    <x v="0"/>
    <x v="0"/>
  </r>
  <r>
    <x v="0"/>
    <x v="0"/>
    <x v="0"/>
    <x v="7"/>
    <x v="3"/>
    <x v="0"/>
    <x v="0"/>
  </r>
  <r>
    <x v="0"/>
    <x v="0"/>
    <x v="0"/>
    <x v="8"/>
    <x v="5"/>
    <x v="0"/>
    <x v="0"/>
  </r>
  <r>
    <x v="0"/>
    <x v="0"/>
    <x v="0"/>
    <x v="9"/>
    <x v="5"/>
    <x v="0"/>
    <x v="0"/>
  </r>
  <r>
    <x v="0"/>
    <x v="0"/>
    <x v="0"/>
    <x v="10"/>
    <x v="5"/>
    <x v="0"/>
    <x v="0"/>
  </r>
  <r>
    <x v="0"/>
    <x v="0"/>
    <x v="0"/>
    <x v="11"/>
    <x v="4"/>
    <x v="0"/>
    <x v="0"/>
  </r>
  <r>
    <x v="0"/>
    <x v="0"/>
    <x v="0"/>
    <x v="12"/>
    <x v="1"/>
    <x v="0"/>
    <x v="0"/>
  </r>
  <r>
    <x v="0"/>
    <x v="0"/>
    <x v="0"/>
    <x v="13"/>
    <x v="0"/>
    <x v="0"/>
    <x v="0"/>
  </r>
  <r>
    <x v="0"/>
    <x v="0"/>
    <x v="0"/>
    <x v="14"/>
    <x v="3"/>
    <x v="0"/>
    <x v="0"/>
  </r>
  <r>
    <x v="0"/>
    <x v="0"/>
    <x v="0"/>
    <x v="15"/>
    <x v="0"/>
    <x v="0"/>
    <x v="0"/>
  </r>
  <r>
    <x v="0"/>
    <x v="0"/>
    <x v="0"/>
    <x v="16"/>
    <x v="3"/>
    <x v="0"/>
    <x v="0"/>
  </r>
  <r>
    <x v="0"/>
    <x v="0"/>
    <x v="0"/>
    <x v="17"/>
    <x v="5"/>
    <x v="0"/>
    <x v="0"/>
  </r>
  <r>
    <x v="0"/>
    <x v="0"/>
    <x v="0"/>
    <x v="18"/>
    <x v="0"/>
    <x v="0"/>
    <x v="0"/>
  </r>
  <r>
    <x v="0"/>
    <x v="0"/>
    <x v="0"/>
    <x v="19"/>
    <x v="0"/>
    <x v="0"/>
    <x v="0"/>
  </r>
  <r>
    <x v="0"/>
    <x v="0"/>
    <x v="0"/>
    <x v="20"/>
    <x v="2"/>
    <x v="0"/>
    <x v="0"/>
  </r>
  <r>
    <x v="0"/>
    <x v="0"/>
    <x v="0"/>
    <x v="21"/>
    <x v="2"/>
    <x v="0"/>
    <x v="0"/>
  </r>
  <r>
    <x v="0"/>
    <x v="0"/>
    <x v="0"/>
    <x v="22"/>
    <x v="3"/>
    <x v="0"/>
    <x v="0"/>
  </r>
  <r>
    <x v="0"/>
    <x v="0"/>
    <x v="1"/>
    <x v="23"/>
    <x v="3"/>
    <x v="0"/>
    <x v="1"/>
  </r>
  <r>
    <x v="0"/>
    <x v="0"/>
    <x v="1"/>
    <x v="24"/>
    <x v="3"/>
    <x v="0"/>
    <x v="1"/>
  </r>
  <r>
    <x v="0"/>
    <x v="0"/>
    <x v="1"/>
    <x v="25"/>
    <x v="3"/>
    <x v="0"/>
    <x v="1"/>
  </r>
  <r>
    <x v="0"/>
    <x v="0"/>
    <x v="1"/>
    <x v="26"/>
    <x v="5"/>
    <x v="0"/>
    <x v="1"/>
  </r>
  <r>
    <x v="0"/>
    <x v="0"/>
    <x v="1"/>
    <x v="27"/>
    <x v="5"/>
    <x v="0"/>
    <x v="1"/>
  </r>
  <r>
    <x v="0"/>
    <x v="0"/>
    <x v="1"/>
    <x v="28"/>
    <x v="5"/>
    <x v="0"/>
    <x v="1"/>
  </r>
  <r>
    <x v="0"/>
    <x v="0"/>
    <x v="1"/>
    <x v="29"/>
    <x v="0"/>
    <x v="0"/>
    <x v="1"/>
  </r>
  <r>
    <x v="0"/>
    <x v="0"/>
    <x v="1"/>
    <x v="30"/>
    <x v="0"/>
    <x v="0"/>
    <x v="1"/>
  </r>
  <r>
    <x v="0"/>
    <x v="0"/>
    <x v="2"/>
    <x v="31"/>
    <x v="2"/>
    <x v="0"/>
    <x v="0"/>
  </r>
  <r>
    <x v="0"/>
    <x v="0"/>
    <x v="2"/>
    <x v="32"/>
    <x v="0"/>
    <x v="0"/>
    <x v="0"/>
  </r>
  <r>
    <x v="0"/>
    <x v="0"/>
    <x v="2"/>
    <x v="33"/>
    <x v="2"/>
    <x v="0"/>
    <x v="0"/>
  </r>
  <r>
    <x v="0"/>
    <x v="0"/>
    <x v="2"/>
    <x v="34"/>
    <x v="2"/>
    <x v="0"/>
    <x v="0"/>
  </r>
  <r>
    <x v="0"/>
    <x v="0"/>
    <x v="2"/>
    <x v="35"/>
    <x v="2"/>
    <x v="0"/>
    <x v="0"/>
  </r>
  <r>
    <x v="0"/>
    <x v="0"/>
    <x v="3"/>
    <x v="36"/>
    <x v="2"/>
    <x v="0"/>
    <x v="1"/>
  </r>
  <r>
    <x v="0"/>
    <x v="0"/>
    <x v="3"/>
    <x v="37"/>
    <x v="2"/>
    <x v="0"/>
    <x v="1"/>
  </r>
  <r>
    <x v="0"/>
    <x v="0"/>
    <x v="3"/>
    <x v="38"/>
    <x v="0"/>
    <x v="0"/>
    <x v="1"/>
  </r>
  <r>
    <x v="0"/>
    <x v="0"/>
    <x v="3"/>
    <x v="39"/>
    <x v="2"/>
    <x v="0"/>
    <x v="1"/>
  </r>
  <r>
    <x v="0"/>
    <x v="0"/>
    <x v="3"/>
    <x v="40"/>
    <x v="2"/>
    <x v="0"/>
    <x v="1"/>
  </r>
  <r>
    <x v="0"/>
    <x v="0"/>
    <x v="3"/>
    <x v="41"/>
    <x v="3"/>
    <x v="0"/>
    <x v="1"/>
  </r>
  <r>
    <x v="0"/>
    <x v="0"/>
    <x v="3"/>
    <x v="42"/>
    <x v="3"/>
    <x v="0"/>
    <x v="1"/>
  </r>
  <r>
    <x v="0"/>
    <x v="0"/>
    <x v="3"/>
    <x v="43"/>
    <x v="1"/>
    <x v="0"/>
    <x v="1"/>
  </r>
  <r>
    <x v="0"/>
    <x v="0"/>
    <x v="3"/>
    <x v="44"/>
    <x v="2"/>
    <x v="0"/>
    <x v="1"/>
  </r>
  <r>
    <x v="0"/>
    <x v="0"/>
    <x v="3"/>
    <x v="45"/>
    <x v="1"/>
    <x v="0"/>
    <x v="1"/>
  </r>
  <r>
    <x v="0"/>
    <x v="0"/>
    <x v="3"/>
    <x v="46"/>
    <x v="5"/>
    <x v="0"/>
    <x v="1"/>
  </r>
  <r>
    <x v="0"/>
    <x v="0"/>
    <x v="3"/>
    <x v="47"/>
    <x v="3"/>
    <x v="0"/>
    <x v="1"/>
  </r>
  <r>
    <x v="0"/>
    <x v="0"/>
    <x v="3"/>
    <x v="48"/>
    <x v="6"/>
    <x v="0"/>
    <x v="1"/>
  </r>
  <r>
    <x v="0"/>
    <x v="0"/>
    <x v="3"/>
    <x v="49"/>
    <x v="4"/>
    <x v="0"/>
    <x v="1"/>
  </r>
  <r>
    <x v="0"/>
    <x v="0"/>
    <x v="3"/>
    <x v="50"/>
    <x v="3"/>
    <x v="0"/>
    <x v="1"/>
  </r>
  <r>
    <x v="0"/>
    <x v="0"/>
    <x v="3"/>
    <x v="51"/>
    <x v="3"/>
    <x v="0"/>
    <x v="1"/>
  </r>
  <r>
    <x v="0"/>
    <x v="0"/>
    <x v="3"/>
    <x v="52"/>
    <x v="3"/>
    <x v="0"/>
    <x v="1"/>
  </r>
  <r>
    <x v="0"/>
    <x v="0"/>
    <x v="3"/>
    <x v="53"/>
    <x v="4"/>
    <x v="0"/>
    <x v="1"/>
  </r>
  <r>
    <x v="0"/>
    <x v="0"/>
    <x v="3"/>
    <x v="54"/>
    <x v="3"/>
    <x v="0"/>
    <x v="1"/>
  </r>
  <r>
    <x v="0"/>
    <x v="0"/>
    <x v="3"/>
    <x v="55"/>
    <x v="3"/>
    <x v="0"/>
    <x v="1"/>
  </r>
  <r>
    <x v="0"/>
    <x v="0"/>
    <x v="3"/>
    <x v="56"/>
    <x v="5"/>
    <x v="0"/>
    <x v="1"/>
  </r>
  <r>
    <x v="0"/>
    <x v="0"/>
    <x v="3"/>
    <x v="57"/>
    <x v="2"/>
    <x v="0"/>
    <x v="1"/>
  </r>
  <r>
    <x v="0"/>
    <x v="0"/>
    <x v="3"/>
    <x v="58"/>
    <x v="2"/>
    <x v="0"/>
    <x v="1"/>
  </r>
  <r>
    <x v="0"/>
    <x v="0"/>
    <x v="4"/>
    <x v="59"/>
    <x v="0"/>
    <x v="0"/>
    <x v="1"/>
  </r>
  <r>
    <x v="0"/>
    <x v="0"/>
    <x v="4"/>
    <x v="60"/>
    <x v="0"/>
    <x v="0"/>
    <x v="1"/>
  </r>
  <r>
    <x v="0"/>
    <x v="0"/>
    <x v="4"/>
    <x v="61"/>
    <x v="4"/>
    <x v="0"/>
    <x v="1"/>
  </r>
  <r>
    <x v="0"/>
    <x v="0"/>
    <x v="4"/>
    <x v="62"/>
    <x v="0"/>
    <x v="0"/>
    <x v="1"/>
  </r>
  <r>
    <x v="0"/>
    <x v="0"/>
    <x v="4"/>
    <x v="63"/>
    <x v="0"/>
    <x v="0"/>
    <x v="1"/>
  </r>
  <r>
    <x v="0"/>
    <x v="0"/>
    <x v="4"/>
    <x v="64"/>
    <x v="0"/>
    <x v="0"/>
    <x v="1"/>
  </r>
  <r>
    <x v="0"/>
    <x v="0"/>
    <x v="4"/>
    <x v="65"/>
    <x v="7"/>
    <x v="0"/>
    <x v="1"/>
  </r>
  <r>
    <x v="0"/>
    <x v="0"/>
    <x v="4"/>
    <x v="66"/>
    <x v="0"/>
    <x v="0"/>
    <x v="1"/>
  </r>
  <r>
    <x v="0"/>
    <x v="0"/>
    <x v="4"/>
    <x v="67"/>
    <x v="3"/>
    <x v="0"/>
    <x v="1"/>
  </r>
  <r>
    <x v="0"/>
    <x v="0"/>
    <x v="4"/>
    <x v="68"/>
    <x v="2"/>
    <x v="0"/>
    <x v="1"/>
  </r>
  <r>
    <x v="0"/>
    <x v="0"/>
    <x v="4"/>
    <x v="69"/>
    <x v="0"/>
    <x v="0"/>
    <x v="1"/>
  </r>
  <r>
    <x v="0"/>
    <x v="0"/>
    <x v="4"/>
    <x v="70"/>
    <x v="8"/>
    <x v="0"/>
    <x v="1"/>
  </r>
  <r>
    <x v="0"/>
    <x v="0"/>
    <x v="4"/>
    <x v="71"/>
    <x v="0"/>
    <x v="0"/>
    <x v="1"/>
  </r>
  <r>
    <x v="0"/>
    <x v="0"/>
    <x v="4"/>
    <x v="72"/>
    <x v="5"/>
    <x v="0"/>
    <x v="1"/>
  </r>
  <r>
    <x v="0"/>
    <x v="0"/>
    <x v="4"/>
    <x v="73"/>
    <x v="5"/>
    <x v="0"/>
    <x v="1"/>
  </r>
  <r>
    <x v="0"/>
    <x v="0"/>
    <x v="4"/>
    <x v="74"/>
    <x v="3"/>
    <x v="0"/>
    <x v="1"/>
  </r>
  <r>
    <x v="0"/>
    <x v="0"/>
    <x v="4"/>
    <x v="75"/>
    <x v="1"/>
    <x v="0"/>
    <x v="1"/>
  </r>
  <r>
    <x v="0"/>
    <x v="0"/>
    <x v="4"/>
    <x v="76"/>
    <x v="3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91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 sortType="ascending">
      <items count="18">
        <item x="0"/>
        <item x="1"/>
        <item m="1" x="13"/>
        <item x="2"/>
        <item x="3"/>
        <item m="1" x="10"/>
        <item x="4"/>
        <item m="1" x="5"/>
        <item m="1" x="6"/>
        <item m="1" x="7"/>
        <item m="1" x="9"/>
        <item m="1" x="8"/>
        <item m="1" x="11"/>
        <item m="1" x="12"/>
        <item m="1" x="14"/>
        <item m="1" x="15"/>
        <item m="1" x="16"/>
        <item t="default"/>
      </items>
    </pivotField>
    <pivotField axis="axisRow" showAll="0">
      <items count="464">
        <item m="1" x="334"/>
        <item m="1" x="177"/>
        <item m="1" x="259"/>
        <item m="1" x="184"/>
        <item m="1" x="399"/>
        <item m="1" x="286"/>
        <item m="1" x="103"/>
        <item m="1" x="148"/>
        <item m="1" x="174"/>
        <item m="1" x="285"/>
        <item m="1" x="112"/>
        <item m="1" x="279"/>
        <item m="1" x="90"/>
        <item m="1" x="252"/>
        <item m="1" x="131"/>
        <item m="1" x="424"/>
        <item m="1" x="142"/>
        <item m="1" x="318"/>
        <item m="1" x="383"/>
        <item m="1" x="237"/>
        <item m="1" x="188"/>
        <item m="1" x="314"/>
        <item m="1" x="263"/>
        <item m="1" x="229"/>
        <item m="1" x="179"/>
        <item m="1" x="341"/>
        <item m="1" x="417"/>
        <item m="1" x="232"/>
        <item m="1" x="227"/>
        <item m="1" x="276"/>
        <item m="1" x="132"/>
        <item m="1" x="212"/>
        <item m="1" x="255"/>
        <item m="1" x="167"/>
        <item m="1" x="125"/>
        <item m="1" x="87"/>
        <item m="1" x="265"/>
        <item m="1" x="200"/>
        <item m="1" x="151"/>
        <item m="1" x="293"/>
        <item m="1" x="377"/>
        <item m="1" x="455"/>
        <item m="1" x="108"/>
        <item m="1" x="369"/>
        <item m="1" x="280"/>
        <item m="1" x="186"/>
        <item m="1" x="92"/>
        <item m="1" x="220"/>
        <item m="1" x="137"/>
        <item m="1" x="122"/>
        <item m="1" x="331"/>
        <item m="1" x="83"/>
        <item m="1" x="195"/>
        <item m="1" x="426"/>
        <item m="1" x="243"/>
        <item m="1" x="121"/>
        <item m="1" x="326"/>
        <item m="1" x="357"/>
        <item m="1" x="207"/>
        <item m="1" x="433"/>
        <item m="1" x="223"/>
        <item m="1" x="419"/>
        <item m="1" x="199"/>
        <item m="1" x="234"/>
        <item m="1" x="299"/>
        <item m="1" x="335"/>
        <item m="1" x="271"/>
        <item m="1" x="98"/>
        <item m="1" x="136"/>
        <item m="1" x="339"/>
        <item m="1" x="178"/>
        <item m="1" x="415"/>
        <item m="1" x="262"/>
        <item m="1" x="105"/>
        <item m="1" x="231"/>
        <item m="1" x="456"/>
        <item m="1" x="155"/>
        <item m="1" x="241"/>
        <item m="1" x="84"/>
        <item m="1" x="325"/>
        <item m="1" x="171"/>
        <item m="1" x="261"/>
        <item m="1" x="308"/>
        <item m="1" x="446"/>
        <item m="1" x="194"/>
        <item m="1" x="77"/>
        <item m="1" x="149"/>
        <item m="1" x="422"/>
        <item m="1" x="311"/>
        <item m="1" x="249"/>
        <item m="1" x="356"/>
        <item m="1" x="266"/>
        <item m="1" x="191"/>
        <item m="1" x="119"/>
        <item m="1" x="346"/>
        <item m="1" x="354"/>
        <item m="1" x="203"/>
        <item m="1" x="79"/>
        <item m="1" x="323"/>
        <item m="1" x="245"/>
        <item m="1" x="441"/>
        <item m="1" x="385"/>
        <item m="1" x="198"/>
        <item m="1" x="216"/>
        <item m="1" x="340"/>
        <item m="1" x="163"/>
        <item m="1" x="352"/>
        <item m="1" x="80"/>
        <item m="1" x="85"/>
        <item m="1" x="210"/>
        <item m="1" x="291"/>
        <item m="1" x="451"/>
        <item m="1" x="95"/>
        <item m="1" x="141"/>
        <item m="1" x="322"/>
        <item m="1" x="145"/>
        <item m="1" x="414"/>
        <item m="1" x="295"/>
        <item m="1" x="434"/>
        <item m="1" x="247"/>
        <item m="1" x="278"/>
        <item m="1" x="235"/>
        <item m="1" x="307"/>
        <item m="1" x="343"/>
        <item m="1" x="312"/>
        <item m="1" x="93"/>
        <item m="1" x="393"/>
        <item m="1" x="302"/>
        <item m="1" x="208"/>
        <item m="1" x="113"/>
        <item m="1" x="411"/>
        <item m="1" x="332"/>
        <item m="1" x="242"/>
        <item m="1" x="107"/>
        <item m="1" x="400"/>
        <item m="1" x="289"/>
        <item m="1" x="363"/>
        <item m="1" x="230"/>
        <item m="1" x="180"/>
        <item m="1" x="416"/>
        <item m="1" x="126"/>
        <item m="1" x="402"/>
        <item m="1" x="272"/>
        <item m="1" x="233"/>
        <item m="1" x="193"/>
        <item m="1" x="258"/>
        <item m="1" x="284"/>
        <item m="1" x="306"/>
        <item m="1" x="328"/>
        <item m="1" x="444"/>
        <item m="1" x="366"/>
        <item m="1" x="387"/>
        <item m="1" x="413"/>
        <item m="1" x="430"/>
        <item m="1" x="182"/>
        <item m="1" x="239"/>
        <item m="1" x="443"/>
        <item m="1" x="333"/>
        <item m="1" x="134"/>
        <item m="1" x="305"/>
        <item m="1" x="133"/>
        <item m="1" x="144"/>
        <item m="1" x="128"/>
        <item m="1" x="202"/>
        <item m="1" x="127"/>
        <item m="1" x="461"/>
        <item m="1" x="116"/>
        <item m="1" x="161"/>
        <item m="1" x="206"/>
        <item m="1" x="250"/>
        <item m="1" x="294"/>
        <item m="1" x="267"/>
        <item m="1" x="428"/>
        <item m="1" x="360"/>
        <item m="1" x="147"/>
        <item m="1" x="257"/>
        <item m="1" x="165"/>
        <item m="1" x="344"/>
        <item m="1" x="320"/>
        <item m="1" x="438"/>
        <item m="1" x="162"/>
        <item m="1" x="221"/>
        <item m="1" x="317"/>
        <item m="1" x="370"/>
        <item m="1" x="282"/>
        <item m="1" x="187"/>
        <item m="1" x="157"/>
        <item m="1" x="457"/>
        <item m="1" x="447"/>
        <item m="1" x="371"/>
        <item m="1" x="358"/>
        <item m="1" x="283"/>
        <item m="1" x="349"/>
        <item m="1" x="236"/>
        <item m="1" x="351"/>
        <item m="1" x="431"/>
        <item x="14"/>
        <item m="1" x="213"/>
        <item m="1" x="185"/>
        <item x="16"/>
        <item m="1" x="409"/>
        <item m="1" x="104"/>
        <item x="22"/>
        <item m="1" x="376"/>
        <item m="1" x="111"/>
        <item m="1" x="260"/>
        <item m="1" x="404"/>
        <item m="1" x="169"/>
        <item m="1" x="240"/>
        <item m="1" x="192"/>
        <item m="1" x="313"/>
        <item m="1" x="394"/>
        <item m="1" x="460"/>
        <item m="1" x="86"/>
        <item m="1" x="110"/>
        <item m="1" x="118"/>
        <item m="1" x="412"/>
        <item m="1" x="374"/>
        <item m="1" x="277"/>
        <item m="1" x="172"/>
        <item m="1" x="373"/>
        <item m="1" x="189"/>
        <item m="1" x="397"/>
        <item m="1" x="458"/>
        <item m="1" x="254"/>
        <item m="1" x="164"/>
        <item m="1" x="396"/>
        <item m="1" x="100"/>
        <item m="1" x="298"/>
        <item m="1" x="297"/>
        <item m="1" x="102"/>
        <item m="1" x="253"/>
        <item m="1" x="143"/>
        <item m="1" x="275"/>
        <item m="1" x="359"/>
        <item m="1" x="439"/>
        <item m="1" x="146"/>
        <item m="1" x="378"/>
        <item m="1" x="209"/>
        <item m="1" x="453"/>
        <item m="1" x="152"/>
        <item m="1" x="218"/>
        <item m="1" x="406"/>
        <item m="1" x="435"/>
        <item m="1" x="88"/>
        <item m="1" x="324"/>
        <item m="1" x="362"/>
        <item m="1" x="292"/>
        <item m="1" x="403"/>
        <item m="1" x="310"/>
        <item m="1" x="445"/>
        <item m="1" x="342"/>
        <item m="1" x="395"/>
        <item m="1" x="246"/>
        <item m="1" x="91"/>
        <item m="1" x="330"/>
        <item m="1" x="425"/>
        <item m="1" x="315"/>
        <item m="1" x="156"/>
        <item m="1" x="390"/>
        <item m="1" x="436"/>
        <item m="1" x="391"/>
        <item m="1" x="201"/>
        <item m="1" x="225"/>
        <item m="1" x="268"/>
        <item m="1" x="367"/>
        <item m="1" x="273"/>
        <item m="1" x="153"/>
        <item m="1" x="106"/>
        <item m="1" x="348"/>
        <item m="1" x="196"/>
        <item m="1" x="427"/>
        <item m="1" x="338"/>
        <item m="1" x="290"/>
        <item m="1" x="418"/>
        <item m="1" x="219"/>
        <item m="1" x="375"/>
        <item m="1" x="158"/>
        <item m="1" x="159"/>
        <item m="1" x="449"/>
        <item m="1" x="429"/>
        <item m="1" x="129"/>
        <item m="1" x="123"/>
        <item m="1" x="214"/>
        <item m="1" x="304"/>
        <item m="1" x="154"/>
        <item m="1" x="372"/>
        <item m="1" x="423"/>
        <item m="1" x="452"/>
        <item m="1" x="388"/>
        <item m="1" x="296"/>
        <item m="1" x="78"/>
        <item m="1" x="420"/>
        <item m="1" x="269"/>
        <item m="1" x="303"/>
        <item m="1" x="364"/>
        <item m="1" x="327"/>
        <item m="1" x="384"/>
        <item m="1" x="448"/>
        <item m="1" x="329"/>
        <item m="1" x="300"/>
        <item m="1" x="337"/>
        <item m="1" x="408"/>
        <item m="1" x="82"/>
        <item m="1" x="316"/>
        <item m="1" x="114"/>
        <item m="1" x="117"/>
        <item m="1" x="270"/>
        <item m="1" x="281"/>
        <item m="1" x="336"/>
        <item m="1" x="410"/>
        <item m="1" x="140"/>
        <item m="1" x="205"/>
        <item m="1" x="288"/>
        <item m="1" x="347"/>
        <item m="1" x="407"/>
        <item m="1" x="96"/>
        <item m="1" x="94"/>
        <item m="1" x="437"/>
        <item m="1" x="89"/>
        <item m="1" x="120"/>
        <item m="1" x="274"/>
        <item x="1"/>
        <item x="2"/>
        <item x="3"/>
        <item x="24"/>
        <item m="1" x="287"/>
        <item m="1" x="389"/>
        <item x="5"/>
        <item x="7"/>
        <item m="1" x="228"/>
        <item x="12"/>
        <item m="1" x="353"/>
        <item m="1" x="321"/>
        <item m="1" x="135"/>
        <item m="1" x="368"/>
        <item x="19"/>
        <item m="1" x="130"/>
        <item m="1" x="215"/>
        <item m="1" x="81"/>
        <item m="1" x="176"/>
        <item m="1" x="380"/>
        <item x="31"/>
        <item m="1" x="197"/>
        <item x="32"/>
        <item m="1" x="264"/>
        <item m="1" x="459"/>
        <item m="1" x="309"/>
        <item m="1" x="392"/>
        <item m="1" x="248"/>
        <item m="1" x="150"/>
        <item m="1" x="224"/>
        <item x="33"/>
        <item m="1" x="381"/>
        <item m="1" x="238"/>
        <item x="34"/>
        <item x="35"/>
        <item m="1" x="226"/>
        <item m="1" x="175"/>
        <item m="1" x="256"/>
        <item m="1" x="115"/>
        <item m="1" x="181"/>
        <item x="0"/>
        <item x="23"/>
        <item x="13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138"/>
        <item m="1" x="442"/>
        <item x="47"/>
        <item x="48"/>
        <item x="49"/>
        <item x="50"/>
        <item m="1" x="450"/>
        <item x="51"/>
        <item x="52"/>
        <item x="53"/>
        <item x="54"/>
        <item m="1" x="139"/>
        <item x="55"/>
        <item x="56"/>
        <item x="57"/>
        <item m="1" x="454"/>
        <item x="58"/>
        <item x="21"/>
        <item m="1" x="168"/>
        <item m="1" x="345"/>
        <item x="59"/>
        <item x="60"/>
        <item x="61"/>
        <item x="62"/>
        <item x="63"/>
        <item x="64"/>
        <item x="65"/>
        <item x="66"/>
        <item x="67"/>
        <item m="1" x="244"/>
        <item x="68"/>
        <item x="69"/>
        <item x="70"/>
        <item x="71"/>
        <item x="72"/>
        <item x="73"/>
        <item x="74"/>
        <item m="1" x="190"/>
        <item m="1" x="350"/>
        <item x="75"/>
        <item m="1" x="355"/>
        <item x="76"/>
        <item m="1" x="204"/>
        <item x="4"/>
        <item m="1" x="97"/>
        <item m="1" x="405"/>
        <item m="1" x="170"/>
        <item m="1" x="301"/>
        <item x="6"/>
        <item x="8"/>
        <item x="9"/>
        <item m="1" x="251"/>
        <item x="10"/>
        <item m="1" x="398"/>
        <item m="1" x="365"/>
        <item m="1" x="440"/>
        <item x="15"/>
        <item m="1" x="109"/>
        <item x="17"/>
        <item m="1" x="432"/>
        <item x="18"/>
        <item x="20"/>
        <item m="1" x="361"/>
        <item x="25"/>
        <item x="26"/>
        <item m="1" x="173"/>
        <item m="1" x="217"/>
        <item m="1" x="462"/>
        <item m="1" x="386"/>
        <item m="1" x="319"/>
        <item x="27"/>
        <item m="1" x="160"/>
        <item m="1" x="183"/>
        <item x="28"/>
        <item x="29"/>
        <item m="1" x="166"/>
        <item m="1" x="379"/>
        <item m="1" x="382"/>
        <item x="30"/>
        <item m="1" x="401"/>
        <item m="1" x="101"/>
        <item m="1" x="222"/>
        <item m="1" x="124"/>
        <item m="1" x="211"/>
        <item m="1" x="421"/>
        <item m="1" x="99"/>
        <item x="11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84">
    <i>
      <x v="2"/>
    </i>
    <i r="1">
      <x/>
    </i>
    <i r="2">
      <x v="196"/>
    </i>
    <i r="2">
      <x v="199"/>
    </i>
    <i r="2">
      <x v="202"/>
    </i>
    <i r="2">
      <x v="322"/>
    </i>
    <i r="2">
      <x v="323"/>
    </i>
    <i r="2">
      <x v="324"/>
    </i>
    <i r="2">
      <x v="328"/>
    </i>
    <i r="2">
      <x v="329"/>
    </i>
    <i r="2">
      <x v="331"/>
    </i>
    <i r="2">
      <x v="336"/>
    </i>
    <i r="2">
      <x v="362"/>
    </i>
    <i r="2">
      <x v="364"/>
    </i>
    <i r="2">
      <x v="393"/>
    </i>
    <i r="2">
      <x v="419"/>
    </i>
    <i r="2">
      <x v="424"/>
    </i>
    <i r="2">
      <x v="425"/>
    </i>
    <i r="2">
      <x v="426"/>
    </i>
    <i r="2">
      <x v="428"/>
    </i>
    <i r="2">
      <x v="432"/>
    </i>
    <i r="2">
      <x v="434"/>
    </i>
    <i r="2">
      <x v="436"/>
    </i>
    <i r="2">
      <x v="437"/>
    </i>
    <i r="2">
      <x v="462"/>
    </i>
    <i r="1">
      <x v="1"/>
    </i>
    <i r="2">
      <x v="325"/>
    </i>
    <i r="2">
      <x v="363"/>
    </i>
    <i r="2">
      <x v="439"/>
    </i>
    <i r="2">
      <x v="440"/>
    </i>
    <i r="2">
      <x v="446"/>
    </i>
    <i r="2">
      <x v="449"/>
    </i>
    <i r="2">
      <x v="450"/>
    </i>
    <i r="2">
      <x v="454"/>
    </i>
    <i r="1">
      <x v="3"/>
    </i>
    <i r="2">
      <x v="342"/>
    </i>
    <i r="2">
      <x v="344"/>
    </i>
    <i r="2">
      <x v="352"/>
    </i>
    <i r="2">
      <x v="355"/>
    </i>
    <i r="2">
      <x v="356"/>
    </i>
    <i r="1">
      <x v="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8"/>
    </i>
    <i r="2">
      <x v="379"/>
    </i>
    <i r="2">
      <x v="380"/>
    </i>
    <i r="2">
      <x v="381"/>
    </i>
    <i r="2">
      <x v="383"/>
    </i>
    <i r="2">
      <x v="384"/>
    </i>
    <i r="2">
      <x v="385"/>
    </i>
    <i r="2">
      <x v="386"/>
    </i>
    <i r="2">
      <x v="388"/>
    </i>
    <i r="2">
      <x v="389"/>
    </i>
    <i r="2">
      <x v="390"/>
    </i>
    <i r="2">
      <x v="392"/>
    </i>
    <i r="1">
      <x v="6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5"/>
    </i>
    <i r="2">
      <x v="41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3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totalsRowFunction="sum" queryTableFieldId="33" dataDxfId="8" totalsRow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"/>
  <sheetViews>
    <sheetView showGridLines="0" tabSelected="1" zoomScale="80" zoomScaleNormal="80" workbookViewId="0">
      <selection activeCell="L38" sqref="L38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18.875" customWidth="1"/>
    <col min="5" max="5" width="9.125" customWidth="1"/>
    <col min="6" max="6" width="14.375" customWidth="1"/>
    <col min="7" max="8" width="14.375" style="6" customWidth="1"/>
    <col min="9" max="9" width="18.5" style="6" customWidth="1"/>
    <col min="10" max="10" width="44.125" style="6" bestFit="1" customWidth="1"/>
    <col min="11" max="13" width="24.5" style="6" bestFit="1" customWidth="1"/>
    <col min="14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2"/>
    </row>
    <row r="2" spans="1:30" ht="23.25" thickBot="1" x14ac:dyDescent="0.45">
      <c r="D2" s="9" t="s">
        <v>2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МЫТИЩИ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33" x14ac:dyDescent="0.3">
      <c r="A7"/>
      <c r="B7" s="5" t="s">
        <v>1</v>
      </c>
      <c r="D7" s="5" t="s">
        <v>83</v>
      </c>
      <c r="E7" s="5" t="s">
        <v>84</v>
      </c>
      <c r="F7" s="5" t="s">
        <v>94</v>
      </c>
      <c r="G7" s="5" t="s">
        <v>95</v>
      </c>
      <c r="H7" s="5" t="s">
        <v>96</v>
      </c>
      <c r="I7" s="5" t="s">
        <v>85</v>
      </c>
      <c r="J7" s="5" t="s">
        <v>86</v>
      </c>
    </row>
    <row r="8" spans="1:30" x14ac:dyDescent="0.3">
      <c r="A8" s="1" t="s">
        <v>7</v>
      </c>
      <c r="B8" s="4">
        <v>284</v>
      </c>
      <c r="D8" t="s">
        <v>5</v>
      </c>
      <c r="E8">
        <v>82</v>
      </c>
      <c r="F8" s="15">
        <v>18040</v>
      </c>
      <c r="G8" s="15">
        <v>27060</v>
      </c>
      <c r="H8" s="15">
        <v>49200</v>
      </c>
      <c r="I8" s="13" t="s">
        <v>87</v>
      </c>
      <c r="J8" s="15" t="s">
        <v>88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5</v>
      </c>
      <c r="B9" s="4">
        <v>82</v>
      </c>
      <c r="D9" t="s">
        <v>65</v>
      </c>
      <c r="E9">
        <v>32</v>
      </c>
      <c r="F9" s="15">
        <v>7040</v>
      </c>
      <c r="G9" s="15">
        <v>10560</v>
      </c>
      <c r="H9" s="15">
        <v>19200</v>
      </c>
      <c r="I9" s="13" t="s">
        <v>87</v>
      </c>
      <c r="J9" s="15" t="s">
        <v>89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66</v>
      </c>
      <c r="B10" s="4">
        <v>2</v>
      </c>
      <c r="D10" t="s">
        <v>6</v>
      </c>
      <c r="E10">
        <v>16</v>
      </c>
      <c r="F10" s="15">
        <v>3520</v>
      </c>
      <c r="G10" s="15">
        <v>5280</v>
      </c>
      <c r="H10" s="15">
        <v>9600</v>
      </c>
      <c r="I10" s="13" t="s">
        <v>87</v>
      </c>
      <c r="J10" s="15" t="s">
        <v>88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4</v>
      </c>
      <c r="B11" s="4">
        <v>2</v>
      </c>
      <c r="D11" t="s">
        <v>22</v>
      </c>
      <c r="E11">
        <v>75</v>
      </c>
      <c r="F11" s="15">
        <v>16500</v>
      </c>
      <c r="G11" s="15">
        <v>24750</v>
      </c>
      <c r="H11" s="15">
        <v>45000</v>
      </c>
      <c r="I11" s="13" t="s">
        <v>87</v>
      </c>
      <c r="J11" s="15" t="s">
        <v>89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67</v>
      </c>
      <c r="B12" s="4">
        <v>2</v>
      </c>
      <c r="D12" t="s">
        <v>90</v>
      </c>
      <c r="E12">
        <v>79</v>
      </c>
      <c r="F12" s="15">
        <v>17380</v>
      </c>
      <c r="G12" s="15">
        <v>26070</v>
      </c>
      <c r="H12" s="15">
        <v>47400</v>
      </c>
      <c r="I12" s="13" t="s">
        <v>87</v>
      </c>
      <c r="J12" s="15" t="s">
        <v>89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8</v>
      </c>
      <c r="B13" s="4">
        <v>1</v>
      </c>
      <c r="D13" t="s">
        <v>3</v>
      </c>
      <c r="E13">
        <f>SUBTOTAL(109,Таблица_РЛ_ТехБаза.accdb_1[Кол-во стендов])</f>
        <v>284</v>
      </c>
      <c r="F13" s="11">
        <f>SUBTOTAL(109,Таблица_РЛ_ТехБаза.accdb_1[Стоимость А5 220 руб стенд])</f>
        <v>62480</v>
      </c>
      <c r="G13" s="11">
        <f>SUBTOTAL(109,Таблица_РЛ_ТехБаза.accdb_1[Стоимость А4 330 руб стенд])</f>
        <v>93720</v>
      </c>
      <c r="H13" s="11">
        <f>SUBTOTAL(109,Таблица_РЛ_ТехБаза.accdb_1[Стоимость А3 600 руб стенд])</f>
        <v>170400</v>
      </c>
      <c r="I13" s="1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9</v>
      </c>
      <c r="B14" s="4">
        <v>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10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12</v>
      </c>
      <c r="B16" s="4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13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14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15</v>
      </c>
      <c r="B19" s="4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19</v>
      </c>
      <c r="B20" s="4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21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46</v>
      </c>
      <c r="B22" s="4">
        <v>3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68</v>
      </c>
      <c r="B23" s="4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69</v>
      </c>
      <c r="B24" s="4">
        <v>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70</v>
      </c>
      <c r="B25" s="4">
        <v>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71</v>
      </c>
      <c r="B26" s="4">
        <v>6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72</v>
      </c>
      <c r="B27" s="4">
        <v>6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73</v>
      </c>
      <c r="B28" s="4">
        <v>4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74</v>
      </c>
      <c r="B29" s="4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75</v>
      </c>
      <c r="B30" s="4">
        <v>4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76</v>
      </c>
      <c r="B31" s="4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91</v>
      </c>
      <c r="B32" s="4">
        <v>5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2" t="s">
        <v>65</v>
      </c>
      <c r="B33" s="4">
        <v>32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11</v>
      </c>
      <c r="B34" s="4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20</v>
      </c>
      <c r="B35" s="4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77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78</v>
      </c>
      <c r="B37" s="4">
        <v>6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79</v>
      </c>
      <c r="B38" s="4">
        <v>6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80</v>
      </c>
      <c r="B39" s="4">
        <v>6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81</v>
      </c>
      <c r="B40" s="4">
        <v>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82</v>
      </c>
      <c r="B41" s="4">
        <v>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2" t="s">
        <v>6</v>
      </c>
      <c r="B42" s="4">
        <v>16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16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17</v>
      </c>
      <c r="B44" s="4">
        <v>4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92</v>
      </c>
      <c r="B45" s="4">
        <v>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93</v>
      </c>
      <c r="B46" s="4">
        <v>3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18</v>
      </c>
      <c r="B47" s="4">
        <v>3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2" t="s">
        <v>22</v>
      </c>
      <c r="B48" s="4">
        <v>75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23</v>
      </c>
      <c r="B49" s="4">
        <v>3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24</v>
      </c>
      <c r="B50" s="4">
        <v>3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25</v>
      </c>
      <c r="B51" s="4">
        <v>4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26</v>
      </c>
      <c r="B52" s="4">
        <v>3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27</v>
      </c>
      <c r="B53" s="4">
        <v>3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28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29</v>
      </c>
      <c r="B55" s="4">
        <v>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3" t="s">
        <v>30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31</v>
      </c>
      <c r="B57" s="4">
        <v>3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32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3" t="s">
        <v>33</v>
      </c>
      <c r="B59" s="4">
        <v>6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34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35</v>
      </c>
      <c r="B61" s="4">
        <v>10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36</v>
      </c>
      <c r="B62" s="4">
        <v>5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37</v>
      </c>
      <c r="B63" s="4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38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39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40</v>
      </c>
      <c r="B66" s="4">
        <v>5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41</v>
      </c>
      <c r="B67" s="4">
        <v>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42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3" t="s">
        <v>43</v>
      </c>
      <c r="B69" s="4">
        <v>6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44</v>
      </c>
      <c r="B70" s="4">
        <v>3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45</v>
      </c>
      <c r="B71" s="4">
        <v>3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2" t="s">
        <v>90</v>
      </c>
      <c r="B72" s="4">
        <v>79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3" t="s">
        <v>47</v>
      </c>
      <c r="B73" s="4">
        <v>4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A74" s="3" t="s">
        <v>48</v>
      </c>
      <c r="B74" s="4">
        <v>4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A75" s="3" t="s">
        <v>49</v>
      </c>
      <c r="B75" s="4">
        <v>5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A76" s="3" t="s">
        <v>50</v>
      </c>
      <c r="B76" s="4">
        <v>4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A77" s="3" t="s">
        <v>51</v>
      </c>
      <c r="B77" s="4">
        <v>4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A78" s="3" t="s">
        <v>52</v>
      </c>
      <c r="B78" s="4">
        <v>4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A79" s="3" t="s">
        <v>53</v>
      </c>
      <c r="B79" s="4">
        <v>13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A80" s="3" t="s">
        <v>54</v>
      </c>
      <c r="B80" s="4">
        <v>4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ht="16.5" customHeight="1" x14ac:dyDescent="0.3">
      <c r="A81" s="3" t="s">
        <v>55</v>
      </c>
      <c r="B81" s="4">
        <v>2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ht="16.5" customHeight="1" x14ac:dyDescent="0.3">
      <c r="A82" s="3" t="s">
        <v>56</v>
      </c>
      <c r="B82" s="4">
        <v>3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ht="16.5" customHeight="1" x14ac:dyDescent="0.3">
      <c r="A83" s="3" t="s">
        <v>57</v>
      </c>
      <c r="B83" s="4">
        <v>4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ht="16.5" customHeight="1" x14ac:dyDescent="0.3">
      <c r="A84" s="3" t="s">
        <v>58</v>
      </c>
      <c r="B84" s="4">
        <v>7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3" t="s">
        <v>59</v>
      </c>
      <c r="B85" s="4">
        <v>4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3">
      <c r="A86" s="3" t="s">
        <v>60</v>
      </c>
      <c r="B86" s="4">
        <v>6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30" x14ac:dyDescent="0.3">
      <c r="A87" s="3" t="s">
        <v>61</v>
      </c>
      <c r="B87" s="4">
        <v>6</v>
      </c>
      <c r="G87"/>
      <c r="H87"/>
      <c r="I87"/>
      <c r="J87"/>
      <c r="K87"/>
      <c r="L87"/>
    </row>
    <row r="88" spans="1:30" x14ac:dyDescent="0.3">
      <c r="A88" s="3" t="s">
        <v>62</v>
      </c>
      <c r="B88" s="4">
        <v>2</v>
      </c>
      <c r="G88"/>
      <c r="H88"/>
      <c r="I88"/>
      <c r="J88"/>
    </row>
    <row r="89" spans="1:30" x14ac:dyDescent="0.3">
      <c r="A89" s="3" t="s">
        <v>63</v>
      </c>
      <c r="B89" s="4">
        <v>1</v>
      </c>
      <c r="G89"/>
      <c r="H89"/>
      <c r="I89"/>
      <c r="J89"/>
    </row>
    <row r="90" spans="1:30" x14ac:dyDescent="0.3">
      <c r="A90" s="3" t="s">
        <v>64</v>
      </c>
      <c r="B90" s="4">
        <v>2</v>
      </c>
    </row>
    <row r="91" spans="1:30" x14ac:dyDescent="0.3">
      <c r="A91" s="1" t="s">
        <v>0</v>
      </c>
      <c r="B91" s="4">
        <v>284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2022-10-05T12:27:27Z</dcterms:modified>
</cp:coreProperties>
</file>