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hidePivotFieldList="1"/>
  <mc:AlternateContent xmlns:mc="http://schemas.openxmlformats.org/markup-compatibility/2006">
    <mc:Choice Requires="x15">
      <x15ac:absPath xmlns:x15ac="http://schemas.microsoft.com/office/spreadsheetml/2010/11/ac" url="C:\Users\Андрей\Desktop\Москва лифты и МО\"/>
    </mc:Choice>
  </mc:AlternateContent>
  <bookViews>
    <workbookView xWindow="0" yWindow="0" windowWidth="51600" windowHeight="17160"/>
  </bookViews>
  <sheets>
    <sheet name="АП+Прайс" sheetId="4" r:id="rId1"/>
  </sheets>
  <definedNames>
    <definedName name="РЛ_ТехБаза.accdb_1" localSheetId="0" hidden="1">'АП+Прайс'!$D$7:$J$10</definedName>
  </definedNames>
  <calcPr calcId="191029"/>
  <pivotCaches>
    <pivotCache cacheId="0" r:id="rId2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1" i="4" l="1"/>
  <c r="F11" i="4"/>
  <c r="G11" i="4"/>
  <c r="H11" i="4"/>
  <c r="D4" i="4" l="1"/>
</calcChain>
</file>

<file path=xl/connections.xml><?xml version="1.0" encoding="utf-8"?>
<connections xmlns="http://schemas.openxmlformats.org/spreadsheetml/2006/main">
  <connection id="1" keepAlive="1" name="РЛ ТехБаза1" type="5" refreshedVersion="4" deleted="1" refreshOnLoad="1" saveData="1">
    <dbPr connection="" command="" commandType="3"/>
  </connection>
  <connection id="2" keepAlive="1" name="РЛ ТехБаза4" type="5" refreshedVersion="4" deleted="1" saveData="1">
    <dbPr connection="" command="" commandType="3"/>
  </connection>
</connections>
</file>

<file path=xl/sharedStrings.xml><?xml version="1.0" encoding="utf-8"?>
<sst xmlns="http://schemas.openxmlformats.org/spreadsheetml/2006/main" count="37" uniqueCount="31">
  <si>
    <t>Микрорайон</t>
  </si>
  <si>
    <t>Кол-во стендов</t>
  </si>
  <si>
    <t>Количество стендов</t>
  </si>
  <si>
    <t>АДРЕСНАЯ ПРОГРАММА И ПРАЙС</t>
  </si>
  <si>
    <t>Итог</t>
  </si>
  <si>
    <t>Дата начала РК (период 1мес)</t>
  </si>
  <si>
    <t>Рекламный носитель</t>
  </si>
  <si>
    <t>Закрытый стенд в лифте</t>
  </si>
  <si>
    <t>Павшино Южный</t>
  </si>
  <si>
    <t>Железнодорожная, 26</t>
  </si>
  <si>
    <t>Железнодорожная, 30</t>
  </si>
  <si>
    <t>Железнодорожная, 34а</t>
  </si>
  <si>
    <t>Общий итог</t>
  </si>
  <si>
    <t>Чернево</t>
  </si>
  <si>
    <t>Железнодорожная, 1Б</t>
  </si>
  <si>
    <t>Ленина 53</t>
  </si>
  <si>
    <t>Ленина 55</t>
  </si>
  <si>
    <t>Центральный пр 2</t>
  </si>
  <si>
    <t>Школьная 12</t>
  </si>
  <si>
    <t>Бр. Горожанкиных 8</t>
  </si>
  <si>
    <t>Ленина 65</t>
  </si>
  <si>
    <t>КРАСНОГОРСК</t>
  </si>
  <si>
    <t>Райцентр-СГШ_Теплый Бетон</t>
  </si>
  <si>
    <t>с 5 числа</t>
  </si>
  <si>
    <t>Заводская 29</t>
  </si>
  <si>
    <t>Лесная 10</t>
  </si>
  <si>
    <t>Закрытый стенд в лифте/('') у подъезда</t>
  </si>
  <si>
    <t>Лесная 10 ''</t>
  </si>
  <si>
    <t>Стоимость А5 220 руб стенд</t>
  </si>
  <si>
    <t>Стоимость А3 600 руб стенд</t>
  </si>
  <si>
    <t>Стоимость А4 330 руб стенд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</si>
</sst>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р_._-;\-* #,##0.00_р_._-;_-* &quot;-&quot;??_р_._-;_-@_-"/>
  </numFmts>
  <fonts count="8" x14ac:knownFonts="1">
    <font>
      <sz val="11"/>
      <color theme="1"/>
      <name val="Palatino Linotype"/>
      <family val="2"/>
      <charset val="204"/>
      <scheme val="minor"/>
    </font>
    <font>
      <sz val="11"/>
      <color theme="1"/>
      <name val="Palatino Linotype"/>
      <family val="2"/>
      <charset val="204"/>
      <scheme val="minor"/>
    </font>
    <font>
      <b/>
      <sz val="18"/>
      <color theme="3"/>
      <name val="Palatino Linotype"/>
      <family val="2"/>
      <charset val="204"/>
      <scheme val="major"/>
    </font>
    <font>
      <b/>
      <sz val="11"/>
      <color theme="3"/>
      <name val="Palatino Linotype"/>
      <family val="2"/>
      <charset val="204"/>
      <scheme val="minor"/>
    </font>
    <font>
      <b/>
      <sz val="16"/>
      <color theme="3"/>
      <name val="Palatino Linotype"/>
      <family val="2"/>
      <charset val="204"/>
      <scheme val="minor"/>
    </font>
    <font>
      <sz val="36"/>
      <color theme="3"/>
      <name val="Palatino Linotype"/>
      <family val="1"/>
      <charset val="204"/>
      <scheme val="major"/>
    </font>
    <font>
      <i/>
      <sz val="11"/>
      <color rgb="FF7F7F7F"/>
      <name val="Palatino Linotype"/>
      <family val="2"/>
      <charset val="204"/>
      <scheme val="minor"/>
    </font>
    <font>
      <sz val="11"/>
      <color theme="1"/>
      <name val="Palatino Linotype"/>
      <family val="1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6" fillId="0" borderId="0" applyNumberFormat="0" applyFill="0" applyBorder="0" applyAlignment="0" applyProtection="0"/>
  </cellStyleXfs>
  <cellXfs count="16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Alignment="1">
      <alignment horizontal="center" vertical="center" wrapText="1"/>
    </xf>
    <xf numFmtId="164" fontId="0" fillId="0" borderId="0" xfId="1" applyFont="1"/>
    <xf numFmtId="0" fontId="4" fillId="0" borderId="1" xfId="3" applyFont="1" applyAlignment="1">
      <alignment horizontal="left" indent="1"/>
    </xf>
    <xf numFmtId="164" fontId="0" fillId="0" borderId="0" xfId="1" applyFont="1" applyAlignment="1">
      <alignment horizontal="left" indent="1"/>
    </xf>
    <xf numFmtId="0" fontId="4" fillId="0" borderId="1" xfId="3" applyFont="1" applyAlignment="1">
      <alignment horizontal="left"/>
    </xf>
    <xf numFmtId="0" fontId="5" fillId="0" borderId="0" xfId="2" applyFont="1" applyAlignment="1">
      <alignment horizontal="left"/>
    </xf>
    <xf numFmtId="164" fontId="0" fillId="0" borderId="0" xfId="1" applyNumberFormat="1" applyFont="1"/>
    <xf numFmtId="164" fontId="0" fillId="0" borderId="0" xfId="0" applyNumberFormat="1"/>
    <xf numFmtId="0" fontId="6" fillId="0" borderId="0" xfId="4" applyAlignment="1">
      <alignment horizontal="left" vertical="center"/>
    </xf>
    <xf numFmtId="0" fontId="0" fillId="0" borderId="0" xfId="0" applyNumberFormat="1"/>
    <xf numFmtId="0" fontId="0" fillId="0" borderId="0" xfId="0" applyAlignment="1">
      <alignment horizontal="left" indent="2"/>
    </xf>
    <xf numFmtId="164" fontId="7" fillId="0" borderId="0" xfId="0" applyNumberFormat="1" applyFont="1"/>
    <xf numFmtId="164" fontId="7" fillId="0" borderId="0" xfId="1" applyNumberFormat="1" applyFont="1"/>
  </cellXfs>
  <cellStyles count="5">
    <cellStyle name="Заголовок 3" xfId="3" builtinId="18"/>
    <cellStyle name="Название" xfId="2" builtinId="15"/>
    <cellStyle name="Обычный" xfId="0" builtinId="0"/>
    <cellStyle name="Пояснение" xfId="4" builtinId="53"/>
    <cellStyle name="Финансовый" xfId="1" builtinId="3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minor"/>
      </font>
      <numFmt numFmtId="164" formatCode="_-* #,##0.00_р_._-;\-* #,##0.00_р_._-;_-* &quot;-&quot;??_р_.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minor"/>
      </font>
      <numFmt numFmtId="164" formatCode="_-* #,##0.00_р_._-;\-* #,##0.00_р_._-;_-* &quot;-&quot;??_р_._-;_-@_-"/>
    </dxf>
    <dxf>
      <numFmt numFmtId="164" formatCode="_-* #,##0.00_р_._-;\-* #,##0.00_р_._-;_-* &quot;-&quot;??_р_._-;_-@_-"/>
    </dxf>
    <dxf>
      <numFmt numFmtId="164" formatCode="_-* #,##0.00_р_._-;\-* #,##0.00_р_._-;_-* &quot;-&quot;??_р_.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minor"/>
      </font>
      <numFmt numFmtId="164" formatCode="_-* #,##0.00_р_._-;\-* #,##0.00_р_._-;_-* &quot;-&quot;??_р_._-;_-@_-"/>
    </dxf>
    <dxf>
      <numFmt numFmtId="164" formatCode="_-* #,##0.00_р_._-;\-* #,##0.00_р_._-;_-* &quot;-&quot;??_р_.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minor"/>
      </font>
      <numFmt numFmtId="164" formatCode="_-* #,##0.00_р_._-;\-* #,##0.00_р_._-;_-* &quot;-&quot;??_р_._-;_-@_-"/>
    </dxf>
    <dxf>
      <numFmt numFmtId="164" formatCode="_-* #,##0.00_р_._-;\-* #,##0.00_р_._-;_-* &quot;-&quot;??_р_.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minor"/>
      </font>
      <numFmt numFmtId="164" formatCode="_-* #,##0.00_р_._-;\-* #,##0.00_р_._-;_-* &quot;-&quot;??_р_._-;_-@_-"/>
    </dxf>
    <dxf>
      <alignment horizontal="center" vertical="center" textRotation="0" wrapText="1" indent="0" justifyLastLine="0" shrinkToFit="0" readingOrder="0"/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alignment horizontal="center" readingOrder="0"/>
    </dxf>
    <dxf>
      <alignment wrapText="1" readingOrder="0"/>
    </dxf>
    <dxf>
      <alignment vertical="center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881062</xdr:colOff>
      <xdr:row>6</xdr:row>
      <xdr:rowOff>117740</xdr:rowOff>
    </xdr:from>
    <xdr:ext cx="774764" cy="299954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881062" y="2094178"/>
          <a:ext cx="774764" cy="29995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ru-RU" sz="1200">
              <a:solidFill>
                <a:schemeClr val="bg1"/>
              </a:solidFill>
            </a:rPr>
            <a:t>РАЙОН</a:t>
          </a:r>
        </a:p>
      </xdr:txBody>
    </xdr:sp>
    <xdr:clientData/>
  </xdr:oneCellAnchor>
  <xdr:twoCellAnchor editAs="oneCell">
    <xdr:from>
      <xdr:col>3</xdr:col>
      <xdr:colOff>32143</xdr:colOff>
      <xdr:row>11</xdr:row>
      <xdr:rowOff>190200</xdr:rowOff>
    </xdr:from>
    <xdr:to>
      <xdr:col>9</xdr:col>
      <xdr:colOff>178593</xdr:colOff>
      <xdr:row>37</xdr:row>
      <xdr:rowOff>186209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15987" y="3678731"/>
          <a:ext cx="7754544" cy="5568134"/>
        </a:xfrm>
        <a:prstGeom prst="rect">
          <a:avLst/>
        </a:prstGeom>
        <a:noFill/>
        <a:ln w="19050">
          <a:solidFill>
            <a:schemeClr val="accent3">
              <a:lumMod val="60000"/>
              <a:lumOff val="40000"/>
            </a:schemeClr>
          </a:solidFill>
        </a:ln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tania" refreshedDate="44782.495770949077" createdVersion="4" refreshedVersion="4" minRefreshableVersion="3" recordCount="13">
  <cacheSource type="external" connectionId="2"/>
  <cacheFields count="7">
    <cacheField name="Регион" numFmtId="0">
      <sharedItems count="1">
        <s v="Московская область"/>
      </sharedItems>
    </cacheField>
    <cacheField name="Район" numFmtId="0">
      <sharedItems count="6">
        <s v="КРАСНОГОРСК"/>
        <s v="КРАСНОГОРСК ПП" u="1"/>
        <s v="КРАСНОГОРСК-1" u="1"/>
        <s v="ХИМКИ" u="1"/>
        <s v="ЭЛЕКТРОСТАЛЬ" u="1"/>
        <s v="КРАСНОГОРСК NEW" u="1"/>
      </sharedItems>
    </cacheField>
    <cacheField name="Микрорайон" numFmtId="0">
      <sharedItems count="23">
        <s v="Павшино Южный"/>
        <s v="Райцентр-СГШ_Теплый Бетон"/>
        <s v="Чернево"/>
        <s v="К-Павшинская Пойма 1 МКР" u="1"/>
        <s v="Химки 1 МКР" u="1"/>
        <s v="Химки 2 МКР" u="1"/>
        <s v="Химки 3 МКР" u="1"/>
        <s v="Химки 5 МКР Левобережный р-н" u="1"/>
        <s v="Химки 4 МКР" u="1"/>
        <s v="Павшинская Пойма 1 МКР" u="1"/>
        <s v="Павшинская Пойма 2 МКР" u="1"/>
        <s v="Райцентр-СГШ" u="1"/>
        <s v="Химки 6 МКР Сходня-Подрезково" u="1"/>
        <s v="К-Павшинская Пойма 2 МКР" u="1"/>
        <s v="Павшинская пойма" u="1"/>
        <s v="Электросталь Восток" u="1"/>
        <s v="Электросталь Север" u="1"/>
        <s v="Электросталь Центр" u="1"/>
        <s v="Электросталь Юго-Запад" u="1"/>
        <s v="Теплый Бетон" u="1"/>
        <s v="Чернево ККС" u="1"/>
        <s v="Нахабино" u="1"/>
        <s v="Опалиха" u="1"/>
      </sharedItems>
    </cacheField>
    <cacheField name="Адрес" numFmtId="0">
      <sharedItems count="485">
        <s v="Заводская 29"/>
        <s v="Железнодорожная, 1Б"/>
        <s v="Железнодорожная, 26"/>
        <s v="Железнодорожная, 30"/>
        <s v="Железнодорожная, 34а"/>
        <s v="Лесная 10"/>
        <s v="Лесная 10 ''"/>
        <s v="Центральный пр 2"/>
        <s v="Школьная 12"/>
        <s v="Бр. Горожанкиных 8"/>
        <s v="Ленина 53"/>
        <s v="Ленина 55"/>
        <s v="Ленина 65"/>
        <s v="Западная 20 к3" u="1"/>
        <s v="Вокзальная 20" u="1"/>
        <s v="Светлая 9" u="1"/>
        <s v="Строителей 4" u="1"/>
        <s v="Западная 22 к3" u="1"/>
        <s v="Подрезково Школьная 1" u="1"/>
        <s v="Ялагина 5" u="1"/>
        <s v="Победы 24 к2" u="1"/>
        <s v="Бульвар Победы 4А" u="1"/>
        <s v="Пр. Восточный 25" u="1"/>
        <s v="Пр. Ленина 5" u="1"/>
        <s v="Второва 2" u="1"/>
        <s v="Юбилейный пр-т 22" u="1"/>
        <s v="Молодёжная 36" u="1"/>
        <s v="Западная 20 к2" u="1"/>
        <s v="Ильинское ш, 4" u="1"/>
        <s v="Западная 22 к2" u="1"/>
        <s v="Подмосковный бульвар, д.12" u="1"/>
        <s v="Победы 13 к3" u="1"/>
        <s v="Ткацкой фабрики, 18" u="1"/>
        <s v="Оптический пер 3 к1" u="1"/>
        <s v="Зелёная 16" u="1"/>
        <s v="Оранжерейная 5" u="1"/>
        <s v="Институтская, 8а" u="1"/>
        <s v="Куркинское шоссе 12" u="1"/>
        <s v="Молодёжная 6" u="1"/>
        <s v="Оптический пер 7 к1" u="1"/>
        <s v="Лесная 5" u="1"/>
        <s v="Западная 6Б" u="1"/>
        <s v="Кудрявцева 5" u="1"/>
        <s v="Подрезково Новозаводская 1" u="1"/>
        <s v="Юбилейная 13" u="1"/>
        <s v="Журавлева 23" u="1"/>
        <s v="Вокзальная, 29" u="1"/>
        <s v="Подрезково Новозаводская 2" u="1"/>
        <s v="Пионерская 19" u="1"/>
        <s v="Западная 22 к1" u="1"/>
        <s v="Подрезково Новозаводская 3" u="1"/>
        <s v="Подрезково Новозаводская 4" u="1"/>
        <s v="Подрезково Новозаводская 6" u="1"/>
        <s v="Подрезково Новозаводская 7" u="1"/>
        <s v="Западная 10А" u="1"/>
        <s v="Западная 24" u="1"/>
        <s v="Подрезково Новозаводская 8" u="1"/>
        <s v="Второва 4" u="1"/>
        <s v="50 лет октября, 7" u="1"/>
        <s v="Подрезково Новозаводская 9" u="1"/>
        <s v="Куркинское шоссе 14" u="1"/>
        <s v="Панфилова 16" u="1"/>
        <s v="Красногорский бульвар, д. 17 '" u="1"/>
        <s v="Родионова 11" u="1"/>
        <s v="Пожарского 14" u="1"/>
        <s v="Подмосковный бульвар, д.8 ''" u="1"/>
        <s v="Павшинский бульвар, д.4" u="1"/>
        <s v="Победы 6 к3" u="1"/>
        <s v="Геологов 2А" u="1"/>
        <s v="Западная 14" u="1"/>
        <s v="Ялагина 8" u="1"/>
        <s v="Западная 4Б" u="1"/>
        <s v="Победы 6 к4" u="1"/>
        <s v="Ильинское ш, 2" u="1"/>
        <s v="Победы 15 к3" u="1"/>
        <s v="Кирова 5" u="1"/>
        <s v="Западная 3А" u="1"/>
        <s v="Западная 18А" u="1"/>
        <s v="Западная 18" u="1"/>
        <s v="Куркинское шоссе 16" u="1"/>
        <s v="Мельникова 4" u="1"/>
        <s v="Западная 2А" u="1"/>
        <s v="Энгельса 20" u="1"/>
        <s v="Подрезково Школьная  1-2" u="1"/>
        <s v="Ильинское ш, 1" u="1"/>
        <s v="Энгельса 21" u="1"/>
        <s v="Вокзальная, 27" u="1"/>
        <s v="Бульвар Победы 4Б" u="1"/>
        <s v="Бульвар Победы 4" u="1"/>
        <s v="Кирова 6А" u="1"/>
        <s v="Институтская 8а" u="1"/>
        <s v="Второва 6" u="1"/>
        <s v="пр.Южный 7 к6" u="1"/>
        <s v="Энгельса 25" u="1"/>
        <s v="Мельникова 2-1 к1" u="1"/>
        <s v="Зелёная 21" u="1"/>
        <s v="Победы 13 к4" u="1"/>
        <s v="Дружбы 7" u="1"/>
        <s v="Заводская, 27" u="1"/>
        <s v="Зелёная 20" u="1"/>
        <s v="Институтская, 13 к2" u="1"/>
        <s v="Энгельса 19" u="1"/>
        <s v="Зелёная 15А" u="1"/>
        <s v="Строителей 6А" u="1"/>
        <s v="Карла Маркса 46А" u="1"/>
        <s v="Вокзальная, 25" u="1"/>
        <s v="Институтская 13 к2" u="1"/>
        <s v="Дружбы 8А" u="1"/>
        <s v="Молодёжная 14-30" u="1"/>
        <s v="Подрезково Жаринова 10" u="1"/>
        <s v="Второва 8" u="1"/>
        <s v="пр.Южный 7 к7" u="1"/>
        <s v="Спортивная 25" u="1"/>
        <s v="Панфилова 17" u="1"/>
        <s v="Пожарского 16" u="1"/>
        <s v="Родионова 12" u="1"/>
        <s v="Победы 8 к1" u="1"/>
        <s v="Западная 12Б" u="1"/>
        <s v="Мира 30" u="1"/>
        <s v="Ленина 22" u="1"/>
        <s v="Центральный пр 1" u="1"/>
        <s v="Дачная, 11" u="1"/>
        <s v="Панфилова, 11" u="1"/>
        <s v="Карбышева 13" u="1"/>
        <s v="Вокзальная, 24" u="1"/>
        <s v="Маяковского 2" u="1"/>
        <s v="9 Мая 6" u="1"/>
        <s v="Кирова 7" u="1"/>
        <s v="Западная 18Б" u="1"/>
        <s v="9 Мая 8" u="1"/>
        <s v="Пожарского 4" u="1"/>
        <s v="Карбышева 33" u="1"/>
        <s v="9 Мая 9" u="1"/>
        <s v="9 Мая 10" u="1"/>
        <s v="пр.Южный 1 к6" u="1"/>
        <s v="Вокзальная 24" u="1"/>
        <s v="Мира 18" u="1"/>
        <s v="Ленина 26-А" u="1"/>
        <s v="Институтская 11" u="1"/>
        <s v="Строителей 6" u="1"/>
        <s v="Подмосковный бульвар, д.7" u="1"/>
        <s v="Юбилейный пр-т 48" u="1"/>
        <s v="Пр. Ленина 7" u="1"/>
        <s v="Ильинское ш 2" u="1"/>
        <s v="Ленина 24" u="1"/>
        <s v="Мельникова 2-1 к2" u="1"/>
        <s v="Фрязевское шоссе 50" u="1"/>
        <s v="Юбилейный пр-т 5" u="1"/>
        <s v="Подмосковный бульвар, д.5" u="1"/>
        <s v="Карла Маркса 15А" u="1"/>
        <s v="Заводская, 29" u="1"/>
        <s v="Победы 13 к5" u="1"/>
        <s v="Вокзальная, 22" u="1"/>
        <s v="Юбилейный пр-т 80" u="1"/>
        <s v="Сходня Новая 1" u="1"/>
        <s v="Панфилова 4" u="1"/>
        <s v="Пожарского 18А" u="1"/>
        <s v="Карла Маркса 17А" u="1"/>
        <s v="Вокзальная 25" u="1"/>
        <s v="Спортивная 43А" u="1"/>
        <s v="Геологов 4 к2" u="1"/>
        <s v="Институтская, 11" u="1"/>
        <s v="Ленина 41" u="1"/>
        <s v="Лесная 9" u="1"/>
        <s v="Панфилова 8" u="1"/>
        <s v="Юбилейная 15" u="1"/>
        <s v="Панфилова 10" u="1"/>
        <s v="Панфилова 9" u="1"/>
        <s v="Проспект Мира 3" u="1"/>
        <s v="Ногинское шоссе 4" u="1"/>
        <s v="Спортивная 27" u="1"/>
        <s v="Пожарского 18" u="1"/>
        <s v="Панфилова 18" u="1"/>
        <s v="Спортивная 43" u="1"/>
        <s v="Ленина 26" u="1"/>
        <s v="Библиотечная 4" u="1"/>
        <s v="50 лет октября, 1" u="1"/>
        <s v="Ильинское ш, 2а" u="1"/>
        <s v="Ногинское шоссе 18А" u="1"/>
        <s v="Королева, 2" u="1"/>
        <s v="Сходня Юбилейный пр. 10" u="1"/>
        <s v="Кирова 9" u="1"/>
        <s v="Вокзальная, 20" u="1"/>
        <s v="9 Мая 12" u="1"/>
        <s v="Королева, 5" u="1"/>
        <s v="Гоголя 5А" u="1"/>
        <s v="Геологов 4 к3" u="1"/>
        <s v="Королева, 7" u="1"/>
        <s v="Ленина 51" u="1"/>
        <s v="Ленинский проспект 12" u="1"/>
        <s v="Строителей 7" u="1"/>
        <s v="Ильинское ш 4" u="1"/>
        <s v="Благовещенская, 12" u="1"/>
        <s v="Бр. Горожанкиных 2" u="1"/>
        <s v="Бр. Горожанкиных 6" u="1"/>
        <s v="Пожарского 27" u="1"/>
        <s v="Сходня Юбилейный пр. 6" u="1"/>
        <s v="Ленина 28" u="1"/>
        <s v="Молодёжная 10" u="1"/>
        <s v="Пр. Ленина 2 к1" u="1"/>
        <s v="Молодёжная 1" u="1"/>
        <s v="Пр. Ленина 2 к2" u="1"/>
        <s v="Подрезково Московская 1" u="1"/>
        <s v="Сходня Юбилейный пр. 12" u="1"/>
        <s v="Пр. Ленина 2 к3" u="1"/>
        <s v="Спортивная 45А" u="1"/>
        <s v="Юннатов 1" u="1"/>
        <s v="Ленина 38Б" u="1"/>
        <s v="Ленина 37" u="1"/>
        <s v="Тевосяна 10А" u="1"/>
        <s v="Ленина 45" u="1"/>
        <s v="Тевосяна 10" u="1"/>
        <s v="Пр. Ленина 2 к4" u="1"/>
        <s v="Тевосяна 12А" u="1"/>
        <s v="Пр. Ленина 1А" u="1"/>
        <s v="Кудрявцева 8" u="1"/>
        <s v="Панфилова 11" u="1"/>
        <s v="Карбышева 33-2" u="1"/>
        <s v="Тевосяна 14А" u="1"/>
        <s v="Тевосяна 14" u="1"/>
        <s v="Спортивная 29" u="1"/>
        <s v="Вокзальная, 15  к1" u="1"/>
        <s v="Подрезково Московская 2" u="1"/>
        <s v="ул. Им. Зверева, д.2" u="1"/>
        <s v="Бульвар Южный 2" u="1"/>
        <s v="Тевосяна 16" u="1"/>
        <s v="Спортивная 45" u="1"/>
        <s v="Юннатов 2" u="1"/>
        <s v="Ногинское шоссе 20А" u="1"/>
        <s v="Кирова 14" u="1"/>
        <s v="ул. Им. Зверева, д.4" u="1"/>
        <s v="Ильинский бульвар, д.9" u="1"/>
        <s v="Кирова 30" u="1"/>
        <s v="Карбышева 33-1" u="1"/>
        <s v="Карбышева 15" u="1"/>
        <s v="ул. Им. Зверева, д.6" u="1"/>
        <s v="Подрезково Московская 3" u="1"/>
        <s v="Лавочкина 2" u="1"/>
        <s v="Ялагина 18" u="1"/>
        <s v="Пожарского 6" u="1"/>
        <s v="Бабакина 1-6" u="1"/>
        <s v="Промышленная 42" u="1"/>
        <s v="Юннатов 3" u="1"/>
        <s v="Ленинградская 5-40" u="1"/>
        <s v="Ленина 39" u="1"/>
        <s v="Зелёная 4" u="1"/>
        <s v="Оптический пер 16" u="1"/>
        <s v="ул. Им. Зверева, д.8" u="1"/>
        <s v="Первомайская 8" u="1"/>
        <s v="Аптечная 7" u="1"/>
        <s v="Пр. Ленина 1Б" u="1"/>
        <s v="Пр. Ленина 1" u="1"/>
        <s v="Строителей 8" u="1"/>
        <s v="Ильинское ш 6" u="1"/>
        <s v="Вокзальная, 13  к1" u="1"/>
        <s v="Спортивная 47Б" u="1"/>
        <s v="Пожарского 29" u="1"/>
        <s v="Ялагина 16" u="1"/>
        <s v="Юбилейный пр-т 10" u="1"/>
        <s v="Гоголя 7" u="1"/>
        <s v="Молодёжная 20" u="1"/>
        <s v="Золотухи 8" u="1"/>
        <s v="Бабакина 8" u="1"/>
        <s v="Юбилейный пр-т 50" u="1"/>
        <s v="Королева 7" u="1"/>
        <s v="Молодёжная 2" u="1"/>
        <s v="Первомайская 08Б" u="1"/>
        <s v="Пр. Ленина 3 к2" u="1"/>
        <s v="Бабакина 7" u="1"/>
        <s v="Оптический пер 5 к1" u="1"/>
        <s v="Ялагина 26" u="1"/>
        <s v="Вокзальная 29" u="1"/>
        <s v="Спортивная 47А" u="1"/>
        <s v="Юннатов 5" u="1"/>
        <s v="Корнеева 6А" u="1"/>
        <s v="Подрезково Новозаводская 5А" u="1"/>
        <s v="Вилора Трифонова 1" u="1"/>
        <s v="Вилора Трифонова 3" u="1"/>
        <s v="Вилора Трифонова 4" u="1"/>
        <s v="Вилора Трифонова 6" u="1"/>
        <s v="Вилора Трифонова 7" u="1"/>
        <s v="Вилора Трифонова 8" u="1"/>
        <s v="Ленина 57" u="1"/>
        <s v="Тевосяна 10Б" u="1"/>
        <s v="Первомайская 6" u="1"/>
        <s v="Тевосяна 12Б" u="1"/>
        <s v="Журавлева 17" u="1"/>
        <s v="Аптечная 3" u="1"/>
        <s v="Юбилейная 17" u="1"/>
        <s v="Ногинское шоссе 6" u="1"/>
        <s v="Бабакина 5" u="1"/>
        <s v="Спортивная 47" u="1"/>
        <s v="50 лет октября, 1а" u="1"/>
        <s v="Вокзальная, 11  к1" u="1"/>
        <s v="Ялагина 24" u="1"/>
        <s v="Тевосяна 16Б" u="1"/>
        <s v="Журавлева 11 к1" u="1"/>
        <s v="50 лет октября, 3" u="1"/>
        <s v="Кирова 18" u="1"/>
        <s v="Кирова 26" u="1"/>
        <s v="Журавлева 11 к2" u="1"/>
        <s v="Бабакина 4" u="1"/>
        <s v="Журавлева 19 к1" u="1"/>
        <s v="Железнодорожная, 38а" u="1"/>
        <s v="Ялагина 18А" u="1"/>
        <s v="Маяковского 11" u="1"/>
        <s v="Ялагина 10" u="1"/>
        <s v="9 Мая 16" u="1"/>
        <s v="Королева 2" u="1"/>
        <s v="Красногорский бульвар, д. 17'" u="1"/>
        <s v="Корнеева 2А" u="1"/>
        <s v="Молодёжная 30А" u="1"/>
        <s v="Пр. Ленина 2" u="1"/>
        <s v="Геологов, 4 к3" u="1"/>
        <s v="Зелёная 9" u="1"/>
        <s v="Молодёжная 22" u="1"/>
        <s v="Юбилейная 1А" u="1"/>
        <s v="Юбилейная 1" u="1"/>
        <s v="Кирова 28" u="1"/>
        <s v="Молодёжная 30" u="1"/>
        <s v="Заводская 27" u="1"/>
        <s v="Юбилейная 3" u="1"/>
        <s v="Бр. Горожанкиных 10" u="1"/>
        <s v="Бр. Горожанкиных 20" u="1"/>
        <s v="Куркинское шоссе 6" u="1"/>
        <s v="Куркинское шоссе 7" u="1"/>
        <s v="Юбилейная 5" u="1"/>
        <s v="Молодёжная 3" u="1"/>
        <s v="Пушкина 36" u="1"/>
        <s v="Сходня 1-ый Дачный пер 11" u="1"/>
        <s v="Марии Расковой 5" u="1"/>
        <s v="Геологов, 4 к2" u="1"/>
        <s v="Ялагина 26А" u="1"/>
        <s v="Юбилейная 7" u="1"/>
        <s v="Подрезково Железнодорожная 1" u="1"/>
        <s v="9 Мая 17" u="1"/>
        <s v="Юбилейная 9" u="1"/>
        <s v="Пушкина 35" u="1"/>
        <s v="Октябрьская 5" u="1"/>
        <s v="Промышленная, 42" u="1"/>
        <s v="Ткацкой фабрики 18" u="1"/>
        <s v="Панфилова 13" u="1"/>
        <s v="Геологов, 2А" u="1"/>
        <s v="Школьная 8" u="1"/>
        <s v="пр.Южный 17 к1" u="1"/>
        <s v="9 Мая 18А" u="1"/>
        <s v="Нагорное шоссе 1А" u="1"/>
        <s v="Мира 20" u="1"/>
        <s v="Мельникова 10" u="1"/>
        <s v="Панфилова, 27" u="1"/>
        <s v="Красногорский бульвар, д. 17" u="1"/>
        <s v="Второва 10" u="1"/>
        <s v="Мира 22" u="1"/>
        <s v="Бр. Горожанкиных 14" u="1"/>
        <s v="Совхозная 4А" u="1"/>
        <s v="Железнодорожная, 24" u="1"/>
        <s v="Совхозная 4" u="1"/>
        <s v="Сходня Вишневая 12" u="1"/>
        <s v="Мира 24" u="1"/>
        <s v="Вокзальная 11  к1" u="1"/>
        <s v="Речная 7" u="1"/>
        <s v="Мира 26" u="1"/>
        <s v="Ялагина 10А" u="1"/>
        <s v="9 Мая 18Б" u="1"/>
        <s v="50 лет октября, 2к37" u="1"/>
        <s v="Бабакина 2А" u="1"/>
        <s v="Подмосковный бульвар, д.8" u="1"/>
        <s v="Бр. Горожанкиных 16" u="1"/>
        <s v="Бабакина 2Б" u="1"/>
        <s v="Жулябина 20" u="1"/>
        <s v="Пр. Ленина 3" u="1"/>
        <s v="Жулябина 22" u="1"/>
        <s v="Карбышева 35-69" u="1"/>
        <s v="Родионова 13-18" u="1"/>
        <s v="Подмосковный бульвар, д.6" u="1"/>
        <s v="Молодёжная 24" u="1"/>
        <s v="Юбилейный пр-т 20" u="1"/>
        <s v="Молодёжная 32" u="1"/>
        <s v="Пушкина 25А" u="1"/>
        <s v="Павшинский бульвар, д.11" u="1"/>
        <s v="Красногорский бульвар, д. 19" u="1"/>
        <s v="Бр. Горожанкиных 18" u="1"/>
        <s v="Подмосковный бульвар, д.4" u="1"/>
        <s v="Железнодорожная, 38" u="1"/>
        <s v="Мира 23Б" u="1"/>
        <s v="Мира 24Б" u="1"/>
        <s v="Молодёжная 4" u="1"/>
        <s v="Павшинский бульвар, д.12" u="1"/>
        <s v="Жулябина 18А" u="1"/>
        <s v="Подмосковный бульвар, д.2" u="1"/>
        <s v="Жулябина 18" u="1"/>
        <s v="Юбилейная 11" u="1"/>
        <s v="Ткацкой фабрики 23" u="1"/>
        <s v="Победы 14 к1" u="1"/>
        <s v="Ногинское шоссе 8" u="1"/>
        <s v="Ленина 47 к1" u="1"/>
        <s v="Первомайская 6Б" u="1"/>
        <s v="Победы 2 к1А" u="1"/>
        <s v="50 лет октября, 3а" u="1"/>
        <s v="Победы 2 к1" u="1"/>
        <s v="Подрезково Советская 2" u="1"/>
        <s v="Ватутина 5" u="1"/>
        <s v="Первомайская 6В" u="1"/>
        <s v="50 лет октября, 5" u="1"/>
        <s v="Подрезково Советская 7" u="1"/>
        <s v="Радио 17" u="1"/>
        <s v="Пушкинская, 19" u="1"/>
        <s v="Журавлева 13 к1" u="1"/>
        <s v="Ленинградская 9А" u="1"/>
        <s v="Ногинское шоссе 10" u="1"/>
        <s v="Золотухи 8 к1" u="1"/>
        <s v="Ногинское шоссе 12" u="1"/>
        <s v="Победы 15 к1" u="1"/>
        <s v="в-г Павшино, 17" u="1"/>
        <s v="Ногинское шоссе 16" u="1"/>
        <s v="Журавлева 13 к2" u="1"/>
        <s v="Благовещенская 12" u="1"/>
        <s v="Ногинское шоссе 18" u="1"/>
        <s v="Кирова 1" u="1"/>
        <s v="Совхозная 4Б" u="1"/>
        <s v="Вокзальная 13  к1" u="1"/>
        <s v="Журавлева 13 к3" u="1"/>
        <s v="Первомайская 10" u="1"/>
        <s v="Нахимова 8" u="1"/>
        <s v="в-г Павшино, 19" u="1"/>
        <s v="Машинцева 3А" u="1"/>
        <s v="Машинцева 3" u="1"/>
        <s v="Первомайская 12" u="1"/>
        <s v="Октябрьская 8" u="1"/>
        <s v="Строителей 3" u="1"/>
        <s v="Машинцева 5" u="1"/>
        <s v="Школьная 10" u="1"/>
        <s v="Ленинский проспект 10" u="1"/>
        <s v="Машинцева 7" u="1"/>
        <s v="Первомайская 14" u="1"/>
        <s v="Восточная 1" u="1"/>
        <s v="в-г Павшино, 2Б" u="1"/>
        <s v="Восточная 2" u="1"/>
        <s v="Машинцева 9" u="1"/>
        <s v="Первомайская 15" u="1"/>
        <s v="Лавочкина 23" u="1"/>
        <s v="Молодёжная 26" u="1"/>
        <s v="Восточная 3" u="1"/>
        <s v="Школьная 14" u="1"/>
        <s v="Восточная 4" u="1"/>
        <s v="Первомайская 16" u="1"/>
        <s v="Восточная 6А" u="1"/>
        <s v="Школьная 16" u="1"/>
        <s v="Победы 13 к2" u="1"/>
        <s v="Гоголя 19" u="1"/>
        <s v="Кирова 2" u="1"/>
        <s v="Комсомольская 4" u="1"/>
        <s v="Молодёжная 5" u="1"/>
        <s v="Спартаковская 12" u="1"/>
        <s v="Родионова 2А" u="1"/>
        <s v="Родионова 2" u="1"/>
        <s v="Комсомольская 6" u="1"/>
        <s v="Лесная 3" u="1"/>
        <s v="Кудрявцева 4" u="1"/>
        <s v="Строителей 4А" u="1"/>
        <s v="Московская 32Б" u="1"/>
        <s v="Юбилейный пр-т 9-1" u="1"/>
        <s v="Ленина 47 к2" u="1"/>
        <s v="Панфилова 15" u="1"/>
        <s v="Родионова 9А" u="1"/>
        <s v="Родионова 9" u="1"/>
        <s v="Красногорский бульвар, д. 17 ''" u="1"/>
        <s v="Ткацкой фабрики, 23" u="1"/>
        <s v="Пожарского 12" u="1"/>
        <s v="Ильинское ш, 6" u="1"/>
        <s v="Пожарского 20" u="1"/>
        <s v="Красногорский бульвар, д. 17''" u="1"/>
        <s v="Ногинское шоссе 20" u="1"/>
        <s v="Светлая 8" u="1"/>
        <s v="Московская 24А" u="1"/>
        <s v="Ялагина 5Б" u="1"/>
        <s v="Ватутина 13" u="1"/>
        <s v="Победы 15 к2" u="1"/>
        <s v="Карбышева 11" u="1"/>
        <s v="Вокзальная 15  к1" u="1"/>
        <s v="Кирова 3" u="1"/>
        <s v="пр.Южный 9 к4" u="1"/>
        <s v="Сходня Мичурина 26" u="1"/>
        <s v="Ялагина 5А" u="1"/>
        <s v="Сходня Мичурина 28" u="1"/>
      </sharedItems>
    </cacheField>
    <cacheField name="Кол-во стендов" numFmtId="0">
      <sharedItems containsSemiMixedTypes="0" containsString="0" containsNumber="1" containsInteger="1" minValue="1" maxValue="7" count="5">
        <n v="2"/>
        <n v="1"/>
        <n v="4"/>
        <n v="3"/>
        <n v="7"/>
      </sharedItems>
    </cacheField>
    <cacheField name="Дата размещения" numFmtId="0">
      <sharedItems count="1">
        <s v="с 5 числа"/>
      </sharedItems>
    </cacheField>
    <cacheField name="Положение стенда" numFmtId="0">
      <sharedItems count="2">
        <s v="Закрытый стенд в лифте"/>
        <s v="Закрытый стенд в лифте/('') у подъезда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3">
  <r>
    <x v="0"/>
    <x v="0"/>
    <x v="0"/>
    <x v="0"/>
    <x v="0"/>
    <x v="0"/>
    <x v="0"/>
  </r>
  <r>
    <x v="0"/>
    <x v="0"/>
    <x v="1"/>
    <x v="1"/>
    <x v="0"/>
    <x v="0"/>
    <x v="1"/>
  </r>
  <r>
    <x v="0"/>
    <x v="0"/>
    <x v="1"/>
    <x v="2"/>
    <x v="0"/>
    <x v="0"/>
    <x v="1"/>
  </r>
  <r>
    <x v="0"/>
    <x v="0"/>
    <x v="1"/>
    <x v="3"/>
    <x v="1"/>
    <x v="0"/>
    <x v="1"/>
  </r>
  <r>
    <x v="0"/>
    <x v="0"/>
    <x v="1"/>
    <x v="4"/>
    <x v="1"/>
    <x v="0"/>
    <x v="1"/>
  </r>
  <r>
    <x v="0"/>
    <x v="0"/>
    <x v="1"/>
    <x v="5"/>
    <x v="2"/>
    <x v="0"/>
    <x v="1"/>
  </r>
  <r>
    <x v="0"/>
    <x v="0"/>
    <x v="1"/>
    <x v="6"/>
    <x v="0"/>
    <x v="0"/>
    <x v="1"/>
  </r>
  <r>
    <x v="0"/>
    <x v="0"/>
    <x v="1"/>
    <x v="7"/>
    <x v="2"/>
    <x v="0"/>
    <x v="1"/>
  </r>
  <r>
    <x v="0"/>
    <x v="0"/>
    <x v="1"/>
    <x v="8"/>
    <x v="1"/>
    <x v="0"/>
    <x v="1"/>
  </r>
  <r>
    <x v="0"/>
    <x v="0"/>
    <x v="2"/>
    <x v="9"/>
    <x v="3"/>
    <x v="0"/>
    <x v="0"/>
  </r>
  <r>
    <x v="0"/>
    <x v="0"/>
    <x v="2"/>
    <x v="10"/>
    <x v="1"/>
    <x v="0"/>
    <x v="0"/>
  </r>
  <r>
    <x v="0"/>
    <x v="0"/>
    <x v="2"/>
    <x v="11"/>
    <x v="4"/>
    <x v="0"/>
    <x v="0"/>
  </r>
  <r>
    <x v="0"/>
    <x v="0"/>
    <x v="2"/>
    <x v="12"/>
    <x v="0"/>
    <x v="0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0" applyNumberFormats="0" applyBorderFormats="0" applyFontFormats="0" applyPatternFormats="0" applyAlignmentFormats="0" applyWidthHeightFormats="1" dataCaption="Значения" updatedVersion="4" minRefreshableVersion="3" itemPrintTitles="1" createdVersion="4" indent="0" showHeaders="0" outline="1" outlineData="1" multipleFieldFilters="0" rowHeaderCaption="РАЙОН" fieldListSortAscending="1">
  <location ref="A7:B25" firstHeaderRow="1" firstDataRow="1" firstDataCol="1"/>
  <pivotFields count="7">
    <pivotField showAll="0"/>
    <pivotField axis="axisRow" showAll="0">
      <items count="7">
        <item m="1" x="3"/>
        <item m="1" x="4"/>
        <item m="1" x="1"/>
        <item m="1" x="5"/>
        <item m="1" x="2"/>
        <item x="0"/>
        <item t="default"/>
      </items>
    </pivotField>
    <pivotField axis="axisRow" showAll="0" sortType="ascending">
      <items count="24">
        <item m="1" x="3"/>
        <item m="1" x="13"/>
        <item m="1" x="21"/>
        <item m="1" x="22"/>
        <item x="0"/>
        <item m="1" x="14"/>
        <item m="1" x="9"/>
        <item m="1" x="10"/>
        <item m="1" x="11"/>
        <item x="1"/>
        <item m="1" x="19"/>
        <item m="1" x="4"/>
        <item m="1" x="5"/>
        <item m="1" x="6"/>
        <item m="1" x="8"/>
        <item m="1" x="7"/>
        <item m="1" x="12"/>
        <item x="2"/>
        <item m="1" x="20"/>
        <item m="1" x="15"/>
        <item m="1" x="16"/>
        <item m="1" x="17"/>
        <item m="1" x="18"/>
        <item t="default"/>
      </items>
    </pivotField>
    <pivotField axis="axisRow" showAll="0" sortType="ascending">
      <items count="486">
        <item m="1" x="176"/>
        <item m="1" x="292"/>
        <item m="1" x="364"/>
        <item m="1" x="297"/>
        <item m="1" x="398"/>
        <item m="1" x="403"/>
        <item m="1" x="58"/>
        <item m="1" x="133"/>
        <item m="1" x="183"/>
        <item m="1" x="307"/>
        <item m="1" x="335"/>
        <item m="1" x="345"/>
        <item m="1" x="363"/>
        <item m="1" x="126"/>
        <item m="1" x="129"/>
        <item m="1" x="132"/>
        <item m="1" x="287"/>
        <item m="1" x="249"/>
        <item m="1" x="240"/>
        <item m="1" x="365"/>
        <item m="1" x="368"/>
        <item m="1" x="301"/>
        <item m="1" x="290"/>
        <item m="1" x="268"/>
        <item m="1" x="262"/>
        <item m="1" x="175"/>
        <item m="1" x="416"/>
        <item m="1" x="192"/>
        <item m="1" x="322"/>
        <item m="1" x="353"/>
        <item m="1" x="367"/>
        <item m="1" x="381"/>
        <item m="1" x="193"/>
        <item m="1" x="323"/>
        <item m="1" x="194"/>
        <item x="9"/>
        <item m="1" x="88"/>
        <item m="1" x="21"/>
        <item m="1" x="87"/>
        <item m="1" x="224"/>
        <item m="1" x="476"/>
        <item m="1" x="401"/>
        <item m="1" x="413"/>
        <item m="1" x="424"/>
        <item m="1" x="436"/>
        <item m="1" x="276"/>
        <item m="1" x="277"/>
        <item m="1" x="278"/>
        <item m="1" x="279"/>
        <item m="1" x="280"/>
        <item m="1" x="281"/>
        <item m="1" x="359"/>
        <item m="1" x="420"/>
        <item m="1" x="479"/>
        <item m="1" x="14"/>
        <item m="1" x="135"/>
        <item m="1" x="158"/>
        <item m="1" x="271"/>
        <item m="1" x="293"/>
        <item m="1" x="254"/>
        <item m="1" x="221"/>
        <item m="1" x="182"/>
        <item m="1" x="152"/>
        <item m="1" x="124"/>
        <item m="1" x="105"/>
        <item m="1" x="86"/>
        <item m="1" x="46"/>
        <item m="1" x="435"/>
        <item m="1" x="437"/>
        <item m="1" x="442"/>
        <item m="1" x="444"/>
        <item m="1" x="446"/>
        <item m="1" x="351"/>
        <item m="1" x="24"/>
        <item m="1" x="57"/>
        <item m="1" x="91"/>
        <item m="1" x="110"/>
        <item m="1" x="68"/>
        <item m="1" x="160"/>
        <item m="1" x="186"/>
        <item m="1" x="342"/>
        <item m="1" x="331"/>
        <item m="1" x="313"/>
        <item m="1" x="449"/>
        <item m="1" x="185"/>
        <item m="1" x="259"/>
        <item m="1" x="121"/>
        <item m="1" x="97"/>
        <item m="1" x="107"/>
        <item x="1"/>
        <item m="1" x="355"/>
        <item x="2"/>
        <item x="3"/>
        <item x="4"/>
        <item m="1" x="383"/>
        <item m="1" x="303"/>
        <item m="1" x="390"/>
        <item m="1" x="388"/>
        <item m="1" x="369"/>
        <item m="1" x="371"/>
        <item m="1" x="296"/>
        <item m="1" x="300"/>
        <item m="1" x="407"/>
        <item m="1" x="415"/>
        <item m="1" x="421"/>
        <item m="1" x="286"/>
        <item m="1" x="302"/>
        <item m="1" x="45"/>
        <item m="1" x="320"/>
        <item x="0"/>
        <item m="1" x="98"/>
        <item m="1" x="150"/>
        <item m="1" x="54"/>
        <item m="1" x="117"/>
        <item m="1" x="69"/>
        <item m="1" x="78"/>
        <item m="1" x="77"/>
        <item m="1" x="128"/>
        <item m="1" x="27"/>
        <item m="1" x="13"/>
        <item m="1" x="49"/>
        <item m="1" x="29"/>
        <item m="1" x="17"/>
        <item m="1" x="55"/>
        <item m="1" x="81"/>
        <item m="1" x="76"/>
        <item m="1" x="71"/>
        <item m="1" x="41"/>
        <item m="1" x="102"/>
        <item m="1" x="34"/>
        <item m="1" x="99"/>
        <item m="1" x="95"/>
        <item m="1" x="245"/>
        <item m="1" x="314"/>
        <item m="1" x="261"/>
        <item m="1" x="410"/>
        <item m="1" x="231"/>
        <item m="1" x="143"/>
        <item m="1" x="191"/>
        <item m="1" x="253"/>
        <item m="1" x="84"/>
        <item m="1" x="73"/>
        <item m="1" x="177"/>
        <item m="1" x="28"/>
        <item m="1" x="469"/>
        <item m="1" x="138"/>
        <item m="1" x="106"/>
        <item m="1" x="90"/>
        <item m="1" x="161"/>
        <item m="1" x="100"/>
        <item m="1" x="36"/>
        <item m="1" x="478"/>
        <item m="1" x="123"/>
        <item m="1" x="234"/>
        <item m="1" x="131"/>
        <item m="1" x="233"/>
        <item m="1" x="217"/>
        <item m="1" x="372"/>
        <item m="1" x="149"/>
        <item m="1" x="157"/>
        <item m="1" x="104"/>
        <item m="1" x="418"/>
        <item m="1" x="229"/>
        <item m="1" x="298"/>
        <item m="1" x="450"/>
        <item m="1" x="299"/>
        <item m="1" x="318"/>
        <item m="1" x="480"/>
        <item m="1" x="232"/>
        <item m="1" x="75"/>
        <item m="1" x="89"/>
        <item m="1" x="127"/>
        <item m="1" x="181"/>
        <item m="1" x="451"/>
        <item m="1" x="456"/>
        <item m="1" x="310"/>
        <item m="1" x="274"/>
        <item m="1" x="308"/>
        <item m="1" x="264"/>
        <item m="1" x="179"/>
        <item m="1" x="184"/>
        <item m="1" x="187"/>
        <item m="1" x="350"/>
        <item m="1" x="309"/>
        <item m="1" x="471"/>
        <item m="1" x="62"/>
        <item m="1" x="466"/>
        <item m="1" x="380"/>
        <item m="1" x="458"/>
        <item m="1" x="42"/>
        <item m="1" x="215"/>
        <item m="1" x="37"/>
        <item m="1" x="60"/>
        <item m="1" x="79"/>
        <item m="1" x="324"/>
        <item m="1" x="325"/>
        <item m="1" x="237"/>
        <item m="1" x="440"/>
        <item m="1" x="119"/>
        <item m="1" x="144"/>
        <item m="1" x="174"/>
        <item m="1" x="137"/>
        <item m="1" x="197"/>
        <item m="1" x="208"/>
        <item m="1" x="207"/>
        <item m="1" x="244"/>
        <item m="1" x="162"/>
        <item m="1" x="210"/>
        <item m="1" x="395"/>
        <item m="1" x="462"/>
        <item m="1" x="188"/>
        <item x="10"/>
        <item x="11"/>
        <item m="1" x="282"/>
        <item x="12"/>
        <item m="1" x="243"/>
        <item m="1" x="408"/>
        <item m="1" x="432"/>
        <item m="1" x="189"/>
        <item x="5"/>
        <item x="6"/>
        <item m="1" x="457"/>
        <item m="1" x="40"/>
        <item m="1" x="163"/>
        <item m="1" x="330"/>
        <item m="1" x="426"/>
        <item m="1" x="425"/>
        <item m="1" x="430"/>
        <item m="1" x="433"/>
        <item m="1" x="438"/>
        <item m="1" x="305"/>
        <item m="1" x="125"/>
        <item m="1" x="348"/>
        <item m="1" x="94"/>
        <item m="1" x="145"/>
        <item m="1" x="80"/>
        <item m="1" x="136"/>
        <item m="1" x="347"/>
        <item m="1" x="352"/>
        <item m="1" x="384"/>
        <item m="1" x="358"/>
        <item m="1" x="385"/>
        <item m="1" x="361"/>
        <item m="1" x="118"/>
        <item m="1" x="200"/>
        <item m="1" x="198"/>
        <item m="1" x="108"/>
        <item m="1" x="265"/>
        <item m="1" x="260"/>
        <item m="1" x="315"/>
        <item m="1" x="375"/>
        <item m="1" x="441"/>
        <item m="1" x="327"/>
        <item m="1" x="319"/>
        <item m="1" x="311"/>
        <item m="1" x="377"/>
        <item m="1" x="26"/>
        <item m="1" x="386"/>
        <item m="1" x="452"/>
        <item m="1" x="38"/>
        <item m="1" x="474"/>
        <item m="1" x="460"/>
        <item m="1" x="346"/>
        <item m="1" x="423"/>
        <item m="1" x="409"/>
        <item m="1" x="411"/>
        <item m="1" x="414"/>
        <item m="1" x="417"/>
        <item m="1" x="178"/>
        <item m="1" x="472"/>
        <item m="1" x="228"/>
        <item m="1" x="169"/>
        <item m="1" x="289"/>
        <item m="1" x="394"/>
        <item m="1" x="338"/>
        <item m="1" x="428"/>
        <item m="1" x="246"/>
        <item m="1" x="33"/>
        <item m="1" x="269"/>
        <item m="1" x="39"/>
        <item m="1" x="35"/>
        <item m="1" x="379"/>
        <item m="1" x="387"/>
        <item m="1" x="66"/>
        <item m="1" x="166"/>
        <item m="1" x="216"/>
        <item m="1" x="341"/>
        <item m="1" x="463"/>
        <item m="1" x="61"/>
        <item m="1" x="113"/>
        <item m="1" x="172"/>
        <item m="1" x="155"/>
        <item m="1" x="164"/>
        <item m="1" x="167"/>
        <item m="1" x="122"/>
        <item m="1" x="349"/>
        <item m="1" x="266"/>
        <item m="1" x="422"/>
        <item m="1" x="427"/>
        <item m="1" x="434"/>
        <item m="1" x="439"/>
        <item m="1" x="445"/>
        <item m="1" x="284"/>
        <item m="1" x="396"/>
        <item m="1" x="402"/>
        <item m="1" x="248"/>
        <item m="1" x="48"/>
        <item m="1" x="448"/>
        <item m="1" x="31"/>
        <item m="1" x="96"/>
        <item m="1" x="151"/>
        <item m="1" x="393"/>
        <item m="1" x="412"/>
        <item m="1" x="477"/>
        <item m="1" x="74"/>
        <item m="1" x="399"/>
        <item m="1" x="397"/>
        <item m="1" x="20"/>
        <item m="1" x="67"/>
        <item m="1" x="72"/>
        <item m="1" x="116"/>
        <item m="1" x="30"/>
        <item m="1" x="389"/>
        <item m="1" x="382"/>
        <item m="1" x="148"/>
        <item m="1" x="374"/>
        <item m="1" x="140"/>
        <item m="1" x="366"/>
        <item m="1" x="65"/>
        <item m="1" x="109"/>
        <item m="1" x="334"/>
        <item m="1" x="202"/>
        <item m="1" x="222"/>
        <item m="1" x="236"/>
        <item m="1" x="43"/>
        <item m="1" x="47"/>
        <item m="1" x="50"/>
        <item m="1" x="51"/>
        <item m="1" x="275"/>
        <item m="1" x="52"/>
        <item m="1" x="53"/>
        <item m="1" x="56"/>
        <item m="1" x="59"/>
        <item m="1" x="400"/>
        <item m="1" x="404"/>
        <item m="1" x="83"/>
        <item m="1" x="18"/>
        <item m="1" x="468"/>
        <item m="1" x="64"/>
        <item m="1" x="114"/>
        <item m="1" x="171"/>
        <item m="1" x="156"/>
        <item m="1" x="470"/>
        <item m="1" x="195"/>
        <item m="1" x="256"/>
        <item m="1" x="130"/>
        <item m="1" x="239"/>
        <item m="1" x="22"/>
        <item m="1" x="251"/>
        <item m="1" x="214"/>
        <item m="1" x="250"/>
        <item m="1" x="312"/>
        <item m="1" x="199"/>
        <item m="1" x="201"/>
        <item m="1" x="204"/>
        <item m="1" x="212"/>
        <item m="1" x="370"/>
        <item m="1" x="267"/>
        <item m="1" x="23"/>
        <item m="1" x="142"/>
        <item m="1" x="134"/>
        <item m="1" x="344"/>
        <item m="1" x="92"/>
        <item m="1" x="111"/>
        <item m="1" x="481"/>
        <item m="1" x="241"/>
        <item m="1" x="339"/>
        <item m="1" x="168"/>
        <item m="1" x="378"/>
        <item m="1" x="337"/>
        <item m="1" x="328"/>
        <item m="1" x="406"/>
        <item m="1" x="405"/>
        <item m="1" x="360"/>
        <item m="1" x="63"/>
        <item m="1" x="115"/>
        <item m="1" x="373"/>
        <item m="1" x="455"/>
        <item m="1" x="454"/>
        <item m="1" x="465"/>
        <item m="1" x="464"/>
        <item m="1" x="473"/>
        <item m="1" x="15"/>
        <item m="1" x="356"/>
        <item m="1" x="354"/>
        <item m="1" x="419"/>
        <item m="1" x="453"/>
        <item m="1" x="112"/>
        <item m="1" x="170"/>
        <item m="1" x="220"/>
        <item m="1" x="173"/>
        <item m="1" x="159"/>
        <item m="1" x="226"/>
        <item m="1" x="205"/>
        <item m="1" x="291"/>
        <item m="1" x="272"/>
        <item m="1" x="255"/>
        <item m="1" x="429"/>
        <item m="1" x="16"/>
        <item m="1" x="459"/>
        <item m="1" x="139"/>
        <item m="1" x="103"/>
        <item m="1" x="190"/>
        <item m="1" x="252"/>
        <item m="1" x="329"/>
        <item m="1" x="357"/>
        <item m="1" x="482"/>
        <item m="1" x="484"/>
        <item m="1" x="154"/>
        <item m="1" x="180"/>
        <item m="1" x="203"/>
        <item m="1" x="196"/>
        <item m="1" x="211"/>
        <item m="1" x="209"/>
        <item m="1" x="283"/>
        <item m="1" x="213"/>
        <item m="1" x="285"/>
        <item m="1" x="219"/>
        <item m="1" x="218"/>
        <item m="1" x="225"/>
        <item m="1" x="295"/>
        <item m="1" x="340"/>
        <item m="1" x="392"/>
        <item m="1" x="32"/>
        <item m="1" x="467"/>
        <item m="1" x="223"/>
        <item m="1" x="230"/>
        <item m="1" x="235"/>
        <item m="1" x="247"/>
        <item m="1" x="146"/>
        <item m="1" x="120"/>
        <item x="7"/>
        <item m="1" x="431"/>
        <item x="8"/>
        <item m="1" x="443"/>
        <item m="1" x="447"/>
        <item m="1" x="343"/>
        <item m="1" x="101"/>
        <item m="1" x="82"/>
        <item m="1" x="85"/>
        <item m="1" x="93"/>
        <item m="1" x="317"/>
        <item m="1" x="391"/>
        <item m="1" x="44"/>
        <item m="1" x="165"/>
        <item m="1" x="288"/>
        <item m="1" x="316"/>
        <item m="1" x="321"/>
        <item m="1" x="326"/>
        <item m="1" x="333"/>
        <item m="1" x="336"/>
        <item m="1" x="258"/>
        <item m="1" x="376"/>
        <item m="1" x="25"/>
        <item m="1" x="141"/>
        <item m="1" x="147"/>
        <item m="1" x="263"/>
        <item m="1" x="153"/>
        <item m="1" x="461"/>
        <item m="1" x="206"/>
        <item m="1" x="227"/>
        <item m="1" x="242"/>
        <item m="1" x="273"/>
        <item m="1" x="306"/>
        <item m="1" x="362"/>
        <item m="1" x="257"/>
        <item m="1" x="238"/>
        <item m="1" x="304"/>
        <item m="1" x="294"/>
        <item m="1" x="270"/>
        <item m="1" x="332"/>
        <item m="1" x="19"/>
        <item m="1" x="483"/>
        <item m="1" x="475"/>
        <item m="1" x="70"/>
        <item t="default"/>
      </items>
    </pivotField>
    <pivotField dataField="1" showAll="0"/>
    <pivotField showAll="0"/>
    <pivotField showAll="0"/>
  </pivotFields>
  <rowFields count="3">
    <field x="1"/>
    <field x="2"/>
    <field x="3"/>
  </rowFields>
  <rowItems count="18">
    <i>
      <x v="5"/>
    </i>
    <i r="1">
      <x v="4"/>
    </i>
    <i r="2">
      <x v="109"/>
    </i>
    <i r="1">
      <x v="9"/>
    </i>
    <i r="2">
      <x v="89"/>
    </i>
    <i r="2">
      <x v="91"/>
    </i>
    <i r="2">
      <x v="92"/>
    </i>
    <i r="2">
      <x v="93"/>
    </i>
    <i r="2">
      <x v="219"/>
    </i>
    <i r="2">
      <x v="220"/>
    </i>
    <i r="2">
      <x v="441"/>
    </i>
    <i r="2">
      <x v="443"/>
    </i>
    <i r="1">
      <x v="17"/>
    </i>
    <i r="2">
      <x v="35"/>
    </i>
    <i r="2">
      <x v="211"/>
    </i>
    <i r="2">
      <x v="212"/>
    </i>
    <i r="2">
      <x v="214"/>
    </i>
    <i t="grand">
      <x/>
    </i>
  </rowItems>
  <colItems count="1">
    <i/>
  </colItems>
  <dataFields count="1">
    <dataField name="Количество стендов" fld="4" baseField="0" baseItem="0"/>
  </dataFields>
  <formats count="5">
    <format dxfId="14">
      <pivotArea dataOnly="0" labelOnly="1" outline="0" axis="axisValues" fieldPosition="0"/>
    </format>
    <format dxfId="13">
      <pivotArea dataOnly="0" labelOnly="1" outline="0" axis="axisValues" fieldPosition="0"/>
    </format>
    <format dxfId="12">
      <pivotArea dataOnly="0" labelOnly="1" outline="0" axis="axisValues" fieldPosition="0"/>
    </format>
    <format dxfId="11">
      <pivotArea collapsedLevelsAreSubtotals="1" fieldPosition="0">
        <references count="3">
          <reference field="1" count="0" selected="0"/>
          <reference field="2" count="1" selected="0">
            <x v="1"/>
          </reference>
          <reference field="3" count="10">
            <x v="136"/>
            <x v="182"/>
            <x v="183"/>
            <x v="184"/>
            <x v="187"/>
            <x v="281"/>
            <x v="282"/>
            <x v="322"/>
            <x v="323"/>
            <x v="325"/>
          </reference>
        </references>
      </pivotArea>
    </format>
    <format dxfId="10">
      <pivotArea collapsedLevelsAreSubtotals="1" fieldPosition="0">
        <references count="3">
          <reference field="1" count="0" selected="0"/>
          <reference field="2" count="1" selected="0">
            <x v="0"/>
          </reference>
          <reference field="3" count="8">
            <x v="283"/>
            <x v="321"/>
            <x v="324"/>
            <x v="326"/>
            <x v="435"/>
            <x v="436"/>
            <x v="437"/>
            <x v="438"/>
          </reference>
        </references>
      </pivotArea>
    </format>
  </formats>
  <pivotTableStyleInfo name="PivotStyleMedium4" showRowHeaders="1" showColHeaders="1" showRowStripes="1" showColStripes="1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queryTables/queryTable1.xml><?xml version="1.0" encoding="utf-8"?>
<queryTable xmlns="http://schemas.openxmlformats.org/spreadsheetml/2006/main" name="РЛ ТехБаза.accdb_1" backgroundRefresh="0" refreshOnLoad="1" preserveFormatting="0" adjustColumnWidth="0" connectionId="1" autoFormatId="16" applyNumberFormats="0" applyBorderFormats="0" applyFontFormats="0" applyPatternFormats="0" applyAlignmentFormats="0" applyWidthHeightFormats="0">
  <queryTableRefresh nextId="35">
    <queryTableFields count="7">
      <queryTableField id="1" name="Микрорайон" tableColumnId="1"/>
      <queryTableField id="2" name="Кол-во стендов" tableColumnId="2"/>
      <queryTableField id="33" name="Стоимость А5 180 руб стенд" tableColumnId="3"/>
      <queryTableField id="29" name="Стоимость А4 270 руб стенд" tableColumnId="5"/>
      <queryTableField id="30" name="Стоимость А3 490 руб стенд" tableColumnId="6"/>
      <queryTableField id="13" name="Дата начала РК (период 1мес)" tableColumnId="11"/>
      <queryTableField id="16" name="Рекламный носитель" tableColumnId="7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id="2" name="Таблица_РЛ_ТехБаза.accdb_1" displayName="Таблица_РЛ_ТехБаза.accdb_1" ref="D7:J11" tableType="queryTable" totalsRowCount="1" headerRowDxfId="9">
  <tableColumns count="7">
    <tableColumn id="1" uniqueName="1" name="Микрорайон" totalsRowLabel="Итог" queryTableFieldId="1"/>
    <tableColumn id="2" uniqueName="2" name="Кол-во стендов" totalsRowFunction="sum" queryTableFieldId="2"/>
    <tableColumn id="3" uniqueName="3" name="Стоимость А5 220 руб стенд" totalsRowFunction="sum" queryTableFieldId="33" dataDxfId="8" totalsRowDxfId="7" dataCellStyle="Финансовый"/>
    <tableColumn id="5" uniqueName="5" name="Стоимость А4 330 руб стенд" totalsRowFunction="sum" queryTableFieldId="29" dataDxfId="6" totalsRowDxfId="5" dataCellStyle="Финансовый"/>
    <tableColumn id="6" uniqueName="6" name="Стоимость А3 600 руб стенд" totalsRowFunction="sum" queryTableFieldId="30" dataDxfId="4" totalsRowDxfId="3" dataCellStyle="Финансовый"/>
    <tableColumn id="11" uniqueName="11" name="Дата начала РК (период 1мес)" queryTableFieldId="13" dataDxfId="2" totalsRowDxfId="1" dataCellStyle="Финансовый"/>
    <tableColumn id="7" uniqueName="7" name="Рекламный носитель" queryTableFieldId="16" dataDxfId="0" dataCellStyle="Финансовый"/>
  </tableColumns>
  <tableStyleInfo name="TableStyleMedium4" showFirstColumn="0" showLastColumn="0" showRowStripes="1" showColumnStripes="0"/>
</table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Базовая">
  <a:themeElements>
    <a:clrScheme name="Базовая">
      <a:dk1>
        <a:sysClr val="windowText" lastClr="000000"/>
      </a:dk1>
      <a:lt1>
        <a:sysClr val="window" lastClr="FFFFFF"/>
      </a:lt1>
      <a:dk2>
        <a:srgbClr val="242852"/>
      </a:dk2>
      <a:lt2>
        <a:srgbClr val="ACCBF9"/>
      </a:lt2>
      <a:accent1>
        <a:srgbClr val="629DD1"/>
      </a:accent1>
      <a:accent2>
        <a:srgbClr val="297FD5"/>
      </a:accent2>
      <a:accent3>
        <a:srgbClr val="7F8FA9"/>
      </a:accent3>
      <a:accent4>
        <a:srgbClr val="4A66AC"/>
      </a:accent4>
      <a:accent5>
        <a:srgbClr val="5AA2AE"/>
      </a:accent5>
      <a:accent6>
        <a:srgbClr val="9D90A0"/>
      </a:accent6>
      <a:hlink>
        <a:srgbClr val="9454C3"/>
      </a:hlink>
      <a:folHlink>
        <a:srgbClr val="3EBBF0"/>
      </a:folHlink>
    </a:clrScheme>
    <a:fontScheme name="Базовая">
      <a:majorFont>
        <a:latin typeface="Palatino Linotype"/>
        <a:ea typeface=""/>
        <a:cs typeface=""/>
        <a:font script="Jpan" typeface="HGS明朝E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Browalli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Palatino Linotype"/>
        <a:ea typeface=""/>
        <a:cs typeface=""/>
        <a:font script="Jpan" typeface="HGS明朝E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Browalli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inorFont>
    </a:fontScheme>
    <a:fmtScheme name="Базовая">
      <a:fillStyleLst>
        <a:solidFill>
          <a:schemeClr val="phClr"/>
        </a:solidFill>
        <a:gradFill rotWithShape="1">
          <a:gsLst>
            <a:gs pos="0">
              <a:schemeClr val="phClr">
                <a:tint val="90000"/>
              </a:schemeClr>
            </a:gs>
            <a:gs pos="48000">
              <a:schemeClr val="phClr">
                <a:tint val="54000"/>
                <a:satMod val="140000"/>
              </a:schemeClr>
            </a:gs>
            <a:gs pos="100000">
              <a:schemeClr val="phClr">
                <a:tint val="24000"/>
                <a:satMod val="260000"/>
              </a:schemeClr>
            </a:gs>
          </a:gsLst>
          <a:lin ang="16200000" scaled="1"/>
        </a:gradFill>
        <a:gradFill rotWithShape="1">
          <a:gsLst>
            <a:gs pos="0">
              <a:schemeClr val="phClr"/>
            </a:gs>
            <a:gs pos="100000">
              <a:schemeClr val="phClr">
                <a:shade val="48000"/>
                <a:satMod val="180000"/>
                <a:lumMod val="94000"/>
              </a:schemeClr>
            </a:gs>
            <a:gs pos="100000">
              <a:schemeClr val="phClr">
                <a:shade val="48000"/>
                <a:satMod val="180000"/>
                <a:lumMod val="94000"/>
              </a:schemeClr>
            </a:gs>
          </a:gsLst>
          <a:lin ang="4140000" scaled="1"/>
        </a:gradFill>
      </a:fillStyleLst>
      <a:lnStyleLst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  <a:ln w="28575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63500" dist="12700" dir="5400000" sx="102000" sy="102000" rotWithShape="0">
              <a:srgbClr val="000000">
                <a:alpha val="32000"/>
              </a:srgbClr>
            </a:outerShdw>
          </a:effectLst>
        </a:effectStyle>
        <a:effectStyle>
          <a:effectLst>
            <a:outerShdw blurRad="76200" dist="38100" dir="5400000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glow" dir="tl">
              <a:rot lat="0" lon="0" rev="19800000"/>
            </a:lightRig>
          </a:scene3d>
          <a:sp3d prstMaterial="metal">
            <a:bevelT w="38100" h="38100"/>
          </a:sp3d>
        </a:effectStyle>
        <a:effectStyle>
          <a:effectLst>
            <a:outerShdw blurRad="114300" dist="114300" dir="5400000" rotWithShape="0">
              <a:srgbClr val="000000">
                <a:alpha val="70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9800000"/>
            </a:lightRig>
          </a:scene3d>
          <a:sp3d prstMaterial="plastic"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5000"/>
              </a:schemeClr>
            </a:gs>
            <a:gs pos="100000">
              <a:schemeClr val="phClr">
                <a:shade val="40000"/>
                <a:satMod val="180000"/>
              </a:schemeClr>
            </a:gs>
          </a:gsLst>
          <a:lin ang="5400000" scaled="0"/>
        </a:gradFill>
        <a:blipFill>
          <a:blip xmlns:r="http://schemas.openxmlformats.org/officeDocument/2006/relationships" r:embed="rId1">
            <a:duotone>
              <a:schemeClr val="phClr">
                <a:shade val="14000"/>
                <a:satMod val="280000"/>
              </a:schemeClr>
              <a:schemeClr val="phClr">
                <a:tint val="60000"/>
                <a:satMod val="120000"/>
              </a:schemeClr>
            </a:duotone>
          </a:blip>
          <a:stretch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0"/>
  <sheetViews>
    <sheetView showGridLines="0" tabSelected="1" zoomScale="80" zoomScaleNormal="80" workbookViewId="0">
      <selection activeCell="D1" sqref="D1"/>
    </sheetView>
  </sheetViews>
  <sheetFormatPr defaultRowHeight="16.5" x14ac:dyDescent="0.3"/>
  <cols>
    <col min="1" max="1" width="35.75" customWidth="1"/>
    <col min="2" max="2" width="11.5" customWidth="1"/>
    <col min="3" max="3" width="6.25" customWidth="1"/>
    <col min="4" max="4" width="29.375" customWidth="1"/>
    <col min="5" max="5" width="9.125" customWidth="1"/>
    <col min="6" max="6" width="16.375" customWidth="1"/>
    <col min="7" max="7" width="15.625" style="4" customWidth="1"/>
    <col min="8" max="9" width="14.75" style="4" customWidth="1"/>
    <col min="10" max="10" width="38.125" style="4" bestFit="1" customWidth="1"/>
    <col min="11" max="11" width="24.5" style="4" bestFit="1" customWidth="1"/>
    <col min="12" max="13" width="57.375" style="4" bestFit="1" customWidth="1"/>
    <col min="14" max="14" width="11.625" style="4" customWidth="1"/>
    <col min="15" max="15" width="9.875" style="4" customWidth="1"/>
    <col min="16" max="16" width="12.625" style="4" customWidth="1"/>
    <col min="17" max="17" width="9.875" style="4" customWidth="1"/>
    <col min="18" max="18" width="13" style="4" customWidth="1"/>
    <col min="19" max="19" width="15.375" style="4" customWidth="1"/>
    <col min="20" max="20" width="24.25" style="4" customWidth="1"/>
    <col min="21" max="21" width="24.5" style="4" bestFit="1" customWidth="1"/>
    <col min="22" max="22" width="11.625" style="4" customWidth="1"/>
    <col min="23" max="23" width="12.125" style="4" customWidth="1"/>
    <col min="24" max="24" width="11.75" style="4" customWidth="1"/>
    <col min="25" max="25" width="12.125" style="4" customWidth="1"/>
    <col min="26" max="26" width="12.5" style="4" customWidth="1"/>
    <col min="27" max="27" width="15.25" style="4" customWidth="1"/>
    <col min="28" max="28" width="24.5" style="4" bestFit="1" customWidth="1"/>
    <col min="29" max="29" width="22.5" style="4" customWidth="1"/>
    <col min="30" max="30" width="14.875" style="4" customWidth="1"/>
    <col min="31" max="31" width="14.5" customWidth="1"/>
    <col min="32" max="32" width="22.75" bestFit="1" customWidth="1"/>
    <col min="33" max="33" width="18.625" customWidth="1"/>
  </cols>
  <sheetData>
    <row r="1" spans="1:30" ht="30.75" customHeight="1" x14ac:dyDescent="0.3">
      <c r="D1" s="11"/>
      <c r="H1"/>
      <c r="I1"/>
      <c r="J1"/>
      <c r="K1"/>
      <c r="L1"/>
    </row>
    <row r="2" spans="1:30" ht="23.25" thickBot="1" x14ac:dyDescent="0.45">
      <c r="D2" s="7" t="s">
        <v>3</v>
      </c>
      <c r="E2" s="5"/>
      <c r="F2" s="5"/>
      <c r="G2" s="5"/>
      <c r="H2"/>
      <c r="I2"/>
      <c r="J2"/>
      <c r="K2"/>
      <c r="L2"/>
      <c r="M2"/>
      <c r="N2"/>
      <c r="O2"/>
      <c r="P2"/>
      <c r="Q2"/>
      <c r="R2"/>
      <c r="S2"/>
      <c r="T2"/>
    </row>
    <row r="3" spans="1:30" x14ac:dyDescent="0.3">
      <c r="D3" s="1"/>
      <c r="E3" s="2"/>
      <c r="F3" s="2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Y3"/>
      <c r="Z3"/>
      <c r="AA3"/>
      <c r="AB3"/>
      <c r="AC3"/>
      <c r="AD3"/>
    </row>
    <row r="4" spans="1:30" ht="50.25" x14ac:dyDescent="0.85">
      <c r="D4" s="8" t="str">
        <f>A8</f>
        <v>КРАСНОГОРСК</v>
      </c>
      <c r="E4" s="2"/>
      <c r="F4" s="2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</row>
    <row r="7" spans="1:30" s="3" customFormat="1" ht="49.5" x14ac:dyDescent="0.3">
      <c r="A7"/>
      <c r="B7" s="3" t="s">
        <v>2</v>
      </c>
      <c r="D7" s="3" t="s">
        <v>0</v>
      </c>
      <c r="E7" s="3" t="s">
        <v>1</v>
      </c>
      <c r="F7" s="3" t="s">
        <v>28</v>
      </c>
      <c r="G7" s="3" t="s">
        <v>30</v>
      </c>
      <c r="H7" s="3" t="s">
        <v>29</v>
      </c>
      <c r="I7" s="3" t="s">
        <v>5</v>
      </c>
      <c r="J7" s="3" t="s">
        <v>6</v>
      </c>
    </row>
    <row r="8" spans="1:30" x14ac:dyDescent="0.3">
      <c r="A8" s="1" t="s">
        <v>21</v>
      </c>
      <c r="B8" s="12">
        <v>32</v>
      </c>
      <c r="D8" t="s">
        <v>8</v>
      </c>
      <c r="E8">
        <v>2</v>
      </c>
      <c r="F8" s="15">
        <v>440</v>
      </c>
      <c r="G8" s="15">
        <v>660</v>
      </c>
      <c r="H8" s="15">
        <v>1100</v>
      </c>
      <c r="I8" s="9" t="s">
        <v>23</v>
      </c>
      <c r="J8" s="15" t="s">
        <v>7</v>
      </c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</row>
    <row r="9" spans="1:30" x14ac:dyDescent="0.3">
      <c r="A9" s="2" t="s">
        <v>8</v>
      </c>
      <c r="B9" s="12">
        <v>2</v>
      </c>
      <c r="D9" t="s">
        <v>22</v>
      </c>
      <c r="E9">
        <v>17</v>
      </c>
      <c r="F9" s="15">
        <v>3740</v>
      </c>
      <c r="G9" s="15">
        <v>5610</v>
      </c>
      <c r="H9" s="15">
        <v>9350</v>
      </c>
      <c r="I9" s="9" t="s">
        <v>23</v>
      </c>
      <c r="J9" s="15" t="s">
        <v>26</v>
      </c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</row>
    <row r="10" spans="1:30" ht="16.5" customHeight="1" x14ac:dyDescent="0.3">
      <c r="A10" s="13" t="s">
        <v>24</v>
      </c>
      <c r="B10" s="12">
        <v>2</v>
      </c>
      <c r="D10" t="s">
        <v>13</v>
      </c>
      <c r="E10">
        <v>13</v>
      </c>
      <c r="F10" s="15">
        <v>2860</v>
      </c>
      <c r="G10" s="15">
        <v>4290</v>
      </c>
      <c r="H10" s="15">
        <v>7150</v>
      </c>
      <c r="I10" s="9" t="s">
        <v>23</v>
      </c>
      <c r="J10" s="15" t="s">
        <v>7</v>
      </c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</row>
    <row r="11" spans="1:30" ht="16.5" customHeight="1" x14ac:dyDescent="0.3">
      <c r="A11" s="2" t="s">
        <v>22</v>
      </c>
      <c r="B11" s="12">
        <v>17</v>
      </c>
      <c r="D11" t="s">
        <v>4</v>
      </c>
      <c r="E11">
        <f>SUBTOTAL(109,Таблица_РЛ_ТехБаза.accdb_1[Кол-во стендов])</f>
        <v>32</v>
      </c>
      <c r="F11" s="10">
        <f>SUBTOTAL(109,Таблица_РЛ_ТехБаза.accdb_1[Стоимость А5 220 руб стенд])</f>
        <v>7040</v>
      </c>
      <c r="G11" s="10">
        <f>SUBTOTAL(109,Таблица_РЛ_ТехБаза.accdb_1[Стоимость А4 330 руб стенд])</f>
        <v>10560</v>
      </c>
      <c r="H11" s="10">
        <f>SUBTOTAL(109,Таблица_РЛ_ТехБаза.accdb_1[Стоимость А3 600 руб стенд])</f>
        <v>17600</v>
      </c>
      <c r="I11" s="14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</row>
    <row r="12" spans="1:30" ht="16.5" customHeight="1" x14ac:dyDescent="0.3">
      <c r="A12" s="13" t="s">
        <v>14</v>
      </c>
      <c r="B12" s="12">
        <v>2</v>
      </c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</row>
    <row r="13" spans="1:30" ht="16.5" customHeight="1" x14ac:dyDescent="0.3">
      <c r="A13" s="13" t="s">
        <v>9</v>
      </c>
      <c r="B13" s="12">
        <v>2</v>
      </c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</row>
    <row r="14" spans="1:30" ht="16.5" customHeight="1" x14ac:dyDescent="0.3">
      <c r="A14" s="13" t="s">
        <v>10</v>
      </c>
      <c r="B14" s="12">
        <v>1</v>
      </c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</row>
    <row r="15" spans="1:30" ht="16.5" customHeight="1" x14ac:dyDescent="0.3">
      <c r="A15" s="13" t="s">
        <v>11</v>
      </c>
      <c r="B15" s="12">
        <v>1</v>
      </c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</row>
    <row r="16" spans="1:30" ht="16.5" customHeight="1" x14ac:dyDescent="0.3">
      <c r="A16" s="13" t="s">
        <v>25</v>
      </c>
      <c r="B16" s="12">
        <v>4</v>
      </c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</row>
    <row r="17" spans="1:30" ht="16.5" customHeight="1" x14ac:dyDescent="0.3">
      <c r="A17" s="13" t="s">
        <v>27</v>
      </c>
      <c r="B17" s="12">
        <v>2</v>
      </c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</row>
    <row r="18" spans="1:30" ht="16.5" customHeight="1" x14ac:dyDescent="0.3">
      <c r="A18" s="13" t="s">
        <v>17</v>
      </c>
      <c r="B18" s="12">
        <v>4</v>
      </c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</row>
    <row r="19" spans="1:30" ht="16.5" customHeight="1" x14ac:dyDescent="0.3">
      <c r="A19" s="13" t="s">
        <v>18</v>
      </c>
      <c r="B19" s="12">
        <v>1</v>
      </c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</row>
    <row r="20" spans="1:30" ht="16.5" customHeight="1" x14ac:dyDescent="0.3">
      <c r="A20" s="2" t="s">
        <v>13</v>
      </c>
      <c r="B20" s="12">
        <v>13</v>
      </c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</row>
    <row r="21" spans="1:30" ht="16.5" customHeight="1" x14ac:dyDescent="0.3">
      <c r="A21" s="13" t="s">
        <v>19</v>
      </c>
      <c r="B21" s="12">
        <v>3</v>
      </c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</row>
    <row r="22" spans="1:30" ht="16.5" customHeight="1" x14ac:dyDescent="0.3">
      <c r="A22" s="13" t="s">
        <v>15</v>
      </c>
      <c r="B22" s="12">
        <v>1</v>
      </c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</row>
    <row r="23" spans="1:30" ht="16.5" customHeight="1" x14ac:dyDescent="0.3">
      <c r="A23" s="13" t="s">
        <v>16</v>
      </c>
      <c r="B23" s="12">
        <v>7</v>
      </c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</row>
    <row r="24" spans="1:30" ht="16.5" customHeight="1" x14ac:dyDescent="0.3">
      <c r="A24" s="13" t="s">
        <v>20</v>
      </c>
      <c r="B24" s="12">
        <v>2</v>
      </c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</row>
    <row r="25" spans="1:30" ht="16.5" customHeight="1" x14ac:dyDescent="0.3">
      <c r="A25" s="1" t="s">
        <v>12</v>
      </c>
      <c r="B25" s="12">
        <v>32</v>
      </c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</row>
    <row r="26" spans="1:30" ht="16.5" customHeight="1" x14ac:dyDescent="0.3"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</row>
    <row r="27" spans="1:30" ht="16.5" customHeight="1" x14ac:dyDescent="0.3"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</row>
    <row r="28" spans="1:30" ht="16.5" customHeight="1" x14ac:dyDescent="0.3"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</row>
    <row r="29" spans="1:30" ht="16.5" customHeight="1" x14ac:dyDescent="0.3"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</row>
    <row r="30" spans="1:30" ht="16.5" customHeight="1" x14ac:dyDescent="0.3"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</row>
    <row r="31" spans="1:30" ht="16.5" customHeight="1" x14ac:dyDescent="0.3"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</row>
    <row r="32" spans="1:30" ht="16.5" customHeight="1" x14ac:dyDescent="0.3"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</row>
    <row r="33" customFormat="1" ht="16.5" customHeight="1" x14ac:dyDescent="0.3"/>
    <row r="34" customFormat="1" ht="16.5" customHeight="1" x14ac:dyDescent="0.3"/>
    <row r="35" customFormat="1" ht="16.5" customHeight="1" x14ac:dyDescent="0.3"/>
    <row r="36" customFormat="1" ht="16.5" customHeight="1" x14ac:dyDescent="0.3"/>
    <row r="37" customFormat="1" ht="16.5" customHeight="1" x14ac:dyDescent="0.3"/>
    <row r="38" customFormat="1" ht="16.5" customHeight="1" x14ac:dyDescent="0.3"/>
    <row r="39" customFormat="1" ht="16.5" customHeight="1" x14ac:dyDescent="0.3"/>
    <row r="40" customFormat="1" ht="16.5" customHeight="1" x14ac:dyDescent="0.3"/>
    <row r="41" customFormat="1" ht="16.5" customHeight="1" x14ac:dyDescent="0.3"/>
    <row r="42" customFormat="1" ht="16.5" customHeight="1" x14ac:dyDescent="0.3"/>
    <row r="43" customFormat="1" ht="16.5" customHeight="1" x14ac:dyDescent="0.3"/>
    <row r="44" customFormat="1" ht="16.5" customHeight="1" x14ac:dyDescent="0.3"/>
    <row r="45" customFormat="1" ht="16.5" customHeight="1" x14ac:dyDescent="0.3"/>
    <row r="46" customFormat="1" ht="16.5" customHeight="1" x14ac:dyDescent="0.3"/>
    <row r="47" customFormat="1" ht="16.5" customHeight="1" x14ac:dyDescent="0.3"/>
    <row r="48" customFormat="1" ht="16.5" customHeight="1" x14ac:dyDescent="0.3"/>
    <row r="49" customFormat="1" ht="16.5" customHeight="1" x14ac:dyDescent="0.3"/>
    <row r="50" customFormat="1" ht="16.5" customHeight="1" x14ac:dyDescent="0.3"/>
    <row r="51" customFormat="1" ht="16.5" customHeight="1" x14ac:dyDescent="0.3"/>
    <row r="52" customFormat="1" ht="16.5" customHeight="1" x14ac:dyDescent="0.3"/>
    <row r="53" customFormat="1" ht="16.5" customHeight="1" x14ac:dyDescent="0.3"/>
    <row r="54" customFormat="1" ht="16.5" customHeight="1" x14ac:dyDescent="0.3"/>
    <row r="55" customFormat="1" ht="16.5" customHeight="1" x14ac:dyDescent="0.3"/>
    <row r="56" customFormat="1" ht="16.5" customHeight="1" x14ac:dyDescent="0.3"/>
    <row r="57" customFormat="1" ht="16.5" customHeight="1" x14ac:dyDescent="0.3"/>
    <row r="58" customFormat="1" ht="16.5" customHeight="1" x14ac:dyDescent="0.3"/>
    <row r="59" customFormat="1" ht="16.5" customHeight="1" x14ac:dyDescent="0.3"/>
    <row r="60" customFormat="1" ht="16.5" customHeight="1" x14ac:dyDescent="0.3"/>
    <row r="61" customFormat="1" ht="16.5" customHeight="1" x14ac:dyDescent="0.3"/>
    <row r="62" customFormat="1" ht="16.5" customHeight="1" x14ac:dyDescent="0.3"/>
    <row r="63" customFormat="1" ht="16.5" customHeight="1" x14ac:dyDescent="0.3"/>
    <row r="64" customFormat="1" ht="16.5" customHeight="1" x14ac:dyDescent="0.3"/>
    <row r="65" customFormat="1" ht="16.5" customHeight="1" x14ac:dyDescent="0.3"/>
    <row r="66" customFormat="1" ht="16.5" customHeight="1" x14ac:dyDescent="0.3"/>
    <row r="67" customFormat="1" ht="16.5" customHeight="1" x14ac:dyDescent="0.3"/>
    <row r="68" customFormat="1" ht="16.5" customHeight="1" x14ac:dyDescent="0.3"/>
    <row r="69" customFormat="1" ht="16.5" customHeight="1" x14ac:dyDescent="0.3"/>
    <row r="70" customFormat="1" ht="16.5" customHeight="1" x14ac:dyDescent="0.3"/>
    <row r="71" customFormat="1" ht="16.5" customHeight="1" x14ac:dyDescent="0.3"/>
    <row r="72" customFormat="1" ht="16.5" customHeight="1" x14ac:dyDescent="0.3"/>
    <row r="73" customFormat="1" ht="16.5" customHeight="1" x14ac:dyDescent="0.3"/>
    <row r="74" customFormat="1" ht="16.5" customHeight="1" x14ac:dyDescent="0.3"/>
    <row r="75" customFormat="1" ht="16.5" customHeight="1" x14ac:dyDescent="0.3"/>
    <row r="76" customFormat="1" ht="16.5" customHeight="1" x14ac:dyDescent="0.3"/>
    <row r="77" customFormat="1" ht="16.5" customHeight="1" x14ac:dyDescent="0.3"/>
    <row r="78" customFormat="1" ht="16.5" customHeight="1" x14ac:dyDescent="0.3"/>
    <row r="79" customFormat="1" ht="16.5" customHeight="1" x14ac:dyDescent="0.3"/>
    <row r="80" customFormat="1" ht="16.5" customHeight="1" x14ac:dyDescent="0.3"/>
    <row r="81" spans="7:30" ht="16.5" customHeight="1" x14ac:dyDescent="0.3"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</row>
    <row r="82" spans="7:30" ht="16.5" customHeight="1" x14ac:dyDescent="0.3"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</row>
    <row r="83" spans="7:30" ht="16.5" customHeight="1" x14ac:dyDescent="0.3"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</row>
    <row r="84" spans="7:30" ht="16.5" customHeight="1" x14ac:dyDescent="0.3"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</row>
    <row r="85" spans="7:30" x14ac:dyDescent="0.3"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</row>
    <row r="86" spans="7:30" x14ac:dyDescent="0.3">
      <c r="G86"/>
      <c r="H86"/>
      <c r="I86"/>
      <c r="J86"/>
      <c r="K86"/>
      <c r="L86"/>
      <c r="M86"/>
      <c r="N86"/>
      <c r="O86"/>
      <c r="P86"/>
      <c r="Q86"/>
      <c r="R86"/>
      <c r="S86"/>
      <c r="T86"/>
    </row>
    <row r="87" spans="7:30" x14ac:dyDescent="0.3">
      <c r="G87"/>
      <c r="H87"/>
      <c r="I87"/>
      <c r="J87"/>
      <c r="K87"/>
      <c r="L87"/>
      <c r="M87"/>
      <c r="N87"/>
      <c r="O87"/>
      <c r="P87"/>
      <c r="Q87"/>
      <c r="R87"/>
      <c r="S87"/>
      <c r="T87"/>
    </row>
    <row r="88" spans="7:30" x14ac:dyDescent="0.3">
      <c r="L88"/>
      <c r="M88"/>
      <c r="N88"/>
      <c r="O88"/>
      <c r="P88"/>
      <c r="Q88"/>
      <c r="R88"/>
      <c r="S88"/>
      <c r="T88"/>
    </row>
    <row r="89" spans="7:30" x14ac:dyDescent="0.3">
      <c r="M89"/>
      <c r="N89"/>
      <c r="O89"/>
      <c r="P89"/>
      <c r="Q89"/>
      <c r="R89"/>
      <c r="S89"/>
      <c r="T89"/>
    </row>
    <row r="90" spans="7:30" x14ac:dyDescent="0.3">
      <c r="M90"/>
      <c r="N90"/>
      <c r="O90"/>
      <c r="P90"/>
      <c r="Q90"/>
      <c r="R90"/>
      <c r="S90"/>
      <c r="T90"/>
    </row>
  </sheetData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АП+Прайс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tania</dc:creator>
  <cp:lastModifiedBy>User</cp:lastModifiedBy>
  <dcterms:created xsi:type="dcterms:W3CDTF">2017-08-05T04:21:37Z</dcterms:created>
  <dcterms:modified xsi:type="dcterms:W3CDTF">2022-10-05T12:32:57Z</dcterms:modified>
</cp:coreProperties>
</file>