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'АП+Прайс'!$D$6:$J$8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9" i="4" l="1"/>
  <c r="G9" i="4"/>
  <c r="H9" i="4"/>
  <c r="I9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<sst xmlns="http://schemas.openxmlformats.org/spreadsheetml/2006/main" count="41" uniqueCount="37">
  <si>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</si>
  <si>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</si>
  <si>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</si>
  <si>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</si>
  <si>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</si>
  <si>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</si>
  <si>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</si>
  <si>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Стоимость А5 200 руб стенд</t>
  </si>
  <si>
    <t>Стоимость А4 320 руб стенд</t>
  </si>
  <si>
    <t>Стоимость А3 550 руб стенд</t>
  </si>
  <si>
    <t>1 Мая</t>
  </si>
  <si>
    <t>Закрытый стенд в лифте</t>
  </si>
  <si>
    <t>Янтарный_Изумрудный</t>
  </si>
  <si>
    <t>БАЛАШИХА НОВОСТРОЙКИ</t>
  </si>
  <si>
    <t>1-го Мая 17</t>
  </si>
  <si>
    <t>1-го Мая 24</t>
  </si>
  <si>
    <t>1-го Мая 25</t>
  </si>
  <si>
    <t>1-го Мая 26</t>
  </si>
  <si>
    <t>1-го Мая 28</t>
  </si>
  <si>
    <t>1-го Мая 29</t>
  </si>
  <si>
    <t>1-го Мая 34</t>
  </si>
  <si>
    <t>Изумрудный кв-л 1</t>
  </si>
  <si>
    <t>Изумрудный кв-л 10</t>
  </si>
  <si>
    <t>Изумрудный кв-л 8</t>
  </si>
  <si>
    <t>Янтарный_Кольцевая 10</t>
  </si>
  <si>
    <t>Янтарный_Кольцевая 14</t>
  </si>
  <si>
    <t>Янтарный_Кольцевая 18</t>
  </si>
  <si>
    <t>Янтарный_Кольцевая 5</t>
  </si>
  <si>
    <t>Янтарный_Кольцевая 8</t>
  </si>
  <si>
    <t>Янтарный_Молодежный б-р 1</t>
  </si>
  <si>
    <t>Янтарный_Молодежный б-р 5\3</t>
  </si>
  <si>
    <t>Янтарный_Молодежный б-р 7</t>
  </si>
  <si>
    <t>Итог</t>
  </si>
  <si>
    <t>с 1 числа</t>
  </si>
  <si>
    <t>Янтарный_Кольцевая 24</t>
  </si>
  <si>
    <t>Янтарный_Молодежный б-р 8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</si>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</sst>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7" fillId="0" borderId="0" xfId="0" applyNumberFormat="1" applyFon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164" fontId="8" fillId="0" borderId="0" xfId="1" applyNumberFormat="1" applyFont="1" applyAlignment="1">
      <alignment horizontal="center"/>
    </xf>
    <xf numFmtId="164" fontId="8" fillId="0" borderId="0" xfId="1" applyNumberFormat="1" applyFont="1"/>
    <xf numFmtId="164" fontId="8" fillId="0" borderId="0" xfId="0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5</xdr:row>
      <xdr:rowOff>93927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7036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23812</xdr:colOff>
      <xdr:row>0</xdr:row>
      <xdr:rowOff>59532</xdr:rowOff>
    </xdr:from>
    <xdr:to>
      <xdr:col>1</xdr:col>
      <xdr:colOff>723636</xdr:colOff>
      <xdr:row>4</xdr:row>
      <xdr:rowOff>117849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23812" y="59532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</xdr:colOff>
      <xdr:row>10</xdr:row>
      <xdr:rowOff>71438</xdr:rowOff>
    </xdr:from>
    <xdr:to>
      <xdr:col>9</xdr:col>
      <xdr:colOff>47624</xdr:colOff>
      <xdr:row>36</xdr:row>
      <xdr:rowOff>10379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375" y="3107532"/>
          <a:ext cx="7405687" cy="551106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046.778097916664" createdVersion="4" refreshedVersion="4" minRefreshableVersion="3" recordCount="2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5">
        <s v="БАЛАШИХА НОВОСТРОЙКИ"/>
        <s v="ХИМКИ" u="1"/>
        <s v="ЭЛЕКТРОСТАЛЬ" u="1"/>
        <s v="ВИДНОЕ НОВОСТРОЙКИ" u="1"/>
        <s v="ВИДНОЕ" u="1"/>
      </sharedItems>
    </cacheField>
    <cacheField name="Микрорайон" numFmtId="0">
      <sharedItems count="18">
        <s v="1 Мая"/>
        <s v="Янтарный_Изумрудный"/>
        <s v="Химки 1 МКР" u="1"/>
        <s v="Химки 2 МКР" u="1"/>
        <s v="ЖК Южное Видное" u="1"/>
        <s v="Химки 3 МКР" u="1"/>
        <s v="Химки 5 МКР Левобережный р-н" u="1"/>
        <s v="ЖК Эко Видное" u="1"/>
        <s v="Видное 2МКР" u="1"/>
        <s v="Химки 4 МКР" u="1"/>
        <s v="Химки 6 МКР Сходня-Подрезково" u="1"/>
        <s v="Видное 1МКР" u="1"/>
        <s v="Электросталь Восток" u="1"/>
        <s v="Видное ЖК Южное" u="1"/>
        <s v="Электросталь Север" u="1"/>
        <s v="Электросталь Центр" u="1"/>
        <s v="Видное Развилка" u="1"/>
        <s v="Электросталь Юго-Запад" u="1"/>
      </sharedItems>
    </cacheField>
    <cacheField name="Адрес" numFmtId="0">
      <sharedItems count="451">
        <s v="1-го Мая 17"/>
        <s v="1-го Мая 24"/>
        <s v="1-го Мая 25"/>
        <s v="1-го Мая 26"/>
        <s v="1-го Мая 28"/>
        <s v="1-го Мая 29"/>
        <s v="1-го Мая 34"/>
        <s v="Изумрудный кв-л 1"/>
        <s v="Изумрудный кв-л 10"/>
        <s v="Изумрудный кв-л 8"/>
        <s v="Янтарный_Кольцевая 10"/>
        <s v="Янтарный_Кольцевая 14"/>
        <s v="Янтарный_Кольцевая 18"/>
        <s v="Янтарный_Кольцевая 24"/>
        <s v="Янтарный_Кольцевая 5"/>
        <s v="Янтарный_Кольцевая 8"/>
        <s v="Янтарный_Молодежный б-р 1"/>
        <s v="Янтарный_Молодежный б-р 5\3"/>
        <s v="Янтарный_Молодежный б-р 7"/>
        <s v="Янтарный_Молодежный б-р 8"/>
        <s v="Ватутина 13" u="1"/>
        <s v="Западная 18" u="1"/>
        <s v="Кудрявцева 4" u="1"/>
        <s v="Московская 24А" u="1"/>
        <s v="Советский пр-д 5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Березовая 10" u="1"/>
        <s v="Лавочкина 23" u="1"/>
        <s v="Победы 13 к4" u="1"/>
        <s v="Молодёжная 26" u="1"/>
        <s v="Пр-т Ленинского Ком 23 к1" u="1"/>
        <s v="Зелёная 9" u="1"/>
        <s v="Ялагина 5" u="1"/>
        <s v="Школьная 87" u="1"/>
        <s v="Энгельса 20" u="1"/>
        <s v="Ялагина 26А" u="1"/>
        <s v="Молодёжная 1" u="1"/>
        <s v="м-н Солнечный 5" u="1"/>
        <s v="Первомайская 6В" u="1"/>
        <s v="Жуковский пр-д 11" u="1"/>
        <s v="Пр. Ленина 1А" u="1"/>
        <s v="9 Мая 6" u="1"/>
        <s v="Юбилейная 7" u="1"/>
        <s v="Молодёжная 6" u="1"/>
        <s v="Тевосяна 10А" u="1"/>
        <s v="Ермолинская 7" u="1"/>
        <s v="Пожарского 27" u="1"/>
        <s v="Молодёжная 14-30" u="1"/>
        <s v="Ногинское шоссе 16" u="1"/>
        <s v="Пр-т Ленинского Ком 23 к2" u="1"/>
        <s v="Второва 2" u="1"/>
        <s v="Дружбы 8А" u="1"/>
        <s v="Пожарского 16" u="1"/>
        <s v="пр.Южный 17 к1" u="1"/>
        <s v="Жуковский пр-д 4" u="1"/>
        <s v="Восточная 1" u="1"/>
        <s v="пр.Южный 7 к6" u="1"/>
        <s v="Ногинское шоссе 18" u="1"/>
        <s v="Кирова 5" u="1"/>
        <s v="Ялагина 8" u="1"/>
        <s v="Лемешко 8 к2" u="1"/>
        <s v="Строителей 6" u="1"/>
        <s v="Молодёжная 32" u="1"/>
        <s v="Центральная 15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Пр-т Ленинского Ком 2 к2" u="1"/>
        <s v="Сходня 1-ый Дачный пер 11" u="1"/>
        <s v="Молодёжная 10" u="1"/>
        <s v="Молодёжная 30А" u="1"/>
        <s v="м-н Солнечный 1" u="1"/>
        <s v="Жуковский пр-д 9" u="1"/>
        <s v="Купелинка мкр. Северный квартал 5" u="1"/>
        <s v="Ялагина 16" u="1"/>
        <s v="Энгельса 21" u="1"/>
        <s v="Мельникова 4" u="1"/>
        <s v="Пр. Ленина 2" u="1"/>
        <s v="Советский пр-д 1" u="1"/>
        <s v="Сходня Мичурина 28" u="1"/>
        <s v="Юннатов 1" u="1"/>
        <s v="Пр. Ленина 2 к4" u="1"/>
        <s v="Советская 34 к2" u="1"/>
        <s v="Карла Маркса 17А" u="1"/>
        <s v="Купелинка мкр. Северный квартал 12" u="1"/>
        <s v="9 Мая 8" u="1"/>
        <s v="Ватутина 5" u="1"/>
        <s v="Школьная 79" u="1"/>
        <s v="Машинцева 3А" u="1"/>
        <s v="Пр. Ленина 7" u="1"/>
        <s v="п. Развилка 34" u="1"/>
        <s v="Строительная 23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п. Развилка 42" u="1"/>
        <s v="Ногинское шоссе 4" u="1"/>
        <s v="Пр-т Ленинского Ком 13" u="1"/>
        <s v="9 Мая 9" u="1"/>
        <s v="Березовая 12" u="1"/>
        <s v="Советская 2А" u="1"/>
        <s v="п. Развилка 32 к2" u="1"/>
        <s v="9 Мая 12" u="1"/>
        <s v="Заводская 24" u="1"/>
        <s v="Молодёжная 3" u="1"/>
        <s v="Родионова 9А" u="1"/>
        <s v="Совхозная 4А" u="1"/>
        <s v="Подрезково Советская 2" u="1"/>
        <s v="9 Мая 17" u="1"/>
        <s v="Школьная 89" u="1"/>
        <s v="Юбилейная 1А" u="1"/>
        <s v="Молодёжная 24" u="1"/>
        <s v="Спортивная 29" u="1"/>
        <s v="м-н Солнечный 6" u="1"/>
        <s v="Родионова 13-18" u="1"/>
        <s v="Ногинское шоссе 8" u="1"/>
        <s v="Советский пр-д 13" u="1"/>
        <s v="Пр-т Ленинского Ком 70" u="1"/>
        <s v="Янтарный_Молодежный б-р 6" u="1"/>
        <s v="Кирова 28" u="1"/>
        <s v="Жулябина 18А" u="1"/>
        <s v="Подрезково Московская 3" u="1"/>
        <s v="Аптечная 7" u="1"/>
        <s v="Юбилейная 9" u="1"/>
        <s v="Строителей 3" u="1"/>
        <s v="Тевосяна 12А" u="1"/>
        <s v="Ленинский проспект 10" u="1"/>
        <s v="Бабакина 4" u="1"/>
        <s v="Машинцева 3" u="1"/>
        <s v="Победы 24 к2" u="1"/>
        <s v="Ермолинская 5" u="1"/>
        <s v="п. Развилка 31 к1" u="1"/>
        <s v="Сходня Юбилейный пр. 10" u="1"/>
        <s v="Купелинка мкр. Северный квартал 6" u="1"/>
        <s v="Им. Героя Сов. Союза В.Н. Фокина 6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Жуковский пр-д 14" u="1"/>
        <s v="Пр-т Ленинского Ком 35" u="1"/>
        <s v="Пр-т Ленинского Ком 72" u="1"/>
        <s v="Бабакина 2А" u="1"/>
        <s v="Юбилейная 17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п. Развилка 35" u="1"/>
        <s v="Юбилейный пр-т 9-1" u="1"/>
        <s v="Янтарный_Молодежный б-р 4\5" u="1"/>
        <s v="Победы 6 к3" u="1"/>
        <s v="Школьная 81" u="1"/>
        <s v="м-н Солнечный 2" u="1"/>
        <s v="Юбилейный пр-т 48" u="1"/>
        <s v="Родионова 9" u="1"/>
        <s v="Совхозная 4" u="1"/>
        <s v="Панфилова 10" u="1"/>
        <s v="Юбилейный пр-т 22" u="1"/>
        <s v="Пр-т Ленинского Ком 37" u="1"/>
        <s v="Пр-т Ленинского Ком 74" u="1"/>
        <s v="Подрезково Московская 2" u="1"/>
        <s v="Бабакина 5" u="1"/>
        <s v="Зелёная 16" u="1"/>
        <s v="Юбилейная 1" u="1"/>
        <s v="Родионова 12" u="1"/>
        <s v="Подрезково Советская 7" u="1"/>
        <s v="Купелинка мкр. Северный квартал 13" u="1"/>
        <s v="Жулябина 18" u="1"/>
        <s v="Панфилова 15" u="1"/>
        <s v="Пожарского 20" u="1"/>
        <s v="Строителей 4А" u="1"/>
        <s v="Им. Героя Сов. Союза В.Н. Фокина 2" u="1"/>
        <s v="Кудрявцева 8" u="1"/>
        <s v="Победы 13 к3" u="1"/>
        <s v="Библиотечная 4" u="1"/>
        <s v="Советский пр-д 7" u="1"/>
        <s v="Гоголя 7" u="1"/>
        <s v="Восточная 4" u="1"/>
        <s v="Мельникова 10" u="1"/>
        <s v="Пр. Ленина 1Б" u="1"/>
        <s v="Первомайская 12" u="1"/>
        <s v="Пр-т Ленинского Ком 39" u="1"/>
        <s v="Бабакина 2Б" u="1"/>
        <s v="Березовая 14" u="1"/>
        <s v="Жуковский пр-д 1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п. Развилка 22" u="1"/>
        <s v="Строительная 15" u="1"/>
        <s v="Куркинское шоссе 6" u="1"/>
        <s v="Купелинка мкр. Северный квартал 1" u="1"/>
        <s v="Кирова 18" u="1"/>
        <s v="Золотухи 8" u="1"/>
        <s v="Победы 6 к4" u="1"/>
        <s v="Школьная 82" u="1"/>
        <s v="Западная 18Б" u="1"/>
        <s v="пр.Южный 7 к7" u="1"/>
        <s v="п. Развилка 28" u="1"/>
        <s v="п. Развилка 32 к1" u="1"/>
        <s v="Куркинское шоссе 7" u="1"/>
        <s v="Подрезково Московская 1" u="1"/>
        <s v="Купелинка мкр. Северный квартал 7" u="1"/>
        <s v="Радио 17" u="1"/>
        <s v="Пр. Ленина 2 к1" u="1"/>
        <s v="Юбилейный пр-т 50" u="1"/>
        <s v="Ногинское шоссе 20А" u="1"/>
        <s v="Пр-т Ленинского Ком 11 к2" u="1"/>
        <s v="Зелёная 15А" u="1"/>
        <s v="Лавочкина 2" u="1"/>
        <s v="Лемешко 8 к1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п. Развилка 36" u="1"/>
        <s v="Спартаковская 12" u="1"/>
        <s v="Мира 23Б" u="1"/>
        <s v="Машинцева 5" u="1"/>
        <s v="Восточная 6А" u="1"/>
        <s v="Строительная 29" u="1"/>
        <s v="Пр-т Ленинского Ком 3" u="1"/>
        <s v="Юннатов 3" u="1"/>
        <s v="Западная 14" u="1"/>
        <s v="Пр. Ленина 1" u="1"/>
        <s v="Ермолинская 3" u="1"/>
        <s v="Первомайская 8" u="1"/>
        <s v="Бабакина 7" u="1"/>
        <s v="Лемешко 12" u="1"/>
        <s v="Западная 2А" u="1"/>
        <s v="Школьная 55" u="1"/>
        <s v="Пожарского 12" u="1"/>
        <s v="Западная 20 к2" u="1"/>
        <s v="Журавлева 13 к3" u="1"/>
        <s v="Жуковский пр-д 13" u="1"/>
        <s v="Сходня Вишневая 12" u="1"/>
        <s v="Пр-т Ленинского Ком 15 к1" u="1"/>
        <s v="Подрезково Новозаводская 3" u="1"/>
        <s v="Зелёная 20" u="1"/>
        <s v="Панфилова 9" u="1"/>
        <s v="Советский пр-д 3" u="1"/>
        <s v="Пр-т Ленинского Ком 5" u="1"/>
        <s v="Мира 24Б" u="1"/>
        <s v="Гоголя 5А" u="1"/>
        <s v="Зелёная 4" u="1"/>
        <s v="Жулябина 20" u="1"/>
        <s v="Родионова 2" u="1"/>
        <s v="Школьная 83" u="1"/>
        <s v="Победы 15 к1" u="1"/>
        <s v="пр.Южный 1 к6" u="1"/>
        <s v="Пр. Восточный 25" u="1"/>
        <s v="Нагорное шоссе 1А" u="1"/>
        <s v="Корнеева 2А" u="1"/>
        <s v="Энгельса 25" u="1"/>
        <s v="Кудрявцева 5" u="1"/>
        <s v="Пр-т Ленинского Ком 15 к2" u="1"/>
        <s v="Мира 20" u="1"/>
        <s v="Юбилейная 3" u="1"/>
        <s v="Панфилова 17" u="1"/>
        <s v="Строителей 6А" u="1"/>
        <s v="Западная 22 к1" u="1"/>
        <s v="Пр-т Ленинского Ком 17 к1" u="1"/>
        <s v="Подрезково Новозаводская 4" u="1"/>
        <s v="Купелинка мкр. Северный квартал 14" u="1"/>
        <s v="Западная 24" u="1"/>
        <s v="Березовая 11" u="1"/>
        <s v="Победы 13 к5" u="1"/>
        <s v="Молодёжная 36" u="1"/>
        <s v="Пожарского 18А" u="1"/>
        <s v="Строительная 25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Купелинка мкр. Северный квартал 8" u="1"/>
        <s v="Мира 30" u="1"/>
        <s v="Зелёная 21" u="1"/>
        <s v="Березовая 16" u="1"/>
        <s v="Комсомольская 6" u="1"/>
        <s v="Пр-т Ленинского Ком 17 к2" u="1"/>
        <s v="Кирова 6А" u="1"/>
        <s v="Ялагина 24" u="1"/>
        <s v="Тевосяна 10Б" u="1"/>
        <s v="Спортивная 47Б" u="1"/>
        <s v="Пр-т Ленинского Ком 19 к1" u="1"/>
        <s v="Советская 6А" u="1"/>
        <s v="п. Развилка 41 к1" u="1"/>
        <s v="Юбилейная 11" u="1"/>
        <s v="Маяковского 2" u="1"/>
        <s v="Кирова 7" u="1"/>
        <s v="Кирова 14" u="1"/>
        <s v="Советская 44" u="1"/>
        <s v="Строителей 7" u="1"/>
        <s v="Спортивная 47" u="1"/>
        <s v="Пр. Ленина 2 к2" u="1"/>
        <s v="Жуковский пр-д 7" u="1"/>
        <s v="Карла Маркса 15А" u="1"/>
        <s v="Купелинка мкр. Северный квартал 10" u="1"/>
        <s v="Мира 22" u="1"/>
        <s v="Пожарского 6" u="1"/>
        <s v="Западная 20 к3" u="1"/>
        <s v="Пр-т Ленинского Ком 7 к2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Советский пр-д 11" u="1"/>
        <s v="Ногинское шоссе 20" u="1"/>
        <s v="Фрязевское шоссе 50" u="1"/>
        <s v="Второва 10" u="1"/>
        <s v="Машинцева 7" u="1"/>
        <s v="Пр. Ленина 3" u="1"/>
        <s v="Им. Героя Сов. Союза В.Н. Фокина 8" u="1"/>
        <s v="Родионова 11" u="1"/>
        <s v="Ермолинская 1" u="1"/>
        <s v="Западная 22 к2" u="1"/>
        <s v="Ленинградская 9А" u="1"/>
        <s v="Советский пр-д 15" u="1"/>
        <s v="Подрезково Новозаводская 7" u="1"/>
        <s v="Западная 12Б" u="1"/>
        <s v="Победы 15 к3" u="1"/>
        <s v="Победы 2 к1А" u="1"/>
        <s v="Купелинка мкр. Северный квартал 3" u="1"/>
        <s v="Нахимова 8" u="1"/>
        <s v="Жулябина 22" u="1"/>
        <s v="Победы 13 к2" u="1"/>
        <s v="м-н Солнечный 4" u="1"/>
        <s v="Первомайская 6Б" u="1"/>
        <s v="Первомайская 08Б" u="1"/>
        <s v="9 Мая 18А" u="1"/>
        <s v="Пожарского 29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Березовая 13" u="1"/>
        <s v="Советская 2Б" u="1"/>
        <s v="Пожарского 18" u="1"/>
        <s v="Советский пр-д 9" u="1"/>
        <s v="Ногинское шоссе 18А" u="1"/>
        <s v="Подрезково Новозаводская 8" u="1"/>
        <s v="Купелинка мкр. Северный квартал 15" u="1"/>
        <s v="Юннатов 2" u="1"/>
        <s v="Молодёжная 4" u="1"/>
        <s v="Совхозная 4Б" u="1"/>
        <s v="Юбилейный пр-т 20" u="1"/>
        <s v="Тевосяна 16" u="1"/>
        <s v="Бабакина 1-6" u="1"/>
        <s v="Березовая 18" u="1"/>
        <s v="Западная 18А" u="1"/>
        <s v="Жуковский пр-д 3" u="1"/>
        <s v="Пр-т Ленинского Ком 46" u="1"/>
        <s v="Пр-т Ленинского Ком 32-56" u="1"/>
        <s v="Гоголя 19" u="1"/>
        <s v="Журавлева 23" u="1"/>
        <s v="Мельникова 2-1 к2" u="1"/>
        <s v="Пр-т Ленинского Ком 7 к1" u="1"/>
        <s v="Лемешко 16" u="1"/>
        <s v="Победы 14 к1" u="1"/>
        <s v="Строителей 4" u="1"/>
        <s v="Тевосяна 12Б" u="1"/>
        <s v="Золотухи 8 к1" u="1"/>
        <s v="Журавлева 11 к1" u="1"/>
        <s v="Строительная 31" u="1"/>
        <s v="Подрезково Новозаводская 9" u="1"/>
        <s v="Советская 28" u="1"/>
        <s v="Юбилейная 13" u="1"/>
        <s v="Школьная 84 к1" u="1"/>
        <s v="Юбилейный пр-т 5" u="1"/>
        <s v="Юннатов 5" u="1"/>
        <s v="Пушкина 36" u="1"/>
        <s v="Победы 2 к1" u="1"/>
        <s v="Пр-т Ленинского Ком 48" u="1"/>
        <s v="Ялагина 5А" u="1"/>
        <s v="Корнеева 6А" u="1"/>
        <s v="Пр. Ленина 2 к3" u="1"/>
        <s v="Советская 34 к1" u="1"/>
        <s v="Ленинградская 5-40" u="1"/>
        <s v="Подрезково Школьная  1-2" u="1"/>
        <s v="Подрезково Новозаводская 5А" u="1"/>
        <s v="Купелинка мкр. Северный квартал 11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Пр-т Ленинского Ком 2 к3" u="1"/>
        <s v="Купелинка мкр. Северный квартал 4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12" count="10">
        <n v="6"/>
        <n v="5"/>
        <n v="7"/>
        <n v="4"/>
        <n v="3"/>
        <n v="9"/>
        <n v="8"/>
        <n v="1"/>
        <n v="2"/>
        <n v="12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3"/>
    <x v="0"/>
    <x v="0"/>
  </r>
  <r>
    <x v="0"/>
    <x v="0"/>
    <x v="0"/>
    <x v="4"/>
    <x v="4"/>
    <x v="0"/>
    <x v="0"/>
  </r>
  <r>
    <x v="0"/>
    <x v="0"/>
    <x v="0"/>
    <x v="5"/>
    <x v="5"/>
    <x v="0"/>
    <x v="0"/>
  </r>
  <r>
    <x v="0"/>
    <x v="0"/>
    <x v="0"/>
    <x v="6"/>
    <x v="6"/>
    <x v="0"/>
    <x v="0"/>
  </r>
  <r>
    <x v="0"/>
    <x v="0"/>
    <x v="1"/>
    <x v="7"/>
    <x v="4"/>
    <x v="0"/>
    <x v="0"/>
  </r>
  <r>
    <x v="0"/>
    <x v="0"/>
    <x v="1"/>
    <x v="8"/>
    <x v="7"/>
    <x v="0"/>
    <x v="0"/>
  </r>
  <r>
    <x v="0"/>
    <x v="0"/>
    <x v="1"/>
    <x v="9"/>
    <x v="8"/>
    <x v="0"/>
    <x v="0"/>
  </r>
  <r>
    <x v="0"/>
    <x v="0"/>
    <x v="1"/>
    <x v="10"/>
    <x v="9"/>
    <x v="0"/>
    <x v="0"/>
  </r>
  <r>
    <x v="0"/>
    <x v="0"/>
    <x v="1"/>
    <x v="11"/>
    <x v="1"/>
    <x v="0"/>
    <x v="0"/>
  </r>
  <r>
    <x v="0"/>
    <x v="0"/>
    <x v="1"/>
    <x v="12"/>
    <x v="4"/>
    <x v="0"/>
    <x v="0"/>
  </r>
  <r>
    <x v="0"/>
    <x v="0"/>
    <x v="1"/>
    <x v="13"/>
    <x v="8"/>
    <x v="0"/>
    <x v="0"/>
  </r>
  <r>
    <x v="0"/>
    <x v="0"/>
    <x v="1"/>
    <x v="14"/>
    <x v="2"/>
    <x v="0"/>
    <x v="0"/>
  </r>
  <r>
    <x v="0"/>
    <x v="0"/>
    <x v="1"/>
    <x v="15"/>
    <x v="6"/>
    <x v="0"/>
    <x v="0"/>
  </r>
  <r>
    <x v="0"/>
    <x v="0"/>
    <x v="1"/>
    <x v="16"/>
    <x v="3"/>
    <x v="0"/>
    <x v="0"/>
  </r>
  <r>
    <x v="0"/>
    <x v="0"/>
    <x v="1"/>
    <x v="17"/>
    <x v="4"/>
    <x v="0"/>
    <x v="0"/>
  </r>
  <r>
    <x v="0"/>
    <x v="0"/>
    <x v="1"/>
    <x v="18"/>
    <x v="4"/>
    <x v="0"/>
    <x v="0"/>
  </r>
  <r>
    <x v="0"/>
    <x v="0"/>
    <x v="1"/>
    <x v="19"/>
    <x v="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6:B30" firstHeaderRow="1" firstDataRow="1" firstDataCol="1"/>
  <pivotFields count="7">
    <pivotField showAll="0"/>
    <pivotField axis="axisRow" showAll="0">
      <items count="6">
        <item m="1" x="1"/>
        <item m="1" x="2"/>
        <item m="1" x="4"/>
        <item m="1" x="3"/>
        <item x="0"/>
        <item t="default"/>
      </items>
    </pivotField>
    <pivotField axis="axisRow" showAll="0">
      <items count="19">
        <item m="1" x="2"/>
        <item m="1" x="3"/>
        <item m="1" x="5"/>
        <item m="1" x="9"/>
        <item m="1" x="6"/>
        <item m="1" x="10"/>
        <item m="1" x="12"/>
        <item m="1" x="14"/>
        <item m="1" x="15"/>
        <item m="1" x="17"/>
        <item m="1" x="11"/>
        <item m="1" x="8"/>
        <item m="1" x="16"/>
        <item m="1" x="13"/>
        <item m="1" x="7"/>
        <item m="1" x="4"/>
        <item x="0"/>
        <item x="1"/>
        <item t="default"/>
      </items>
    </pivotField>
    <pivotField axis="axisRow" showAll="0">
      <items count="452">
        <item m="1" x="313"/>
        <item m="1" x="128"/>
        <item m="1" x="219"/>
        <item m="1" x="134"/>
        <item m="1" x="379"/>
        <item m="1" x="253"/>
        <item m="1" x="48"/>
        <item m="1" x="99"/>
        <item m="1" x="124"/>
        <item m="1" x="252"/>
        <item m="1" x="58"/>
        <item m="1" x="245"/>
        <item m="1" x="34"/>
        <item m="1" x="210"/>
        <item m="1" x="78"/>
        <item m="1" x="409"/>
        <item m="1" x="90"/>
        <item m="1" x="293"/>
        <item m="1" x="363"/>
        <item m="1" x="196"/>
        <item m="1" x="140"/>
        <item m="1" x="288"/>
        <item m="1" x="223"/>
        <item m="1" x="186"/>
        <item m="1" x="131"/>
        <item m="1" x="320"/>
        <item m="1" x="399"/>
        <item m="1" x="189"/>
        <item m="1" x="185"/>
        <item m="1" x="241"/>
        <item m="1" x="79"/>
        <item m="1" x="171"/>
        <item m="1" x="214"/>
        <item m="1" x="118"/>
        <item m="1" x="72"/>
        <item m="1" x="30"/>
        <item m="1" x="226"/>
        <item m="1" x="154"/>
        <item m="1" x="102"/>
        <item m="1" x="260"/>
        <item m="1" x="360"/>
        <item m="1" x="445"/>
        <item m="1" x="54"/>
        <item m="1" x="351"/>
        <item m="1" x="247"/>
        <item m="1" x="137"/>
        <item m="1" x="36"/>
        <item m="1" x="177"/>
        <item m="1" x="84"/>
        <item m="1" x="69"/>
        <item m="1" x="309"/>
        <item m="1" x="26"/>
        <item m="1" x="150"/>
        <item m="1" x="413"/>
        <item m="1" x="202"/>
        <item m="1" x="68"/>
        <item m="1" x="301"/>
        <item m="1" x="339"/>
        <item m="1" x="164"/>
        <item m="1" x="422"/>
        <item m="1" x="180"/>
        <item m="1" x="401"/>
        <item m="1" x="153"/>
        <item m="1" x="193"/>
        <item m="1" x="269"/>
        <item m="1" x="314"/>
        <item m="1" x="236"/>
        <item m="1" x="43"/>
        <item m="1" x="83"/>
        <item m="1" x="318"/>
        <item m="1" x="130"/>
        <item m="1" x="397"/>
        <item m="1" x="222"/>
        <item m="1" x="50"/>
        <item m="1" x="188"/>
        <item m="1" x="446"/>
        <item m="1" x="108"/>
        <item m="1" x="200"/>
        <item m="1" x="27"/>
        <item m="1" x="300"/>
        <item m="1" x="120"/>
        <item m="1" x="221"/>
        <item m="1" x="281"/>
        <item m="1" x="436"/>
        <item m="1" x="148"/>
        <item m="1" x="20"/>
        <item m="1" x="100"/>
        <item m="1" x="407"/>
        <item m="1" x="285"/>
        <item m="1" x="208"/>
        <item m="1" x="337"/>
        <item m="1" x="228"/>
        <item m="1" x="145"/>
        <item m="1" x="65"/>
        <item m="1" x="327"/>
        <item m="1" x="336"/>
        <item m="1" x="161"/>
        <item m="1" x="22"/>
        <item m="1" x="296"/>
        <item m="1" x="204"/>
        <item m="1" x="431"/>
        <item m="1" x="366"/>
        <item m="1" x="152"/>
        <item m="1" x="174"/>
        <item m="1" x="319"/>
        <item m="1" x="115"/>
        <item m="1" x="335"/>
        <item m="1" x="23"/>
        <item m="1" x="28"/>
        <item m="1" x="167"/>
        <item m="1" x="258"/>
        <item m="1" x="440"/>
        <item m="1" x="41"/>
        <item m="1" x="89"/>
        <item m="1" x="295"/>
        <item m="1" x="94"/>
        <item m="1" x="396"/>
        <item m="1" x="264"/>
        <item m="1" x="423"/>
        <item m="1" x="206"/>
        <item m="1" x="244"/>
        <item m="1" x="194"/>
        <item m="1" x="280"/>
        <item m="1" x="323"/>
        <item m="1" x="286"/>
        <item m="1" x="38"/>
        <item m="1" x="373"/>
        <item m="1" x="273"/>
        <item m="1" x="165"/>
        <item m="1" x="59"/>
        <item m="1" x="391"/>
        <item m="1" x="310"/>
        <item m="1" x="201"/>
        <item m="1" x="53"/>
        <item m="1" x="380"/>
        <item m="1" x="255"/>
        <item m="1" x="346"/>
        <item m="1" x="187"/>
        <item m="1" x="132"/>
        <item m="1" x="398"/>
        <item m="1" x="73"/>
        <item m="1" x="381"/>
        <item m="1" x="237"/>
        <item m="1" x="192"/>
        <item m="1" x="147"/>
        <item m="1" x="218"/>
        <item m="1" x="251"/>
        <item m="1" x="279"/>
        <item m="1" x="304"/>
        <item m="1" x="433"/>
        <item m="1" x="349"/>
        <item m="1" x="368"/>
        <item m="1" x="394"/>
        <item m="1" x="418"/>
        <item m="1" x="133"/>
        <item m="1" x="197"/>
        <item m="1" x="432"/>
        <item m="1" x="312"/>
        <item m="1" x="82"/>
        <item m="1" x="277"/>
        <item m="1" x="80"/>
        <item m="1" x="93"/>
        <item m="1" x="76"/>
        <item m="1" x="158"/>
        <item m="1" x="74"/>
        <item m="1" x="450"/>
        <item m="1" x="62"/>
        <item m="1" x="113"/>
        <item m="1" x="163"/>
        <item m="1" x="209"/>
        <item m="1" x="261"/>
        <item m="1" x="229"/>
        <item m="1" x="415"/>
        <item m="1" x="343"/>
        <item m="1" x="97"/>
        <item m="1" x="217"/>
        <item m="1" x="117"/>
        <item m="1" x="325"/>
        <item m="1" x="294"/>
        <item m="1" x="428"/>
        <item m="1" x="114"/>
        <item m="1" x="178"/>
        <item m="1" x="292"/>
        <item m="1" x="352"/>
        <item m="1" x="249"/>
        <item m="1" x="138"/>
        <item m="1" x="110"/>
        <item m="1" x="447"/>
        <item m="1" x="437"/>
        <item m="1" x="353"/>
        <item m="1" x="340"/>
        <item m="1" x="250"/>
        <item m="1" x="330"/>
        <item m="1" x="195"/>
        <item m="1" x="334"/>
        <item m="1" x="420"/>
        <item m="1" x="75"/>
        <item m="1" x="172"/>
        <item m="1" x="136"/>
        <item m="1" x="299"/>
        <item m="1" x="387"/>
        <item m="1" x="49"/>
        <item m="1" x="149"/>
        <item m="1" x="359"/>
        <item m="1" x="57"/>
        <item m="1" x="220"/>
        <item m="1" x="383"/>
        <item m="1" x="119"/>
        <item m="1" x="199"/>
        <item m="1" x="146"/>
        <item m="1" x="287"/>
        <item m="1" x="374"/>
        <item m="1" x="449"/>
        <item m="1" x="29"/>
        <item m="1" x="55"/>
        <item m="1" x="64"/>
        <item m="1" x="393"/>
        <item m="1" x="357"/>
        <item m="1" x="242"/>
        <item m="1" x="122"/>
        <item m="1" x="355"/>
        <item m="1" x="141"/>
        <item m="1" x="378"/>
        <item m="1" x="448"/>
        <item m="1" x="212"/>
        <item m="1" x="116"/>
        <item m="1" x="377"/>
        <item m="1" x="45"/>
        <item m="1" x="268"/>
        <item m="1" x="266"/>
        <item m="1" x="47"/>
        <item m="1" x="211"/>
        <item m="1" x="91"/>
        <item m="1" x="240"/>
        <item m="1" x="341"/>
        <item m="1" x="429"/>
        <item m="1" x="95"/>
        <item m="1" x="361"/>
        <item m="1" x="166"/>
        <item m="1" x="442"/>
        <item m="1" x="103"/>
        <item m="1" x="175"/>
        <item m="1" x="384"/>
        <item m="1" x="424"/>
        <item m="1" x="31"/>
        <item m="1" x="298"/>
        <item m="1" x="345"/>
        <item m="1" x="259"/>
        <item m="1" x="382"/>
        <item m="1" x="284"/>
        <item m="1" x="435"/>
        <item m="1" x="322"/>
        <item m="1" x="375"/>
        <item m="1" x="205"/>
        <item m="1" x="35"/>
        <item m="1" x="308"/>
        <item m="1" x="412"/>
        <item m="1" x="290"/>
        <item m="1" x="109"/>
        <item m="1" x="370"/>
        <item m="1" x="425"/>
        <item m="1" x="371"/>
        <item m="1" x="155"/>
        <item m="1" x="182"/>
        <item m="1" x="230"/>
        <item m="1" x="350"/>
        <item m="1" x="239"/>
        <item m="1" x="106"/>
        <item m="1" x="51"/>
        <item m="1" x="329"/>
        <item m="1" x="151"/>
        <item m="1" x="414"/>
        <item m="1" x="317"/>
        <item m="1" x="256"/>
        <item m="1" x="400"/>
        <item m="1" x="176"/>
        <item m="1" x="358"/>
        <item m="1" x="111"/>
        <item m="1" x="112"/>
        <item m="1" x="439"/>
        <item m="1" x="416"/>
        <item m="1" x="77"/>
        <item m="1" x="71"/>
        <item m="1" x="173"/>
        <item m="1" x="275"/>
        <item m="1" x="107"/>
        <item m="1" x="354"/>
        <item m="1" x="408"/>
        <item m="1" x="441"/>
        <item m="1" x="369"/>
        <item m="1" x="265"/>
        <item m="1" x="21"/>
        <item m="1" x="403"/>
        <item m="1" x="232"/>
        <item m="1" x="274"/>
        <item m="1" x="347"/>
        <item m="1" x="302"/>
        <item m="1" x="365"/>
        <item m="1" x="438"/>
        <item m="1" x="306"/>
        <item m="1" x="271"/>
        <item m="1" x="316"/>
        <item m="1" x="386"/>
        <item m="1" x="25"/>
        <item m="1" x="291"/>
        <item m="1" x="60"/>
        <item m="1" x="63"/>
        <item m="1" x="233"/>
        <item m="1" x="248"/>
        <item m="1" x="315"/>
        <item m="1" x="388"/>
        <item m="1" x="88"/>
        <item m="1" x="162"/>
        <item m="1" x="254"/>
        <item m="1" x="328"/>
        <item m="1" x="385"/>
        <item m="1" x="42"/>
        <item m="1" x="39"/>
        <item m="1" x="427"/>
        <item m="1" x="32"/>
        <item m="1" x="66"/>
        <item m="1" x="270"/>
        <item m="1" x="411"/>
        <item m="1" x="246"/>
        <item m="1" x="67"/>
        <item m="1" x="85"/>
        <item m="1" x="184"/>
        <item m="1" x="376"/>
        <item m="1" x="44"/>
        <item m="1" x="419"/>
        <item m="1" x="126"/>
        <item m="1" x="390"/>
        <item m="1" x="430"/>
        <item m="1" x="96"/>
        <item m="1" x="332"/>
        <item m="1" x="92"/>
        <item m="1" x="356"/>
        <item m="1" x="142"/>
        <item m="1" x="367"/>
        <item m="1" x="282"/>
        <item m="1" x="24"/>
        <item m="1" x="207"/>
        <item m="1" x="392"/>
        <item m="1" x="225"/>
        <item m="1" x="105"/>
        <item m="1" x="311"/>
        <item m="1" x="262"/>
        <item m="1" x="417"/>
        <item m="1" x="70"/>
        <item m="1" x="272"/>
        <item m="1" x="101"/>
        <item m="1" x="183"/>
        <item m="1" x="231"/>
        <item m="1" x="289"/>
        <item m="1" x="421"/>
        <item m="1" x="40"/>
        <item m="1" x="135"/>
        <item m="1" x="216"/>
        <item m="1" x="46"/>
        <item m="1" x="276"/>
        <item m="1" x="168"/>
        <item m="1" x="404"/>
        <item m="1" x="61"/>
        <item m="1" x="342"/>
        <item m="1" x="86"/>
        <item m="1" x="129"/>
        <item m="1" x="243"/>
        <item m="1" x="123"/>
        <item m="1" x="278"/>
        <item m="1" x="297"/>
        <item m="1" x="303"/>
        <item m="1" x="326"/>
        <item m="1" x="331"/>
        <item m="1" x="81"/>
        <item m="1" x="443"/>
        <item m="1" x="37"/>
        <item m="1" x="56"/>
        <item m="1" x="263"/>
        <item m="1" x="406"/>
        <item m="1" x="169"/>
        <item m="1" x="213"/>
        <item m="1" x="426"/>
        <item m="1" x="283"/>
        <item m="1" x="410"/>
        <item m="1" x="348"/>
        <item m="1" x="143"/>
        <item m="1" x="170"/>
        <item m="1" x="191"/>
        <item m="1" x="338"/>
        <item m="1" x="139"/>
        <item m="1" x="190"/>
        <item m="1" x="405"/>
        <item m="1" x="224"/>
        <item m="1" x="234"/>
        <item m="1" x="157"/>
        <item m="1" x="235"/>
        <item m="1" x="127"/>
        <item m="1" x="104"/>
        <item m="1" x="179"/>
        <item m="1" x="257"/>
        <item m="1" x="333"/>
        <item m="1" x="121"/>
        <item m="1" x="33"/>
        <item m="1" x="307"/>
        <item m="1" x="125"/>
        <item m="1" x="389"/>
        <item m="1" x="215"/>
        <item m="1" x="324"/>
        <item m="1" x="402"/>
        <item m="1" x="364"/>
        <item m="1" x="267"/>
        <item m="1" x="156"/>
        <item m="1" x="52"/>
        <item m="1" x="203"/>
        <item m="1" x="160"/>
        <item m="1" x="362"/>
        <item m="1" x="227"/>
        <item m="1" x="344"/>
        <item m="1" x="434"/>
        <item m="1" x="98"/>
        <item m="1" x="198"/>
        <item m="1" x="305"/>
        <item m="1" x="395"/>
        <item m="1" x="372"/>
        <item m="1" x="444"/>
        <item m="1" x="87"/>
        <item m="1" x="159"/>
        <item m="1" x="238"/>
        <item m="1" x="3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m="1" x="181"/>
        <item x="17"/>
        <item m="1" x="144"/>
        <item x="18"/>
        <item x="13"/>
        <item x="19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4">
    <i>
      <x v="4"/>
    </i>
    <i r="1">
      <x v="16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1">
      <x v="17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6"/>
    </i>
    <i r="2">
      <x v="448"/>
    </i>
    <i r="2">
      <x v="449"/>
    </i>
    <i r="2">
      <x v="450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3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5" name="Стоимость А5 200 руб стенд" tableColumnId="3"/>
      <queryTableField id="36" name="Стоимость А4 320 руб стенд" tableColumnId="4"/>
      <queryTableField id="37" name="Стоимость А3 550 руб стенд" tableColumnId="5"/>
      <queryTableField id="16" name="Рекламный носитель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9" tableType="queryTable" totalsRowCount="1" headerRowDxfId="11">
  <tableColumns count="7">
    <tableColumn id="1" uniqueName="1" name="Микрорайон" totalsRowLabel="Итог" queryTableFieldId="1"/>
    <tableColumn id="2" uniqueName="2" name="Кол-во стендов" totalsRowFunction="sum" queryTableFieldId="2" dataDxfId="10" totalsRowDxfId="9"/>
    <tableColumn id="11" uniqueName="11" name="Дата начала РК (период 1мес)" queryTableFieldId="13" dataDxfId="8" totalsRowDxfId="7" dataCellStyle="Финансовый"/>
    <tableColumn id="3" uniqueName="3" name="Стоимость А5 200 руб стенд" totalsRowFunction="sum" queryTableFieldId="35" dataDxfId="6" totalsRowDxfId="5" dataCellStyle="Финансовый"/>
    <tableColumn id="4" uniqueName="4" name="Стоимость А4 320 руб стенд" totalsRowFunction="sum" queryTableFieldId="36" dataDxfId="4" totalsRowDxfId="3" dataCellStyle="Финансовый"/>
    <tableColumn id="5" uniqueName="5" name="Стоимость А3 550 руб стенд" totalsRowFunction="sum" queryTableFieldId="37" dataDxfId="2" totalsRowDxfId="1" dataCellStyle="Финансовый"/>
    <tableColumn id="6" uniqueName="6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showGridLines="0" tabSelected="1" zoomScale="80" zoomScaleNormal="80" workbookViewId="0">
      <selection activeCell="L24" sqref="L24"/>
    </sheetView>
  </sheetViews>
  <sheetFormatPr defaultRowHeight="16.5" x14ac:dyDescent="0.3"/>
  <cols>
    <col min="1" max="1" width="41.375" bestFit="1" customWidth="1"/>
    <col min="2" max="2" width="11.5" customWidth="1"/>
    <col min="3" max="3" width="6.25" customWidth="1"/>
    <col min="4" max="4" width="23.875" customWidth="1"/>
    <col min="5" max="5" width="9.125" customWidth="1"/>
    <col min="6" max="6" width="16" customWidth="1"/>
    <col min="7" max="9" width="16" style="6" customWidth="1"/>
    <col min="10" max="10" width="24" style="6" customWidth="1"/>
    <col min="11" max="11" width="15.25" style="6" customWidth="1"/>
    <col min="12" max="12" width="15.375" style="6" customWidth="1"/>
    <col min="13" max="13" width="17.125" style="6" customWidth="1"/>
    <col min="14" max="15" width="24.5" style="6" bestFit="1" customWidth="1"/>
    <col min="16" max="16" width="9.875" style="6" customWidth="1"/>
    <col min="17" max="17" width="11.625" style="6" customWidth="1"/>
    <col min="18" max="18" width="9.875" style="6" customWidth="1"/>
    <col min="19" max="19" width="12.625" style="6" customWidth="1"/>
    <col min="20" max="20" width="9.875" style="6" customWidth="1"/>
    <col min="21" max="21" width="13" style="6" customWidth="1"/>
    <col min="22" max="22" width="15.375" style="6" customWidth="1"/>
    <col min="23" max="23" width="23.5" style="6" customWidth="1"/>
    <col min="24" max="24" width="24.5" style="6" bestFit="1" customWidth="1"/>
    <col min="25" max="25" width="11.625" style="6" customWidth="1"/>
    <col min="26" max="26" width="12.125" style="6" customWidth="1"/>
    <col min="27" max="27" width="11.75" style="6" customWidth="1"/>
    <col min="28" max="28" width="12.125" style="6" customWidth="1"/>
    <col min="29" max="29" width="12.5" style="6" customWidth="1"/>
    <col min="30" max="30" width="15.25" style="6" customWidth="1"/>
    <col min="31" max="31" width="24.5" style="6" bestFit="1" customWidth="1"/>
    <col min="32" max="32" width="22.5" style="6" customWidth="1"/>
    <col min="33" max="33" width="14.875" style="6" customWidth="1"/>
    <col min="34" max="34" width="14.5" customWidth="1"/>
    <col min="35" max="35" width="22.75" bestFit="1" customWidth="1"/>
    <col min="36" max="36" width="18.625" customWidth="1"/>
  </cols>
  <sheetData>
    <row r="1" spans="1:33" ht="30.75" customHeight="1" x14ac:dyDescent="0.3">
      <c r="D1" s="12" t="s">
        <v>36</v>
      </c>
    </row>
    <row r="2" spans="1:33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33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AB3"/>
      <c r="AC3"/>
      <c r="AD3"/>
      <c r="AE3"/>
      <c r="AF3"/>
      <c r="AG3"/>
    </row>
    <row r="4" spans="1:33" ht="50.25" x14ac:dyDescent="0.85">
      <c r="D4" s="10" t="str">
        <f>A7</f>
        <v>БАЛАШИХА НОВОСТРОЙКИ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6" spans="1:33" s="5" customFormat="1" ht="33" x14ac:dyDescent="0.3">
      <c r="A6"/>
      <c r="B6" s="5" t="s">
        <v>3</v>
      </c>
      <c r="D6" s="5" t="s">
        <v>0</v>
      </c>
      <c r="E6" s="5" t="s">
        <v>1</v>
      </c>
      <c r="F6" s="5" t="s">
        <v>5</v>
      </c>
      <c r="G6" s="5" t="s">
        <v>7</v>
      </c>
      <c r="H6" s="5" t="s">
        <v>8</v>
      </c>
      <c r="I6" s="5" t="s">
        <v>9</v>
      </c>
      <c r="J6" s="5" t="s">
        <v>6</v>
      </c>
    </row>
    <row r="7" spans="1:33" x14ac:dyDescent="0.3">
      <c r="A7" s="1" t="s">
        <v>13</v>
      </c>
      <c r="B7" s="4">
        <v>96</v>
      </c>
      <c r="D7" t="s">
        <v>10</v>
      </c>
      <c r="E7" s="14">
        <v>42</v>
      </c>
      <c r="F7" s="13" t="s">
        <v>33</v>
      </c>
      <c r="G7" s="16">
        <v>8400</v>
      </c>
      <c r="H7" s="17">
        <v>13440</v>
      </c>
      <c r="I7" s="17">
        <v>23100</v>
      </c>
      <c r="J7" s="17" t="s">
        <v>11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x14ac:dyDescent="0.3">
      <c r="A8" s="2" t="s">
        <v>10</v>
      </c>
      <c r="B8" s="4">
        <v>42</v>
      </c>
      <c r="D8" t="s">
        <v>12</v>
      </c>
      <c r="E8" s="14">
        <v>54</v>
      </c>
      <c r="F8" s="13" t="s">
        <v>33</v>
      </c>
      <c r="G8" s="16">
        <v>10800</v>
      </c>
      <c r="H8" s="17">
        <v>17280</v>
      </c>
      <c r="I8" s="17">
        <v>29700</v>
      </c>
      <c r="J8" s="17" t="s">
        <v>11</v>
      </c>
      <c r="K8" s="11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ht="16.5" customHeight="1" x14ac:dyDescent="0.3">
      <c r="A9" s="3" t="s">
        <v>14</v>
      </c>
      <c r="B9" s="4">
        <v>6</v>
      </c>
      <c r="D9" t="s">
        <v>32</v>
      </c>
      <c r="E9" s="14">
        <f>SUBTOTAL(109,Таблица_РЛ_ТехБаза.accdb_1[Кол-во стендов])</f>
        <v>96</v>
      </c>
      <c r="F9" s="18"/>
      <c r="G9" s="15">
        <f>SUBTOTAL(109,Таблица_РЛ_ТехБаза.accdb_1[Стоимость А5 200 руб стенд])</f>
        <v>19200</v>
      </c>
      <c r="H9" s="15">
        <f>SUBTOTAL(109,Таблица_РЛ_ТехБаза.accdb_1[Стоимость А4 320 руб стенд])</f>
        <v>30720</v>
      </c>
      <c r="I9" s="15">
        <f>SUBTOTAL(109,Таблица_РЛ_ТехБаза.accdb_1[Стоимость А3 550 руб стенд])</f>
        <v>52800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ht="16.5" customHeight="1" x14ac:dyDescent="0.3">
      <c r="A10" s="3" t="s">
        <v>15</v>
      </c>
      <c r="B10" s="4">
        <v>5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6.5" customHeight="1" x14ac:dyDescent="0.3">
      <c r="A11" s="3" t="s">
        <v>16</v>
      </c>
      <c r="B11" s="4">
        <v>7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6.5" customHeight="1" x14ac:dyDescent="0.3">
      <c r="A12" s="3" t="s">
        <v>17</v>
      </c>
      <c r="B12" s="4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6.5" customHeight="1" x14ac:dyDescent="0.3">
      <c r="A13" s="3" t="s">
        <v>18</v>
      </c>
      <c r="B13" s="4">
        <v>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 customHeight="1" x14ac:dyDescent="0.3">
      <c r="A14" s="3" t="s">
        <v>19</v>
      </c>
      <c r="B14" s="4">
        <v>9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 customHeight="1" x14ac:dyDescent="0.3">
      <c r="A15" s="3" t="s">
        <v>20</v>
      </c>
      <c r="B15" s="4">
        <v>8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 customHeight="1" x14ac:dyDescent="0.3">
      <c r="A16" s="2" t="s">
        <v>12</v>
      </c>
      <c r="B16" s="4">
        <v>54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customHeight="1" x14ac:dyDescent="0.3">
      <c r="A17" s="3" t="s">
        <v>21</v>
      </c>
      <c r="B17" s="4">
        <v>3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6.5" customHeight="1" x14ac:dyDescent="0.3">
      <c r="A18" s="3" t="s">
        <v>22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customHeight="1" x14ac:dyDescent="0.3">
      <c r="A19" s="3" t="s">
        <v>23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customHeight="1" x14ac:dyDescent="0.3">
      <c r="A20" s="3" t="s">
        <v>24</v>
      </c>
      <c r="B20" s="4">
        <v>12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customHeight="1" x14ac:dyDescent="0.3">
      <c r="A21" s="3" t="s">
        <v>25</v>
      </c>
      <c r="B21" s="4">
        <v>5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customHeight="1" x14ac:dyDescent="0.3">
      <c r="A22" s="3" t="s">
        <v>26</v>
      </c>
      <c r="B22" s="4">
        <v>3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customHeight="1" x14ac:dyDescent="0.3">
      <c r="A23" s="3" t="s">
        <v>27</v>
      </c>
      <c r="B23" s="4">
        <v>7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customHeight="1" x14ac:dyDescent="0.3">
      <c r="A24" s="3" t="s">
        <v>28</v>
      </c>
      <c r="B24" s="4">
        <v>8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customHeight="1" x14ac:dyDescent="0.3">
      <c r="A25" s="3" t="s">
        <v>29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customHeight="1" x14ac:dyDescent="0.3">
      <c r="A26" s="3" t="s">
        <v>30</v>
      </c>
      <c r="B26" s="4">
        <v>3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customHeight="1" x14ac:dyDescent="0.3">
      <c r="A27" s="3" t="s">
        <v>31</v>
      </c>
      <c r="B27" s="4">
        <v>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customHeight="1" x14ac:dyDescent="0.3">
      <c r="A28" s="3" t="s">
        <v>34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customHeight="1" x14ac:dyDescent="0.3">
      <c r="A29" s="3" t="s">
        <v>35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customHeight="1" x14ac:dyDescent="0.3">
      <c r="A30" s="1" t="s">
        <v>2</v>
      </c>
      <c r="B30" s="4">
        <v>96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7:33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7:33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7:33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7:33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7:33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7:33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7:33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7:33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7:33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7:33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7:33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7:33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7:33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7:33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7:33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7:33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7:33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7:33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7:33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7:33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7:33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7:33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7:33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7:33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7:33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7:33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7:33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7:33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7:33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7:33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7:33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7:33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7:33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7:33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7:33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7:33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7:33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7:33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7:33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7:33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7:33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7:33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7:33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7:33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7:33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7:33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7:33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7:33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7:33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7:33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7:33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7:33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7:33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7:33" x14ac:dyDescent="0.3">
      <c r="K86"/>
      <c r="L86"/>
      <c r="M86"/>
      <c r="N86"/>
      <c r="O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PRO</cp:lastModifiedBy>
  <dcterms:created xsi:type="dcterms:W3CDTF">2017-08-05T04:21:37Z</dcterms:created>
  <dcterms:modified xsi:type="dcterms:W3CDTF">2020-11-16T08:18:45Z</dcterms:modified>
</cp:coreProperties>
</file>