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7470" windowHeight="1560" activeTab="0"/>
  </bookViews>
  <sheets>
    <sheet name="Заказ на группу" sheetId="2" r:id="rId1"/>
    <sheet name="Лист1" sheetId="1" state="hidden" r:id="rId2"/>
  </sheets>
  <definedNames>
    <definedName name="базовый_400р">'Лист1'!$C$2:$C$5</definedName>
    <definedName name="большой_530р">'Лист1'!$E$2:$E$6</definedName>
    <definedName name="люкс_530р">'Лист1'!$F$2:$F$7</definedName>
    <definedName name="люкс_большой_630р">'Лист1'!$G$2:$G$7</definedName>
    <definedName name="стандарт_430р">'Лист1'!$D$2:$D$5</definedName>
    <definedName name="тематический_980р">'Лист1'!$H$2:$H$10</definedName>
    <definedName name="тип_кармана">'Лист1'!$A$2:$A$9</definedName>
    <definedName name="эконом_300р">'Лист1'!$B$2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<sst xmlns="http://schemas.openxmlformats.org/spreadsheetml/2006/main" count="153" uniqueCount="80">
  <si>
    <t>тип кармана</t>
  </si>
  <si>
    <t>синий</t>
  </si>
  <si>
    <t>розовый</t>
  </si>
  <si>
    <t>человек паук</t>
  </si>
  <si>
    <t>тачки</t>
  </si>
  <si>
    <t>холодное сердце</t>
  </si>
  <si>
    <t>принцессы</t>
  </si>
  <si>
    <t>лол</t>
  </si>
  <si>
    <t>малыши(синий)</t>
  </si>
  <si>
    <t>малыши(розовый)</t>
  </si>
  <si>
    <t>эконом 300р</t>
  </si>
  <si>
    <t>стандарт 430р</t>
  </si>
  <si>
    <t>большой 530р</t>
  </si>
  <si>
    <t>люкс 530р</t>
  </si>
  <si>
    <t>люкс большой 630р</t>
  </si>
  <si>
    <t>тематический 980р</t>
  </si>
  <si>
    <t>коралловый риф +50 руб.</t>
  </si>
  <si>
    <t>кошки +50 руб.</t>
  </si>
  <si>
    <t>домики +50 руб.</t>
  </si>
  <si>
    <t xml:space="preserve"> </t>
  </si>
  <si>
    <t>№№</t>
  </si>
  <si>
    <t>Цена</t>
  </si>
  <si>
    <t>Ширина дверцы</t>
  </si>
  <si>
    <t>Тип верха дверцы</t>
  </si>
  <si>
    <t>Цена кармашка</t>
  </si>
  <si>
    <t>доплата за цвет</t>
  </si>
  <si>
    <t>скидка на базовый</t>
  </si>
  <si>
    <t>базовый 400р</t>
  </si>
  <si>
    <t>КАРМАШКИ ПОКЕТУН</t>
  </si>
  <si>
    <t>Сумма</t>
  </si>
  <si>
    <t>Итого кармашки</t>
  </si>
  <si>
    <t>Надпись на стикере, номер картинки</t>
  </si>
  <si>
    <t>Тип Покетуна. Выберите из списка</t>
  </si>
  <si>
    <t>Модель. Выберите из списка.</t>
  </si>
  <si>
    <t>Имя ребенка на кармашке, номер картинки.</t>
  </si>
  <si>
    <t>СТИКЕРЫ НА ОДЕЖДУ</t>
  </si>
  <si>
    <t>Кол-во</t>
  </si>
  <si>
    <t>КОВРИК ПОД НОЖКИ</t>
  </si>
  <si>
    <t>1.</t>
  </si>
  <si>
    <t>https://poketun.ru/page/817611</t>
  </si>
  <si>
    <t>2.</t>
  </si>
  <si>
    <t>3.</t>
  </si>
  <si>
    <t>Цена 190 руб.</t>
  </si>
  <si>
    <t>Цвет</t>
  </si>
  <si>
    <t>черный</t>
  </si>
  <si>
    <t>красный</t>
  </si>
  <si>
    <t>Доставка</t>
  </si>
  <si>
    <t>Напишите имя ребенка и картинку из каталога.</t>
  </si>
  <si>
    <t>4.</t>
  </si>
  <si>
    <t>Выберите из списка тип Покетуна и цвет кармашка.</t>
  </si>
  <si>
    <t>Введите ТЕКСТ для стикера, номер картинки, выберите цвет надписи, количество комплектов.</t>
  </si>
  <si>
    <t>https://poketun.ru/products/33134142</t>
  </si>
  <si>
    <t>Стикеры</t>
  </si>
  <si>
    <t>Коврики</t>
  </si>
  <si>
    <t>Выберите доставку</t>
  </si>
  <si>
    <t>Итого:</t>
  </si>
  <si>
    <t>Кармашки Покетун</t>
  </si>
  <si>
    <t>Пункты выдачи СДЕК</t>
  </si>
  <si>
    <t>https://www.cdek.ru/contacts.html</t>
  </si>
  <si>
    <t>кошки (бирюза)</t>
  </si>
  <si>
    <t>кошки (кошки) + 80 руб.</t>
  </si>
  <si>
    <t>доплата кошки кошки</t>
  </si>
  <si>
    <t xml:space="preserve">После заполнения бланка заказа, ОБЯЗАТЕЛЬНО сделайте заказ на один любой кармашек через сайт. </t>
  </si>
  <si>
    <t>После это к Вам автоматически придет письмо с номером заказа и реквизитами для оплаты.</t>
  </si>
  <si>
    <t>Заполните в нем Ваши контакты и адрес доставки или пункта выдачи.</t>
  </si>
  <si>
    <t>термостикеры на одежду 350 руб.</t>
  </si>
  <si>
    <t>НА ОБУВЬ</t>
  </si>
  <si>
    <t>НА ПРЕДМЕТЫ</t>
  </si>
  <si>
    <t>Итого</t>
  </si>
  <si>
    <t>цвет надписи черный, 330 руб</t>
  </si>
  <si>
    <t>цвет надписи черный, 280 руб</t>
  </si>
  <si>
    <t>При заказе кармашка (кроме эконом и базового) - стикеры на предметы в ПОДАРОК</t>
  </si>
  <si>
    <t>В пункт выдачи СДЕК 0,5 - 0,9 кг</t>
  </si>
  <si>
    <t>В пункт выдачи СДЕК 0,1 - 0,4 кг</t>
  </si>
  <si>
    <t>Стоимость доставки зависит от веса. Вес одного кармашка или коврика 0,1 кг. Вес стикеров можно не учитывать.</t>
  </si>
  <si>
    <t>В пункт выдачи СДЕК 1,0 кг и более</t>
  </si>
  <si>
    <t>Курьер СДЕК 0,1 - 0,4 кг</t>
  </si>
  <si>
    <t>Курьер СДЕК 0,5 - 0,9 кг</t>
  </si>
  <si>
    <t>Курьер СДЕК 1,0 кг и более</t>
  </si>
  <si>
    <t>бабочки +50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</si>
</sst>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₽-419]_-;\-* #,##0\ [$₽-419]_-;_-* &quot;-&quot;??\ [$₽-419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NumberForma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0" fillId="0" borderId="5" xfId="0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2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20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5" fillId="3" borderId="0" xfId="20" applyFill="1" applyBorder="1"/>
    <xf numFmtId="0" fontId="0" fillId="3" borderId="0" xfId="0" applyFill="1" applyBorder="1"/>
    <xf numFmtId="0" fontId="0" fillId="3" borderId="2" xfId="0" applyFill="1" applyBorder="1"/>
    <xf numFmtId="0" fontId="5" fillId="3" borderId="0" xfId="20" applyFill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6" fillId="0" borderId="0" xfId="0" applyFont="1"/>
    <xf numFmtId="164" fontId="6" fillId="0" borderId="0" xfId="0" applyNumberFormat="1" applyFont="1"/>
    <xf numFmtId="164" fontId="3" fillId="0" borderId="9" xfId="0" applyNumberFormat="1" applyFont="1" applyBorder="1"/>
    <xf numFmtId="164" fontId="3" fillId="0" borderId="10" xfId="0" applyNumberFormat="1" applyFont="1" applyBorder="1"/>
    <xf numFmtId="164" fontId="3" fillId="0" borderId="11" xfId="0" applyNumberFormat="1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164" fontId="3" fillId="0" borderId="15" xfId="0" applyNumberFormat="1" applyFont="1" applyBorder="1"/>
    <xf numFmtId="0" fontId="0" fillId="3" borderId="16" xfId="0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164" fontId="3" fillId="0" borderId="0" xfId="0" applyNumberFormat="1" applyFont="1" applyBorder="1"/>
    <xf numFmtId="0" fontId="8" fillId="0" borderId="0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ketun.ru/page/817611" TargetMode="External" /><Relationship Id="rId2" Type="http://schemas.openxmlformats.org/officeDocument/2006/relationships/hyperlink" Target="https://poketun.ru/products/33134142" TargetMode="External" /><Relationship Id="rId3" Type="http://schemas.openxmlformats.org/officeDocument/2006/relationships/hyperlink" Target="https://www.cdek.ru/contact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4"/>
  <sheetViews>
    <sheetView tabSelected="1" workbookViewId="0" topLeftCell="A1">
      <selection activeCell="B13" sqref="B13"/>
    </sheetView>
  </sheetViews>
  <sheetFormatPr defaultColWidth="9.140625" defaultRowHeight="15"/>
  <cols>
    <col min="1" max="1" width="5.8515625" style="0" bestFit="1" customWidth="1"/>
    <col min="2" max="2" width="32.8515625" style="0" customWidth="1"/>
    <col min="3" max="3" width="19.140625" style="0" bestFit="1" customWidth="1"/>
    <col min="4" max="4" width="24.421875" style="0" bestFit="1" customWidth="1"/>
    <col min="5" max="5" width="8.421875" style="0" bestFit="1" customWidth="1"/>
    <col min="6" max="6" width="9.28125" style="0" bestFit="1" customWidth="1"/>
    <col min="7" max="7" width="9.8515625" style="0" customWidth="1"/>
    <col min="8" max="8" width="10.7109375" style="0" customWidth="1"/>
    <col min="9" max="9" width="22.00390625" style="0" bestFit="1" customWidth="1"/>
    <col min="10" max="10" width="8.7109375" style="0" bestFit="1" customWidth="1"/>
    <col min="11" max="11" width="7.8515625" style="0" bestFit="1" customWidth="1"/>
    <col min="13" max="13" width="3.57421875" style="0" customWidth="1"/>
    <col min="14" max="14" width="12.57421875" style="0" customWidth="1"/>
    <col min="15" max="15" width="16.8515625" style="0" customWidth="1"/>
    <col min="16" max="16" width="3.7109375" style="0" customWidth="1"/>
    <col min="17" max="17" width="13.8515625" style="0" customWidth="1"/>
    <col min="18" max="18" width="17.28125" style="0" customWidth="1"/>
    <col min="19" max="19" width="3.28125" style="0" customWidth="1"/>
    <col min="20" max="20" width="15.7109375" style="0" customWidth="1"/>
    <col min="21" max="21" width="16.8515625" style="0" customWidth="1"/>
    <col min="22" max="22" width="14.00390625" style="0" customWidth="1"/>
    <col min="23" max="23" width="19.140625" style="0" customWidth="1"/>
    <col min="24" max="24" width="9.140625" style="0" customWidth="1"/>
    <col min="25" max="25" width="16.8515625" style="0" customWidth="1"/>
    <col min="26" max="27" width="15.421875" style="0" hidden="1" customWidth="1"/>
    <col min="28" max="28" width="18.140625" style="0" hidden="1" customWidth="1"/>
    <col min="29" max="34" width="9.140625" style="0" hidden="1" customWidth="1"/>
  </cols>
  <sheetData>
    <row r="1" ht="15.75" thickBot="1"/>
    <row r="2" spans="1:7" ht="15">
      <c r="A2" s="29" t="s">
        <v>38</v>
      </c>
      <c r="B2" s="30" t="s">
        <v>47</v>
      </c>
      <c r="C2" s="30"/>
      <c r="D2" s="30"/>
      <c r="E2" s="30"/>
      <c r="F2" s="30"/>
      <c r="G2" s="31"/>
    </row>
    <row r="3" spans="1:7" ht="15">
      <c r="A3" s="32"/>
      <c r="B3" s="33" t="s">
        <v>39</v>
      </c>
      <c r="C3" s="34"/>
      <c r="D3" s="34"/>
      <c r="E3" s="34"/>
      <c r="F3" s="34"/>
      <c r="G3" s="35"/>
    </row>
    <row r="4" spans="1:7" ht="15">
      <c r="A4" s="32" t="s">
        <v>40</v>
      </c>
      <c r="B4" s="34" t="s">
        <v>49</v>
      </c>
      <c r="C4" s="34"/>
      <c r="D4" s="34"/>
      <c r="E4" s="34"/>
      <c r="F4" s="34"/>
      <c r="G4" s="35"/>
    </row>
    <row r="5" spans="1:7" ht="15">
      <c r="A5" s="32" t="s">
        <v>41</v>
      </c>
      <c r="B5" s="34" t="s">
        <v>50</v>
      </c>
      <c r="C5" s="34"/>
      <c r="D5" s="34"/>
      <c r="E5" s="34"/>
      <c r="F5" s="34"/>
      <c r="G5" s="35"/>
    </row>
    <row r="6" spans="1:7" ht="15">
      <c r="A6" s="32"/>
      <c r="B6" s="36" t="s">
        <v>51</v>
      </c>
      <c r="C6" s="34"/>
      <c r="D6" s="34"/>
      <c r="E6" s="34"/>
      <c r="F6" s="34"/>
      <c r="G6" s="35"/>
    </row>
    <row r="7" spans="1:7" ht="15.75" thickBot="1">
      <c r="A7" s="37" t="s">
        <v>48</v>
      </c>
      <c r="B7" s="38" t="s">
        <v>71</v>
      </c>
      <c r="C7" s="38"/>
      <c r="D7" s="38"/>
      <c r="E7" s="38"/>
      <c r="F7" s="38"/>
      <c r="G7" s="39"/>
    </row>
    <row r="9" ht="15.75" thickBot="1"/>
    <row r="10" spans="1:21" ht="23.25">
      <c r="A10" s="59" t="s">
        <v>28</v>
      </c>
      <c r="B10" s="60"/>
      <c r="C10" s="60"/>
      <c r="D10" s="60"/>
      <c r="E10" s="60"/>
      <c r="F10" s="60"/>
      <c r="G10" s="61"/>
      <c r="I10" s="62" t="s">
        <v>35</v>
      </c>
      <c r="J10" s="63"/>
      <c r="K10" s="63"/>
      <c r="L10" s="64"/>
      <c r="M10" s="54"/>
      <c r="N10" s="72" t="s">
        <v>66</v>
      </c>
      <c r="O10" s="73"/>
      <c r="P10" s="54"/>
      <c r="Q10" s="74" t="s">
        <v>67</v>
      </c>
      <c r="R10" s="75"/>
      <c r="S10" s="10"/>
      <c r="T10" s="68" t="s">
        <v>37</v>
      </c>
      <c r="U10" s="69"/>
    </row>
    <row r="11" spans="1:21" ht="15" customHeight="1">
      <c r="A11" s="11"/>
      <c r="B11" s="2"/>
      <c r="C11" s="2"/>
      <c r="D11" s="2"/>
      <c r="E11" s="2"/>
      <c r="F11" s="2"/>
      <c r="G11" s="12"/>
      <c r="I11" s="65" t="s">
        <v>65</v>
      </c>
      <c r="J11" s="66"/>
      <c r="K11" s="66"/>
      <c r="L11" s="67"/>
      <c r="M11" s="52"/>
      <c r="N11" s="65" t="s">
        <v>70</v>
      </c>
      <c r="O11" s="67"/>
      <c r="P11" s="52"/>
      <c r="Q11" s="65" t="s">
        <v>69</v>
      </c>
      <c r="R11" s="67"/>
      <c r="T11" s="70" t="s">
        <v>42</v>
      </c>
      <c r="U11" s="71"/>
    </row>
    <row r="12" spans="1:32" ht="47.25">
      <c r="A12" s="13" t="s">
        <v>20</v>
      </c>
      <c r="B12" s="50" t="s">
        <v>34</v>
      </c>
      <c r="C12" s="50" t="s">
        <v>32</v>
      </c>
      <c r="D12" s="50" t="s">
        <v>33</v>
      </c>
      <c r="E12" s="15" t="s">
        <v>21</v>
      </c>
      <c r="F12" s="50" t="s">
        <v>22</v>
      </c>
      <c r="G12" s="51" t="s">
        <v>23</v>
      </c>
      <c r="H12" s="9"/>
      <c r="I12" s="20" t="s">
        <v>31</v>
      </c>
      <c r="J12" s="14" t="s">
        <v>43</v>
      </c>
      <c r="K12" s="15" t="s">
        <v>36</v>
      </c>
      <c r="L12" s="21" t="s">
        <v>29</v>
      </c>
      <c r="M12" s="15"/>
      <c r="N12" s="13" t="s">
        <v>36</v>
      </c>
      <c r="O12" s="21" t="s">
        <v>29</v>
      </c>
      <c r="P12" s="15"/>
      <c r="Q12" s="13" t="s">
        <v>36</v>
      </c>
      <c r="R12" s="21" t="s">
        <v>29</v>
      </c>
      <c r="S12" s="8"/>
      <c r="T12" s="13" t="s">
        <v>36</v>
      </c>
      <c r="U12" s="55" t="s">
        <v>29</v>
      </c>
      <c r="V12" s="14"/>
      <c r="Z12" s="2"/>
      <c r="AC12" t="s">
        <v>24</v>
      </c>
      <c r="AD12" t="s">
        <v>25</v>
      </c>
      <c r="AE12" t="s">
        <v>26</v>
      </c>
      <c r="AF12" t="s">
        <v>61</v>
      </c>
    </row>
    <row r="13" spans="1:32" ht="15">
      <c r="A13" s="11">
        <v>1</v>
      </c>
      <c r="B13" s="2"/>
      <c r="C13" s="2" t="s">
        <v>19</v>
      </c>
      <c r="D13" s="2"/>
      <c r="E13" s="3">
        <f>AC13+AD13+AE13+AF13</f>
        <v>0</v>
      </c>
      <c r="F13" s="2"/>
      <c r="G13" s="12"/>
      <c r="I13" s="11"/>
      <c r="J13" s="2"/>
      <c r="K13" s="22">
        <v>0</v>
      </c>
      <c r="L13" s="23">
        <f>K13*350</f>
        <v>0</v>
      </c>
      <c r="M13" s="3"/>
      <c r="N13" s="26">
        <v>0</v>
      </c>
      <c r="O13" s="23">
        <f>N13*280</f>
        <v>0</v>
      </c>
      <c r="P13" s="3"/>
      <c r="Q13" s="26">
        <v>0</v>
      </c>
      <c r="R13" s="23">
        <f>Q13*0</f>
        <v>0</v>
      </c>
      <c r="S13" s="4"/>
      <c r="T13" s="26">
        <v>0</v>
      </c>
      <c r="U13" s="23">
        <f>T13*190</f>
        <v>0</v>
      </c>
      <c r="Z13" s="6" t="s">
        <v>10</v>
      </c>
      <c r="AA13" s="6">
        <v>300</v>
      </c>
      <c r="AC13">
        <f aca="true" t="shared" si="0" ref="AC13:AC42">VLOOKUP(C13,$Z$13:$AA$20,2,0)</f>
        <v>0</v>
      </c>
      <c r="AD13">
        <f>IF(OR(D13="кошки +50 руб.",D13="домики +50 руб.",D13="коралловый риф +50 руб.",D13="бабочки +50 руб."),50,0)</f>
        <v>0</v>
      </c>
      <c r="AE13">
        <f aca="true" t="shared" si="1" ref="AE13:AE42">IF(D13="синий -40 руб.",-40,0)</f>
        <v>0</v>
      </c>
      <c r="AF13">
        <f>IF(D13="кошки (кошки) + 80 руб.",80,0)</f>
        <v>0</v>
      </c>
    </row>
    <row r="14" spans="1:32" ht="15">
      <c r="A14" s="11">
        <v>2</v>
      </c>
      <c r="B14" s="2"/>
      <c r="C14" s="2" t="s">
        <v>19</v>
      </c>
      <c r="D14" s="2"/>
      <c r="E14" s="3">
        <f aca="true" t="shared" si="2" ref="E14:E42">AC14+AD14+AE14+AF14</f>
        <v>0</v>
      </c>
      <c r="F14" s="2"/>
      <c r="G14" s="12"/>
      <c r="I14" s="11"/>
      <c r="J14" s="2"/>
      <c r="K14" s="22">
        <v>0</v>
      </c>
      <c r="L14" s="23">
        <f aca="true" t="shared" si="3" ref="L14:L42">K14*350</f>
        <v>0</v>
      </c>
      <c r="M14" s="3"/>
      <c r="N14" s="26">
        <v>0</v>
      </c>
      <c r="O14" s="23">
        <f aca="true" t="shared" si="4" ref="O14:O42">N14*280</f>
        <v>0</v>
      </c>
      <c r="P14" s="3"/>
      <c r="Q14" s="26">
        <v>0</v>
      </c>
      <c r="R14" s="23">
        <f aca="true" t="shared" si="5" ref="R14:R42">Q14*0</f>
        <v>0</v>
      </c>
      <c r="S14" s="4"/>
      <c r="T14" s="26">
        <v>0</v>
      </c>
      <c r="U14" s="23">
        <f aca="true" t="shared" si="6" ref="U14:U42">T14*190</f>
        <v>0</v>
      </c>
      <c r="Z14" s="6" t="s">
        <v>27</v>
      </c>
      <c r="AA14" s="6">
        <v>400</v>
      </c>
      <c r="AC14">
        <f t="shared" si="0"/>
        <v>0</v>
      </c>
      <c r="AD14">
        <f aca="true" t="shared" si="7" ref="AD14:AD42">IF(OR(D14="кошки +50 руб.",D14="домики +50 руб.",D14="коралловый риф +50 руб.",D14="бабочки +50 руб."),50,0)</f>
        <v>0</v>
      </c>
      <c r="AE14">
        <f t="shared" si="1"/>
        <v>0</v>
      </c>
      <c r="AF14">
        <f aca="true" t="shared" si="8" ref="AF14:AF42">IF(D14="кошки (кошки) + 80 руб.",80,0)</f>
        <v>0</v>
      </c>
    </row>
    <row r="15" spans="1:32" ht="15">
      <c r="A15" s="11">
        <v>3</v>
      </c>
      <c r="B15" s="2"/>
      <c r="C15" s="2" t="s">
        <v>19</v>
      </c>
      <c r="D15" s="2"/>
      <c r="E15" s="3">
        <f t="shared" si="2"/>
        <v>0</v>
      </c>
      <c r="F15" s="2"/>
      <c r="G15" s="12"/>
      <c r="I15" s="11"/>
      <c r="J15" s="2"/>
      <c r="K15" s="22">
        <v>0</v>
      </c>
      <c r="L15" s="23">
        <f t="shared" si="3"/>
        <v>0</v>
      </c>
      <c r="M15" s="3"/>
      <c r="N15" s="26">
        <v>0</v>
      </c>
      <c r="O15" s="23">
        <f t="shared" si="4"/>
        <v>0</v>
      </c>
      <c r="P15" s="3"/>
      <c r="Q15" s="26">
        <v>0</v>
      </c>
      <c r="R15" s="23">
        <f t="shared" si="5"/>
        <v>0</v>
      </c>
      <c r="S15" s="4"/>
      <c r="T15" s="26">
        <v>0</v>
      </c>
      <c r="U15" s="23">
        <f t="shared" si="6"/>
        <v>0</v>
      </c>
      <c r="Z15" s="6" t="s">
        <v>11</v>
      </c>
      <c r="AA15" s="6">
        <v>430</v>
      </c>
      <c r="AC15">
        <f t="shared" si="0"/>
        <v>0</v>
      </c>
      <c r="AD15">
        <f t="shared" si="7"/>
        <v>0</v>
      </c>
      <c r="AE15">
        <f t="shared" si="1"/>
        <v>0</v>
      </c>
      <c r="AF15">
        <f t="shared" si="8"/>
        <v>0</v>
      </c>
    </row>
    <row r="16" spans="1:32" ht="15">
      <c r="A16" s="11">
        <v>4</v>
      </c>
      <c r="B16" s="2"/>
      <c r="C16" s="2" t="s">
        <v>19</v>
      </c>
      <c r="D16" s="2"/>
      <c r="E16" s="3">
        <f t="shared" si="2"/>
        <v>0</v>
      </c>
      <c r="F16" s="2"/>
      <c r="G16" s="12"/>
      <c r="I16" s="11"/>
      <c r="J16" s="2"/>
      <c r="K16" s="22">
        <v>0</v>
      </c>
      <c r="L16" s="23">
        <f t="shared" si="3"/>
        <v>0</v>
      </c>
      <c r="M16" s="3"/>
      <c r="N16" s="26">
        <v>0</v>
      </c>
      <c r="O16" s="23">
        <f t="shared" si="4"/>
        <v>0</v>
      </c>
      <c r="P16" s="3"/>
      <c r="Q16" s="26">
        <v>0</v>
      </c>
      <c r="R16" s="23">
        <f t="shared" si="5"/>
        <v>0</v>
      </c>
      <c r="S16" s="4"/>
      <c r="T16" s="26">
        <v>0</v>
      </c>
      <c r="U16" s="23">
        <f t="shared" si="6"/>
        <v>0</v>
      </c>
      <c r="Z16" s="6" t="s">
        <v>12</v>
      </c>
      <c r="AA16" s="6">
        <v>530</v>
      </c>
      <c r="AC16">
        <f t="shared" si="0"/>
        <v>0</v>
      </c>
      <c r="AD16">
        <f t="shared" si="7"/>
        <v>0</v>
      </c>
      <c r="AE16">
        <f t="shared" si="1"/>
        <v>0</v>
      </c>
      <c r="AF16">
        <f t="shared" si="8"/>
        <v>0</v>
      </c>
    </row>
    <row r="17" spans="1:32" ht="15">
      <c r="A17" s="11">
        <v>5</v>
      </c>
      <c r="B17" s="2"/>
      <c r="C17" s="2" t="s">
        <v>19</v>
      </c>
      <c r="D17" s="2"/>
      <c r="E17" s="3">
        <f t="shared" si="2"/>
        <v>0</v>
      </c>
      <c r="F17" s="2"/>
      <c r="G17" s="12"/>
      <c r="I17" s="11"/>
      <c r="J17" s="2"/>
      <c r="K17" s="22">
        <v>0</v>
      </c>
      <c r="L17" s="23">
        <f t="shared" si="3"/>
        <v>0</v>
      </c>
      <c r="M17" s="3"/>
      <c r="N17" s="26">
        <v>0</v>
      </c>
      <c r="O17" s="23">
        <f t="shared" si="4"/>
        <v>0</v>
      </c>
      <c r="P17" s="3"/>
      <c r="Q17" s="26">
        <v>0</v>
      </c>
      <c r="R17" s="23">
        <f t="shared" si="5"/>
        <v>0</v>
      </c>
      <c r="S17" s="4"/>
      <c r="T17" s="26">
        <v>0</v>
      </c>
      <c r="U17" s="23">
        <f t="shared" si="6"/>
        <v>0</v>
      </c>
      <c r="Z17" s="6" t="s">
        <v>13</v>
      </c>
      <c r="AA17" s="6">
        <v>530</v>
      </c>
      <c r="AC17">
        <f t="shared" si="0"/>
        <v>0</v>
      </c>
      <c r="AD17">
        <f t="shared" si="7"/>
        <v>0</v>
      </c>
      <c r="AE17">
        <f t="shared" si="1"/>
        <v>0</v>
      </c>
      <c r="AF17">
        <f t="shared" si="8"/>
        <v>0</v>
      </c>
    </row>
    <row r="18" spans="1:32" ht="15">
      <c r="A18" s="11">
        <v>6</v>
      </c>
      <c r="B18" s="2"/>
      <c r="C18" s="2" t="s">
        <v>19</v>
      </c>
      <c r="D18" s="2"/>
      <c r="E18" s="3">
        <f t="shared" si="2"/>
        <v>0</v>
      </c>
      <c r="F18" s="2"/>
      <c r="G18" s="12"/>
      <c r="I18" s="11"/>
      <c r="J18" s="2"/>
      <c r="K18" s="22">
        <v>0</v>
      </c>
      <c r="L18" s="23">
        <f t="shared" si="3"/>
        <v>0</v>
      </c>
      <c r="M18" s="3"/>
      <c r="N18" s="26">
        <v>0</v>
      </c>
      <c r="O18" s="23">
        <f t="shared" si="4"/>
        <v>0</v>
      </c>
      <c r="P18" s="3"/>
      <c r="Q18" s="26">
        <v>0</v>
      </c>
      <c r="R18" s="23">
        <f t="shared" si="5"/>
        <v>0</v>
      </c>
      <c r="S18" s="4"/>
      <c r="T18" s="26">
        <v>0</v>
      </c>
      <c r="U18" s="23">
        <f t="shared" si="6"/>
        <v>0</v>
      </c>
      <c r="Z18" s="6" t="s">
        <v>14</v>
      </c>
      <c r="AA18" s="6">
        <v>630</v>
      </c>
      <c r="AC18">
        <f t="shared" si="0"/>
        <v>0</v>
      </c>
      <c r="AD18">
        <f t="shared" si="7"/>
        <v>0</v>
      </c>
      <c r="AE18">
        <f t="shared" si="1"/>
        <v>0</v>
      </c>
      <c r="AF18">
        <f t="shared" si="8"/>
        <v>0</v>
      </c>
    </row>
    <row r="19" spans="1:32" ht="15">
      <c r="A19" s="11">
        <v>7</v>
      </c>
      <c r="B19" s="2"/>
      <c r="C19" s="2" t="s">
        <v>19</v>
      </c>
      <c r="D19" s="2"/>
      <c r="E19" s="3">
        <f t="shared" si="2"/>
        <v>0</v>
      </c>
      <c r="F19" s="2"/>
      <c r="G19" s="12"/>
      <c r="I19" s="11"/>
      <c r="J19" s="2"/>
      <c r="K19" s="22">
        <v>0</v>
      </c>
      <c r="L19" s="23">
        <f t="shared" si="3"/>
        <v>0</v>
      </c>
      <c r="M19" s="3"/>
      <c r="N19" s="26">
        <v>0</v>
      </c>
      <c r="O19" s="23">
        <f t="shared" si="4"/>
        <v>0</v>
      </c>
      <c r="P19" s="3"/>
      <c r="Q19" s="26">
        <v>0</v>
      </c>
      <c r="R19" s="23">
        <f t="shared" si="5"/>
        <v>0</v>
      </c>
      <c r="S19" s="4"/>
      <c r="T19" s="26">
        <v>0</v>
      </c>
      <c r="U19" s="23">
        <f t="shared" si="6"/>
        <v>0</v>
      </c>
      <c r="Z19" s="6" t="s">
        <v>15</v>
      </c>
      <c r="AA19" s="6">
        <v>980</v>
      </c>
      <c r="AC19">
        <f t="shared" si="0"/>
        <v>0</v>
      </c>
      <c r="AD19">
        <f t="shared" si="7"/>
        <v>0</v>
      </c>
      <c r="AE19">
        <f t="shared" si="1"/>
        <v>0</v>
      </c>
      <c r="AF19">
        <f t="shared" si="8"/>
        <v>0</v>
      </c>
    </row>
    <row r="20" spans="1:32" ht="15">
      <c r="A20" s="11">
        <v>8</v>
      </c>
      <c r="B20" s="2"/>
      <c r="C20" s="2" t="s">
        <v>19</v>
      </c>
      <c r="D20" s="2"/>
      <c r="E20" s="3">
        <f t="shared" si="2"/>
        <v>0</v>
      </c>
      <c r="F20" s="2"/>
      <c r="G20" s="12"/>
      <c r="I20" s="11"/>
      <c r="J20" s="2"/>
      <c r="K20" s="22">
        <v>0</v>
      </c>
      <c r="L20" s="23">
        <f t="shared" si="3"/>
        <v>0</v>
      </c>
      <c r="M20" s="3"/>
      <c r="N20" s="26">
        <v>0</v>
      </c>
      <c r="O20" s="23">
        <f t="shared" si="4"/>
        <v>0</v>
      </c>
      <c r="P20" s="3"/>
      <c r="Q20" s="26">
        <v>0</v>
      </c>
      <c r="R20" s="23">
        <f t="shared" si="5"/>
        <v>0</v>
      </c>
      <c r="S20" s="4"/>
      <c r="T20" s="26">
        <v>0</v>
      </c>
      <c r="U20" s="23">
        <f t="shared" si="6"/>
        <v>0</v>
      </c>
      <c r="Z20" s="6" t="s">
        <v>19</v>
      </c>
      <c r="AA20" s="6">
        <v>0</v>
      </c>
      <c r="AC20">
        <f t="shared" si="0"/>
        <v>0</v>
      </c>
      <c r="AD20">
        <f t="shared" si="7"/>
        <v>0</v>
      </c>
      <c r="AE20">
        <f t="shared" si="1"/>
        <v>0</v>
      </c>
      <c r="AF20">
        <f t="shared" si="8"/>
        <v>0</v>
      </c>
    </row>
    <row r="21" spans="1:32" ht="15">
      <c r="A21" s="11">
        <v>9</v>
      </c>
      <c r="B21" s="2"/>
      <c r="C21" s="2" t="s">
        <v>19</v>
      </c>
      <c r="D21" s="2"/>
      <c r="E21" s="3">
        <f t="shared" si="2"/>
        <v>0</v>
      </c>
      <c r="F21" s="2"/>
      <c r="G21" s="12"/>
      <c r="I21" s="11"/>
      <c r="J21" s="2"/>
      <c r="K21" s="22">
        <v>0</v>
      </c>
      <c r="L21" s="23">
        <f t="shared" si="3"/>
        <v>0</v>
      </c>
      <c r="M21" s="3"/>
      <c r="N21" s="26">
        <v>0</v>
      </c>
      <c r="O21" s="23">
        <f t="shared" si="4"/>
        <v>0</v>
      </c>
      <c r="P21" s="3"/>
      <c r="Q21" s="26">
        <v>0</v>
      </c>
      <c r="R21" s="23">
        <f t="shared" si="5"/>
        <v>0</v>
      </c>
      <c r="S21" s="4"/>
      <c r="T21" s="26">
        <v>0</v>
      </c>
      <c r="U21" s="23">
        <f t="shared" si="6"/>
        <v>0</v>
      </c>
      <c r="AC21">
        <f t="shared" si="0"/>
        <v>0</v>
      </c>
      <c r="AD21">
        <f t="shared" si="7"/>
        <v>0</v>
      </c>
      <c r="AE21">
        <f t="shared" si="1"/>
        <v>0</v>
      </c>
      <c r="AF21">
        <f t="shared" si="8"/>
        <v>0</v>
      </c>
    </row>
    <row r="22" spans="1:32" ht="15">
      <c r="A22" s="11">
        <v>10</v>
      </c>
      <c r="B22" s="2"/>
      <c r="C22" s="2" t="s">
        <v>19</v>
      </c>
      <c r="D22" s="2"/>
      <c r="E22" s="3">
        <f t="shared" si="2"/>
        <v>0</v>
      </c>
      <c r="F22" s="2"/>
      <c r="G22" s="12"/>
      <c r="I22" s="11"/>
      <c r="J22" s="2"/>
      <c r="K22" s="22">
        <v>0</v>
      </c>
      <c r="L22" s="23">
        <f t="shared" si="3"/>
        <v>0</v>
      </c>
      <c r="M22" s="3"/>
      <c r="N22" s="26">
        <v>0</v>
      </c>
      <c r="O22" s="23">
        <f t="shared" si="4"/>
        <v>0</v>
      </c>
      <c r="P22" s="3"/>
      <c r="Q22" s="26">
        <v>0</v>
      </c>
      <c r="R22" s="23">
        <f t="shared" si="5"/>
        <v>0</v>
      </c>
      <c r="S22" s="4"/>
      <c r="T22" s="26">
        <v>0</v>
      </c>
      <c r="U22" s="23">
        <f t="shared" si="6"/>
        <v>0</v>
      </c>
      <c r="AC22">
        <f t="shared" si="0"/>
        <v>0</v>
      </c>
      <c r="AD22">
        <f t="shared" si="7"/>
        <v>0</v>
      </c>
      <c r="AE22">
        <f t="shared" si="1"/>
        <v>0</v>
      </c>
      <c r="AF22">
        <f t="shared" si="8"/>
        <v>0</v>
      </c>
    </row>
    <row r="23" spans="1:32" ht="15">
      <c r="A23" s="11">
        <v>11</v>
      </c>
      <c r="B23" s="2"/>
      <c r="C23" s="2" t="s">
        <v>19</v>
      </c>
      <c r="D23" s="2"/>
      <c r="E23" s="3">
        <f t="shared" si="2"/>
        <v>0</v>
      </c>
      <c r="F23" s="2"/>
      <c r="G23" s="12"/>
      <c r="I23" s="11"/>
      <c r="J23" s="2"/>
      <c r="K23" s="22">
        <v>0</v>
      </c>
      <c r="L23" s="23">
        <f t="shared" si="3"/>
        <v>0</v>
      </c>
      <c r="M23" s="3"/>
      <c r="N23" s="26">
        <v>0</v>
      </c>
      <c r="O23" s="23">
        <f t="shared" si="4"/>
        <v>0</v>
      </c>
      <c r="P23" s="3"/>
      <c r="Q23" s="26">
        <v>0</v>
      </c>
      <c r="R23" s="23">
        <f t="shared" si="5"/>
        <v>0</v>
      </c>
      <c r="S23" s="4"/>
      <c r="T23" s="26">
        <v>0</v>
      </c>
      <c r="U23" s="23">
        <f t="shared" si="6"/>
        <v>0</v>
      </c>
      <c r="AC23">
        <f t="shared" si="0"/>
        <v>0</v>
      </c>
      <c r="AD23">
        <f t="shared" si="7"/>
        <v>0</v>
      </c>
      <c r="AE23">
        <f t="shared" si="1"/>
        <v>0</v>
      </c>
      <c r="AF23">
        <f t="shared" si="8"/>
        <v>0</v>
      </c>
    </row>
    <row r="24" spans="1:32" ht="15">
      <c r="A24" s="11">
        <v>12</v>
      </c>
      <c r="B24" s="2"/>
      <c r="C24" s="2" t="s">
        <v>19</v>
      </c>
      <c r="D24" s="2"/>
      <c r="E24" s="3">
        <f t="shared" si="2"/>
        <v>0</v>
      </c>
      <c r="F24" s="2"/>
      <c r="G24" s="12"/>
      <c r="I24" s="11"/>
      <c r="J24" s="2"/>
      <c r="K24" s="22">
        <v>0</v>
      </c>
      <c r="L24" s="23">
        <f t="shared" si="3"/>
        <v>0</v>
      </c>
      <c r="M24" s="3"/>
      <c r="N24" s="26">
        <v>0</v>
      </c>
      <c r="O24" s="23">
        <f t="shared" si="4"/>
        <v>0</v>
      </c>
      <c r="P24" s="3"/>
      <c r="Q24" s="26">
        <v>0</v>
      </c>
      <c r="R24" s="23">
        <f t="shared" si="5"/>
        <v>0</v>
      </c>
      <c r="S24" s="4"/>
      <c r="T24" s="26">
        <v>0</v>
      </c>
      <c r="U24" s="23">
        <f t="shared" si="6"/>
        <v>0</v>
      </c>
      <c r="AC24">
        <f t="shared" si="0"/>
        <v>0</v>
      </c>
      <c r="AD24">
        <f t="shared" si="7"/>
        <v>0</v>
      </c>
      <c r="AE24">
        <f t="shared" si="1"/>
        <v>0</v>
      </c>
      <c r="AF24">
        <f t="shared" si="8"/>
        <v>0</v>
      </c>
    </row>
    <row r="25" spans="1:32" ht="15">
      <c r="A25" s="11">
        <v>13</v>
      </c>
      <c r="B25" s="2"/>
      <c r="C25" s="2" t="s">
        <v>19</v>
      </c>
      <c r="D25" s="2"/>
      <c r="E25" s="3">
        <f t="shared" si="2"/>
        <v>0</v>
      </c>
      <c r="F25" s="2"/>
      <c r="G25" s="12"/>
      <c r="I25" s="11"/>
      <c r="J25" s="2"/>
      <c r="K25" s="22">
        <v>0</v>
      </c>
      <c r="L25" s="23">
        <f t="shared" si="3"/>
        <v>0</v>
      </c>
      <c r="M25" s="3"/>
      <c r="N25" s="26">
        <v>0</v>
      </c>
      <c r="O25" s="23">
        <f t="shared" si="4"/>
        <v>0</v>
      </c>
      <c r="P25" s="3"/>
      <c r="Q25" s="26">
        <v>0</v>
      </c>
      <c r="R25" s="23">
        <f t="shared" si="5"/>
        <v>0</v>
      </c>
      <c r="S25" s="4"/>
      <c r="T25" s="26">
        <v>0</v>
      </c>
      <c r="U25" s="23">
        <f t="shared" si="6"/>
        <v>0</v>
      </c>
      <c r="AC25">
        <f t="shared" si="0"/>
        <v>0</v>
      </c>
      <c r="AD25">
        <f t="shared" si="7"/>
        <v>0</v>
      </c>
      <c r="AE25">
        <f t="shared" si="1"/>
        <v>0</v>
      </c>
      <c r="AF25">
        <f t="shared" si="8"/>
        <v>0</v>
      </c>
    </row>
    <row r="26" spans="1:32" ht="15">
      <c r="A26" s="11">
        <v>14</v>
      </c>
      <c r="B26" s="2"/>
      <c r="C26" s="2" t="s">
        <v>19</v>
      </c>
      <c r="D26" s="2"/>
      <c r="E26" s="3">
        <f t="shared" si="2"/>
        <v>0</v>
      </c>
      <c r="F26" s="2"/>
      <c r="G26" s="12"/>
      <c r="I26" s="11"/>
      <c r="J26" s="2"/>
      <c r="K26" s="22">
        <v>0</v>
      </c>
      <c r="L26" s="23">
        <f t="shared" si="3"/>
        <v>0</v>
      </c>
      <c r="M26" s="3"/>
      <c r="N26" s="26">
        <v>0</v>
      </c>
      <c r="O26" s="23">
        <f t="shared" si="4"/>
        <v>0</v>
      </c>
      <c r="P26" s="3"/>
      <c r="Q26" s="26">
        <v>0</v>
      </c>
      <c r="R26" s="23">
        <f t="shared" si="5"/>
        <v>0</v>
      </c>
      <c r="S26" s="4"/>
      <c r="T26" s="26">
        <v>0</v>
      </c>
      <c r="U26" s="23">
        <f t="shared" si="6"/>
        <v>0</v>
      </c>
      <c r="AC26">
        <f t="shared" si="0"/>
        <v>0</v>
      </c>
      <c r="AD26">
        <f t="shared" si="7"/>
        <v>0</v>
      </c>
      <c r="AE26">
        <f t="shared" si="1"/>
        <v>0</v>
      </c>
      <c r="AF26">
        <f t="shared" si="8"/>
        <v>0</v>
      </c>
    </row>
    <row r="27" spans="1:32" ht="15">
      <c r="A27" s="11">
        <v>15</v>
      </c>
      <c r="B27" s="2"/>
      <c r="C27" s="2" t="s">
        <v>19</v>
      </c>
      <c r="D27" s="2"/>
      <c r="E27" s="3">
        <f t="shared" si="2"/>
        <v>0</v>
      </c>
      <c r="F27" s="2"/>
      <c r="G27" s="12"/>
      <c r="I27" s="11"/>
      <c r="J27" s="2"/>
      <c r="K27" s="22">
        <v>0</v>
      </c>
      <c r="L27" s="23">
        <f t="shared" si="3"/>
        <v>0</v>
      </c>
      <c r="M27" s="3"/>
      <c r="N27" s="26">
        <v>0</v>
      </c>
      <c r="O27" s="23">
        <f t="shared" si="4"/>
        <v>0</v>
      </c>
      <c r="P27" s="3"/>
      <c r="Q27" s="26">
        <v>0</v>
      </c>
      <c r="R27" s="23">
        <f t="shared" si="5"/>
        <v>0</v>
      </c>
      <c r="S27" s="4"/>
      <c r="T27" s="26">
        <v>0</v>
      </c>
      <c r="U27" s="23">
        <f t="shared" si="6"/>
        <v>0</v>
      </c>
      <c r="AC27">
        <f t="shared" si="0"/>
        <v>0</v>
      </c>
      <c r="AD27">
        <f t="shared" si="7"/>
        <v>0</v>
      </c>
      <c r="AE27">
        <f t="shared" si="1"/>
        <v>0</v>
      </c>
      <c r="AF27">
        <f t="shared" si="8"/>
        <v>0</v>
      </c>
    </row>
    <row r="28" spans="1:32" ht="15">
      <c r="A28" s="11">
        <v>16</v>
      </c>
      <c r="B28" s="2"/>
      <c r="C28" s="5" t="s">
        <v>19</v>
      </c>
      <c r="D28" s="2"/>
      <c r="E28" s="3">
        <f t="shared" si="2"/>
        <v>0</v>
      </c>
      <c r="F28" s="2"/>
      <c r="G28" s="12"/>
      <c r="I28" s="11"/>
      <c r="J28" s="2"/>
      <c r="K28" s="22">
        <v>0</v>
      </c>
      <c r="L28" s="23">
        <f t="shared" si="3"/>
        <v>0</v>
      </c>
      <c r="M28" s="3"/>
      <c r="N28" s="26">
        <v>0</v>
      </c>
      <c r="O28" s="23">
        <f t="shared" si="4"/>
        <v>0</v>
      </c>
      <c r="P28" s="3"/>
      <c r="Q28" s="26">
        <v>0</v>
      </c>
      <c r="R28" s="23">
        <f t="shared" si="5"/>
        <v>0</v>
      </c>
      <c r="S28" s="4"/>
      <c r="T28" s="26">
        <v>0</v>
      </c>
      <c r="U28" s="23">
        <f t="shared" si="6"/>
        <v>0</v>
      </c>
      <c r="AC28">
        <f t="shared" si="0"/>
        <v>0</v>
      </c>
      <c r="AD28">
        <f t="shared" si="7"/>
        <v>0</v>
      </c>
      <c r="AE28">
        <f t="shared" si="1"/>
        <v>0</v>
      </c>
      <c r="AF28">
        <f t="shared" si="8"/>
        <v>0</v>
      </c>
    </row>
    <row r="29" spans="1:32" ht="15">
      <c r="A29" s="11">
        <v>17</v>
      </c>
      <c r="B29" s="2"/>
      <c r="C29" s="2" t="s">
        <v>19</v>
      </c>
      <c r="D29" s="2"/>
      <c r="E29" s="3">
        <f t="shared" si="2"/>
        <v>0</v>
      </c>
      <c r="F29" s="2"/>
      <c r="G29" s="12"/>
      <c r="I29" s="11"/>
      <c r="J29" s="2"/>
      <c r="K29" s="22">
        <v>0</v>
      </c>
      <c r="L29" s="23">
        <f t="shared" si="3"/>
        <v>0</v>
      </c>
      <c r="M29" s="3"/>
      <c r="N29" s="26">
        <v>0</v>
      </c>
      <c r="O29" s="23">
        <f t="shared" si="4"/>
        <v>0</v>
      </c>
      <c r="P29" s="3"/>
      <c r="Q29" s="26">
        <v>0</v>
      </c>
      <c r="R29" s="23">
        <f t="shared" si="5"/>
        <v>0</v>
      </c>
      <c r="S29" s="4"/>
      <c r="T29" s="26">
        <v>0</v>
      </c>
      <c r="U29" s="23">
        <f t="shared" si="6"/>
        <v>0</v>
      </c>
      <c r="AC29">
        <f t="shared" si="0"/>
        <v>0</v>
      </c>
      <c r="AD29">
        <f t="shared" si="7"/>
        <v>0</v>
      </c>
      <c r="AE29">
        <f t="shared" si="1"/>
        <v>0</v>
      </c>
      <c r="AF29">
        <f t="shared" si="8"/>
        <v>0</v>
      </c>
    </row>
    <row r="30" spans="1:32" ht="15">
      <c r="A30" s="11">
        <v>18</v>
      </c>
      <c r="B30" s="2"/>
      <c r="C30" s="2" t="s">
        <v>19</v>
      </c>
      <c r="D30" s="2"/>
      <c r="E30" s="3">
        <f t="shared" si="2"/>
        <v>0</v>
      </c>
      <c r="F30" s="2"/>
      <c r="G30" s="12"/>
      <c r="I30" s="11"/>
      <c r="J30" s="2"/>
      <c r="K30" s="22">
        <v>0</v>
      </c>
      <c r="L30" s="23">
        <f t="shared" si="3"/>
        <v>0</v>
      </c>
      <c r="M30" s="3"/>
      <c r="N30" s="26">
        <v>0</v>
      </c>
      <c r="O30" s="23">
        <f t="shared" si="4"/>
        <v>0</v>
      </c>
      <c r="P30" s="3"/>
      <c r="Q30" s="26">
        <v>0</v>
      </c>
      <c r="R30" s="23">
        <f t="shared" si="5"/>
        <v>0</v>
      </c>
      <c r="S30" s="4"/>
      <c r="T30" s="26">
        <v>0</v>
      </c>
      <c r="U30" s="23">
        <f t="shared" si="6"/>
        <v>0</v>
      </c>
      <c r="AC30">
        <f t="shared" si="0"/>
        <v>0</v>
      </c>
      <c r="AD30">
        <f t="shared" si="7"/>
        <v>0</v>
      </c>
      <c r="AE30">
        <f t="shared" si="1"/>
        <v>0</v>
      </c>
      <c r="AF30">
        <f t="shared" si="8"/>
        <v>0</v>
      </c>
    </row>
    <row r="31" spans="1:32" ht="15">
      <c r="A31" s="11">
        <v>19</v>
      </c>
      <c r="B31" s="2"/>
      <c r="C31" s="2" t="s">
        <v>19</v>
      </c>
      <c r="D31" s="2"/>
      <c r="E31" s="3">
        <f t="shared" si="2"/>
        <v>0</v>
      </c>
      <c r="F31" s="2"/>
      <c r="G31" s="12"/>
      <c r="I31" s="11"/>
      <c r="J31" s="2"/>
      <c r="K31" s="22">
        <v>0</v>
      </c>
      <c r="L31" s="23">
        <f t="shared" si="3"/>
        <v>0</v>
      </c>
      <c r="M31" s="3"/>
      <c r="N31" s="26">
        <v>0</v>
      </c>
      <c r="O31" s="23">
        <f t="shared" si="4"/>
        <v>0</v>
      </c>
      <c r="P31" s="3"/>
      <c r="Q31" s="26">
        <v>0</v>
      </c>
      <c r="R31" s="23">
        <f t="shared" si="5"/>
        <v>0</v>
      </c>
      <c r="S31" s="4"/>
      <c r="T31" s="26">
        <v>0</v>
      </c>
      <c r="U31" s="23">
        <f t="shared" si="6"/>
        <v>0</v>
      </c>
      <c r="AC31">
        <f t="shared" si="0"/>
        <v>0</v>
      </c>
      <c r="AD31">
        <f t="shared" si="7"/>
        <v>0</v>
      </c>
      <c r="AE31">
        <f t="shared" si="1"/>
        <v>0</v>
      </c>
      <c r="AF31">
        <f t="shared" si="8"/>
        <v>0</v>
      </c>
    </row>
    <row r="32" spans="1:32" ht="15">
      <c r="A32" s="11">
        <v>20</v>
      </c>
      <c r="B32" s="2"/>
      <c r="C32" s="2" t="s">
        <v>19</v>
      </c>
      <c r="D32" s="2"/>
      <c r="E32" s="3">
        <f t="shared" si="2"/>
        <v>0</v>
      </c>
      <c r="F32" s="2"/>
      <c r="G32" s="12"/>
      <c r="I32" s="11"/>
      <c r="J32" s="2"/>
      <c r="K32" s="22">
        <v>0</v>
      </c>
      <c r="L32" s="23">
        <f t="shared" si="3"/>
        <v>0</v>
      </c>
      <c r="M32" s="3"/>
      <c r="N32" s="26">
        <v>0</v>
      </c>
      <c r="O32" s="23">
        <f t="shared" si="4"/>
        <v>0</v>
      </c>
      <c r="P32" s="3"/>
      <c r="Q32" s="26">
        <v>0</v>
      </c>
      <c r="R32" s="23">
        <f t="shared" si="5"/>
        <v>0</v>
      </c>
      <c r="S32" s="4"/>
      <c r="T32" s="26">
        <v>0</v>
      </c>
      <c r="U32" s="23">
        <f t="shared" si="6"/>
        <v>0</v>
      </c>
      <c r="AC32">
        <f t="shared" si="0"/>
        <v>0</v>
      </c>
      <c r="AD32">
        <f t="shared" si="7"/>
        <v>0</v>
      </c>
      <c r="AE32">
        <f t="shared" si="1"/>
        <v>0</v>
      </c>
      <c r="AF32">
        <f t="shared" si="8"/>
        <v>0</v>
      </c>
    </row>
    <row r="33" spans="1:32" ht="15">
      <c r="A33" s="11">
        <v>21</v>
      </c>
      <c r="B33" s="2"/>
      <c r="C33" s="2" t="s">
        <v>19</v>
      </c>
      <c r="D33" s="2"/>
      <c r="E33" s="3">
        <f t="shared" si="2"/>
        <v>0</v>
      </c>
      <c r="F33" s="2"/>
      <c r="G33" s="12"/>
      <c r="I33" s="11"/>
      <c r="J33" s="2"/>
      <c r="K33" s="22">
        <v>0</v>
      </c>
      <c r="L33" s="23">
        <f t="shared" si="3"/>
        <v>0</v>
      </c>
      <c r="M33" s="3"/>
      <c r="N33" s="26">
        <v>0</v>
      </c>
      <c r="O33" s="23">
        <f t="shared" si="4"/>
        <v>0</v>
      </c>
      <c r="P33" s="3"/>
      <c r="Q33" s="26">
        <v>0</v>
      </c>
      <c r="R33" s="23">
        <f t="shared" si="5"/>
        <v>0</v>
      </c>
      <c r="S33" s="4"/>
      <c r="T33" s="26">
        <v>0</v>
      </c>
      <c r="U33" s="23">
        <f t="shared" si="6"/>
        <v>0</v>
      </c>
      <c r="AC33">
        <f t="shared" si="0"/>
        <v>0</v>
      </c>
      <c r="AD33">
        <f t="shared" si="7"/>
        <v>0</v>
      </c>
      <c r="AE33">
        <f t="shared" si="1"/>
        <v>0</v>
      </c>
      <c r="AF33">
        <f t="shared" si="8"/>
        <v>0</v>
      </c>
    </row>
    <row r="34" spans="1:32" ht="15">
      <c r="A34" s="11">
        <v>22</v>
      </c>
      <c r="B34" s="2"/>
      <c r="C34" s="2" t="s">
        <v>19</v>
      </c>
      <c r="D34" s="2"/>
      <c r="E34" s="3">
        <f t="shared" si="2"/>
        <v>0</v>
      </c>
      <c r="F34" s="2"/>
      <c r="G34" s="12"/>
      <c r="I34" s="11"/>
      <c r="J34" s="2"/>
      <c r="K34" s="22">
        <v>0</v>
      </c>
      <c r="L34" s="23">
        <f t="shared" si="3"/>
        <v>0</v>
      </c>
      <c r="M34" s="3"/>
      <c r="N34" s="26">
        <v>0</v>
      </c>
      <c r="O34" s="23">
        <f t="shared" si="4"/>
        <v>0</v>
      </c>
      <c r="P34" s="3"/>
      <c r="Q34" s="26">
        <v>0</v>
      </c>
      <c r="R34" s="23">
        <f t="shared" si="5"/>
        <v>0</v>
      </c>
      <c r="S34" s="4"/>
      <c r="T34" s="26">
        <v>0</v>
      </c>
      <c r="U34" s="23">
        <f t="shared" si="6"/>
        <v>0</v>
      </c>
      <c r="AC34">
        <f t="shared" si="0"/>
        <v>0</v>
      </c>
      <c r="AD34">
        <f t="shared" si="7"/>
        <v>0</v>
      </c>
      <c r="AE34">
        <f t="shared" si="1"/>
        <v>0</v>
      </c>
      <c r="AF34">
        <f t="shared" si="8"/>
        <v>0</v>
      </c>
    </row>
    <row r="35" spans="1:32" ht="15">
      <c r="A35" s="11">
        <v>23</v>
      </c>
      <c r="B35" s="2"/>
      <c r="C35" s="2" t="s">
        <v>19</v>
      </c>
      <c r="D35" s="2"/>
      <c r="E35" s="3">
        <f t="shared" si="2"/>
        <v>0</v>
      </c>
      <c r="F35" s="2"/>
      <c r="G35" s="12"/>
      <c r="I35" s="11"/>
      <c r="J35" s="2"/>
      <c r="K35" s="22">
        <v>0</v>
      </c>
      <c r="L35" s="23">
        <f t="shared" si="3"/>
        <v>0</v>
      </c>
      <c r="M35" s="3"/>
      <c r="N35" s="26">
        <v>0</v>
      </c>
      <c r="O35" s="23">
        <f t="shared" si="4"/>
        <v>0</v>
      </c>
      <c r="P35" s="3"/>
      <c r="Q35" s="26">
        <v>0</v>
      </c>
      <c r="R35" s="23">
        <f t="shared" si="5"/>
        <v>0</v>
      </c>
      <c r="S35" s="4"/>
      <c r="T35" s="26">
        <v>0</v>
      </c>
      <c r="U35" s="23">
        <f t="shared" si="6"/>
        <v>0</v>
      </c>
      <c r="AC35">
        <f t="shared" si="0"/>
        <v>0</v>
      </c>
      <c r="AD35">
        <f t="shared" si="7"/>
        <v>0</v>
      </c>
      <c r="AE35">
        <f t="shared" si="1"/>
        <v>0</v>
      </c>
      <c r="AF35">
        <f t="shared" si="8"/>
        <v>0</v>
      </c>
    </row>
    <row r="36" spans="1:32" ht="15">
      <c r="A36" s="11">
        <v>24</v>
      </c>
      <c r="B36" s="2"/>
      <c r="C36" s="2" t="s">
        <v>19</v>
      </c>
      <c r="D36" s="2"/>
      <c r="E36" s="3">
        <f t="shared" si="2"/>
        <v>0</v>
      </c>
      <c r="F36" s="2"/>
      <c r="G36" s="12"/>
      <c r="I36" s="11"/>
      <c r="J36" s="2"/>
      <c r="K36" s="22">
        <v>0</v>
      </c>
      <c r="L36" s="23">
        <f t="shared" si="3"/>
        <v>0</v>
      </c>
      <c r="M36" s="3"/>
      <c r="N36" s="26">
        <v>0</v>
      </c>
      <c r="O36" s="23">
        <f t="shared" si="4"/>
        <v>0</v>
      </c>
      <c r="P36" s="3"/>
      <c r="Q36" s="26">
        <v>0</v>
      </c>
      <c r="R36" s="23">
        <f t="shared" si="5"/>
        <v>0</v>
      </c>
      <c r="S36" s="4"/>
      <c r="T36" s="26">
        <v>0</v>
      </c>
      <c r="U36" s="23">
        <f t="shared" si="6"/>
        <v>0</v>
      </c>
      <c r="AC36">
        <f t="shared" si="0"/>
        <v>0</v>
      </c>
      <c r="AD36">
        <f t="shared" si="7"/>
        <v>0</v>
      </c>
      <c r="AE36">
        <f t="shared" si="1"/>
        <v>0</v>
      </c>
      <c r="AF36">
        <f t="shared" si="8"/>
        <v>0</v>
      </c>
    </row>
    <row r="37" spans="1:32" ht="15">
      <c r="A37" s="11">
        <v>25</v>
      </c>
      <c r="B37" s="2"/>
      <c r="C37" s="2" t="s">
        <v>19</v>
      </c>
      <c r="D37" s="2"/>
      <c r="E37" s="3">
        <f t="shared" si="2"/>
        <v>0</v>
      </c>
      <c r="F37" s="2"/>
      <c r="G37" s="12"/>
      <c r="I37" s="11"/>
      <c r="J37" s="2"/>
      <c r="K37" s="22">
        <v>0</v>
      </c>
      <c r="L37" s="23">
        <f t="shared" si="3"/>
        <v>0</v>
      </c>
      <c r="M37" s="3"/>
      <c r="N37" s="26">
        <v>0</v>
      </c>
      <c r="O37" s="23">
        <f t="shared" si="4"/>
        <v>0</v>
      </c>
      <c r="P37" s="3"/>
      <c r="Q37" s="26">
        <v>0</v>
      </c>
      <c r="R37" s="23">
        <f t="shared" si="5"/>
        <v>0</v>
      </c>
      <c r="S37" s="4"/>
      <c r="T37" s="26">
        <v>0</v>
      </c>
      <c r="U37" s="23">
        <f t="shared" si="6"/>
        <v>0</v>
      </c>
      <c r="AC37">
        <f t="shared" si="0"/>
        <v>0</v>
      </c>
      <c r="AD37">
        <f t="shared" si="7"/>
        <v>0</v>
      </c>
      <c r="AE37">
        <f t="shared" si="1"/>
        <v>0</v>
      </c>
      <c r="AF37">
        <f t="shared" si="8"/>
        <v>0</v>
      </c>
    </row>
    <row r="38" spans="1:32" ht="15">
      <c r="A38" s="11">
        <v>26</v>
      </c>
      <c r="B38" s="2"/>
      <c r="C38" s="2" t="s">
        <v>19</v>
      </c>
      <c r="D38" s="2"/>
      <c r="E38" s="3">
        <f t="shared" si="2"/>
        <v>0</v>
      </c>
      <c r="F38" s="2"/>
      <c r="G38" s="12"/>
      <c r="I38" s="11"/>
      <c r="J38" s="2"/>
      <c r="K38" s="22">
        <v>0</v>
      </c>
      <c r="L38" s="23">
        <f t="shared" si="3"/>
        <v>0</v>
      </c>
      <c r="M38" s="3"/>
      <c r="N38" s="26">
        <v>0</v>
      </c>
      <c r="O38" s="23">
        <f t="shared" si="4"/>
        <v>0</v>
      </c>
      <c r="P38" s="3"/>
      <c r="Q38" s="26">
        <v>0</v>
      </c>
      <c r="R38" s="23">
        <f t="shared" si="5"/>
        <v>0</v>
      </c>
      <c r="S38" s="4"/>
      <c r="T38" s="26">
        <v>0</v>
      </c>
      <c r="U38" s="23">
        <f t="shared" si="6"/>
        <v>0</v>
      </c>
      <c r="AC38">
        <f t="shared" si="0"/>
        <v>0</v>
      </c>
      <c r="AD38">
        <f t="shared" si="7"/>
        <v>0</v>
      </c>
      <c r="AE38">
        <f t="shared" si="1"/>
        <v>0</v>
      </c>
      <c r="AF38">
        <f t="shared" si="8"/>
        <v>0</v>
      </c>
    </row>
    <row r="39" spans="1:32" ht="15">
      <c r="A39" s="11">
        <v>27</v>
      </c>
      <c r="B39" s="2"/>
      <c r="C39" s="2" t="s">
        <v>19</v>
      </c>
      <c r="D39" s="2"/>
      <c r="E39" s="3">
        <f t="shared" si="2"/>
        <v>0</v>
      </c>
      <c r="F39" s="2"/>
      <c r="G39" s="12"/>
      <c r="I39" s="11"/>
      <c r="J39" s="2"/>
      <c r="K39" s="22">
        <v>0</v>
      </c>
      <c r="L39" s="23">
        <f t="shared" si="3"/>
        <v>0</v>
      </c>
      <c r="M39" s="3"/>
      <c r="N39" s="26">
        <v>0</v>
      </c>
      <c r="O39" s="23">
        <f t="shared" si="4"/>
        <v>0</v>
      </c>
      <c r="P39" s="3"/>
      <c r="Q39" s="26">
        <v>0</v>
      </c>
      <c r="R39" s="23">
        <f t="shared" si="5"/>
        <v>0</v>
      </c>
      <c r="S39" s="4"/>
      <c r="T39" s="26">
        <v>0</v>
      </c>
      <c r="U39" s="23">
        <f t="shared" si="6"/>
        <v>0</v>
      </c>
      <c r="AC39">
        <f t="shared" si="0"/>
        <v>0</v>
      </c>
      <c r="AD39">
        <f t="shared" si="7"/>
        <v>0</v>
      </c>
      <c r="AE39">
        <f t="shared" si="1"/>
        <v>0</v>
      </c>
      <c r="AF39">
        <f t="shared" si="8"/>
        <v>0</v>
      </c>
    </row>
    <row r="40" spans="1:32" ht="15">
      <c r="A40" s="11">
        <v>28</v>
      </c>
      <c r="B40" s="2"/>
      <c r="C40" s="2" t="s">
        <v>19</v>
      </c>
      <c r="D40" s="2"/>
      <c r="E40" s="3">
        <f t="shared" si="2"/>
        <v>0</v>
      </c>
      <c r="F40" s="2"/>
      <c r="G40" s="12"/>
      <c r="I40" s="11"/>
      <c r="J40" s="2"/>
      <c r="K40" s="22">
        <v>0</v>
      </c>
      <c r="L40" s="23">
        <f t="shared" si="3"/>
        <v>0</v>
      </c>
      <c r="M40" s="3"/>
      <c r="N40" s="26">
        <v>0</v>
      </c>
      <c r="O40" s="23">
        <f t="shared" si="4"/>
        <v>0</v>
      </c>
      <c r="P40" s="3"/>
      <c r="Q40" s="26">
        <v>0</v>
      </c>
      <c r="R40" s="23">
        <f t="shared" si="5"/>
        <v>0</v>
      </c>
      <c r="S40" s="4"/>
      <c r="T40" s="26">
        <v>0</v>
      </c>
      <c r="U40" s="23">
        <f t="shared" si="6"/>
        <v>0</v>
      </c>
      <c r="AC40">
        <f t="shared" si="0"/>
        <v>0</v>
      </c>
      <c r="AD40">
        <f t="shared" si="7"/>
        <v>0</v>
      </c>
      <c r="AE40">
        <f t="shared" si="1"/>
        <v>0</v>
      </c>
      <c r="AF40">
        <f t="shared" si="8"/>
        <v>0</v>
      </c>
    </row>
    <row r="41" spans="1:32" ht="15">
      <c r="A41" s="11">
        <v>29</v>
      </c>
      <c r="B41" s="2"/>
      <c r="C41" s="2" t="s">
        <v>19</v>
      </c>
      <c r="D41" s="2"/>
      <c r="E41" s="3">
        <f t="shared" si="2"/>
        <v>0</v>
      </c>
      <c r="F41" s="2"/>
      <c r="G41" s="12"/>
      <c r="I41" s="11"/>
      <c r="J41" s="2"/>
      <c r="K41" s="22">
        <v>0</v>
      </c>
      <c r="L41" s="23">
        <f t="shared" si="3"/>
        <v>0</v>
      </c>
      <c r="M41" s="3"/>
      <c r="N41" s="26">
        <v>0</v>
      </c>
      <c r="O41" s="23">
        <f t="shared" si="4"/>
        <v>0</v>
      </c>
      <c r="P41" s="3"/>
      <c r="Q41" s="26">
        <v>0</v>
      </c>
      <c r="R41" s="23">
        <f t="shared" si="5"/>
        <v>0</v>
      </c>
      <c r="S41" s="4"/>
      <c r="T41" s="26">
        <v>0</v>
      </c>
      <c r="U41" s="23">
        <f t="shared" si="6"/>
        <v>0</v>
      </c>
      <c r="AC41">
        <f t="shared" si="0"/>
        <v>0</v>
      </c>
      <c r="AD41">
        <f t="shared" si="7"/>
        <v>0</v>
      </c>
      <c r="AE41">
        <f t="shared" si="1"/>
        <v>0</v>
      </c>
      <c r="AF41">
        <f t="shared" si="8"/>
        <v>0</v>
      </c>
    </row>
    <row r="42" spans="1:32" ht="15.75" thickBot="1">
      <c r="A42" s="16">
        <v>30</v>
      </c>
      <c r="B42" s="17"/>
      <c r="C42" s="17" t="s">
        <v>19</v>
      </c>
      <c r="D42" s="17"/>
      <c r="E42" s="18">
        <f t="shared" si="2"/>
        <v>0</v>
      </c>
      <c r="F42" s="17"/>
      <c r="G42" s="19"/>
      <c r="I42" s="16"/>
      <c r="J42" s="17"/>
      <c r="K42" s="24">
        <v>0</v>
      </c>
      <c r="L42" s="25">
        <f t="shared" si="3"/>
        <v>0</v>
      </c>
      <c r="M42" s="3"/>
      <c r="N42" s="27">
        <v>0</v>
      </c>
      <c r="O42" s="25">
        <f t="shared" si="4"/>
        <v>0</v>
      </c>
      <c r="P42" s="3"/>
      <c r="Q42" s="27">
        <v>0</v>
      </c>
      <c r="R42" s="25">
        <f t="shared" si="5"/>
        <v>0</v>
      </c>
      <c r="S42" s="4"/>
      <c r="T42" s="27">
        <v>0</v>
      </c>
      <c r="U42" s="25">
        <f t="shared" si="6"/>
        <v>0</v>
      </c>
      <c r="AC42">
        <f t="shared" si="0"/>
        <v>0</v>
      </c>
      <c r="AD42">
        <f t="shared" si="7"/>
        <v>0</v>
      </c>
      <c r="AE42">
        <f t="shared" si="1"/>
        <v>0</v>
      </c>
      <c r="AF42">
        <f t="shared" si="8"/>
        <v>0</v>
      </c>
    </row>
    <row r="43" ht="15">
      <c r="E43" s="4"/>
    </row>
    <row r="44" ht="15">
      <c r="E44" s="4"/>
    </row>
    <row r="45" spans="2:21" ht="15">
      <c r="B45" s="7" t="s">
        <v>30</v>
      </c>
      <c r="E45" s="4">
        <f>SUM(E13:E43)</f>
        <v>0</v>
      </c>
      <c r="I45" s="7" t="s">
        <v>68</v>
      </c>
      <c r="J45" s="7"/>
      <c r="L45" s="4">
        <f>SUM(L13:L42)</f>
        <v>0</v>
      </c>
      <c r="M45" s="4"/>
      <c r="N45" s="4"/>
      <c r="O45" s="4">
        <f>SUM(O13:O42)</f>
        <v>0</v>
      </c>
      <c r="P45" s="4"/>
      <c r="Q45" s="4"/>
      <c r="R45" s="4">
        <f>SUM(R13:R42)</f>
        <v>0</v>
      </c>
      <c r="S45" s="4"/>
      <c r="T45" s="4"/>
      <c r="U45" s="4">
        <f>SUM(U13:U42)</f>
        <v>0</v>
      </c>
    </row>
    <row r="47" ht="15.75" thickBot="1"/>
    <row r="48" spans="2:3" ht="15">
      <c r="B48" s="45" t="s">
        <v>56</v>
      </c>
      <c r="C48" s="42">
        <f>E45</f>
        <v>0</v>
      </c>
    </row>
    <row r="49" spans="2:3" ht="15">
      <c r="B49" s="46" t="s">
        <v>52</v>
      </c>
      <c r="C49" s="43">
        <f>L45+O45+R45</f>
        <v>0</v>
      </c>
    </row>
    <row r="50" spans="2:3" ht="15.75" thickBot="1">
      <c r="B50" s="47" t="s">
        <v>53</v>
      </c>
      <c r="C50" s="44">
        <f>U45</f>
        <v>0</v>
      </c>
    </row>
    <row r="51" spans="2:3" ht="15">
      <c r="B51" s="56"/>
      <c r="C51" s="57"/>
    </row>
    <row r="52" spans="2:3" ht="21">
      <c r="B52" s="58" t="s">
        <v>74</v>
      </c>
      <c r="C52" s="57"/>
    </row>
    <row r="54" ht="15.75" thickBot="1">
      <c r="B54" t="s">
        <v>54</v>
      </c>
    </row>
    <row r="55" spans="2:3" ht="15.75" thickBot="1">
      <c r="B55" s="49" t="s">
        <v>73</v>
      </c>
      <c r="C55" s="48">
        <f>VLOOKUP('Заказ на группу'!B55,Лист1!A18:B23,2,0)</f>
        <v>220</v>
      </c>
    </row>
    <row r="57" ht="15">
      <c r="B57" t="s">
        <v>57</v>
      </c>
    </row>
    <row r="58" ht="15">
      <c r="B58" s="28" t="s">
        <v>58</v>
      </c>
    </row>
    <row r="60" spans="2:3" ht="26.25">
      <c r="B60" s="40" t="s">
        <v>55</v>
      </c>
      <c r="C60" s="41">
        <f>SUM(C48:C55)</f>
        <v>220</v>
      </c>
    </row>
    <row r="62" ht="31.5">
      <c r="B62" s="53" t="s">
        <v>62</v>
      </c>
    </row>
    <row r="63" ht="31.5">
      <c r="B63" s="53" t="s">
        <v>64</v>
      </c>
    </row>
    <row r="64" ht="31.5">
      <c r="B64" s="53" t="s">
        <v>63</v>
      </c>
    </row>
  </sheetData>
  <mergeCells count="9">
    <mergeCell ref="A10:G10"/>
    <mergeCell ref="I10:L10"/>
    <mergeCell ref="I11:L11"/>
    <mergeCell ref="T10:U10"/>
    <mergeCell ref="T11:U11"/>
    <mergeCell ref="N10:O10"/>
    <mergeCell ref="N11:O11"/>
    <mergeCell ref="Q11:R11"/>
    <mergeCell ref="Q10:R10"/>
  </mergeCells>
  <dataValidations count="4">
    <dataValidation type="list" allowBlank="1" showInputMessage="1" showErrorMessage="1" sqref="C13:C42">
      <formula1>тип_кармана</formula1>
    </dataValidation>
    <dataValidation type="list" allowBlank="1" showInputMessage="1" showErrorMessage="1" sqref="D13:D42">
      <formula1>INDIRECT(SUBSTITUTE(C13," ","_"))</formula1>
    </dataValidation>
    <dataValidation type="list" allowBlank="1" showInputMessage="1" showErrorMessage="1" sqref="J13:J42">
      <formula1>Лист1!$A$13:$A$14</formula1>
    </dataValidation>
    <dataValidation type="list" allowBlank="1" showInputMessage="1" showErrorMessage="1" sqref="B55">
      <formula1>Лист1!$A$18:$A$23</formula1>
    </dataValidation>
  </dataValidations>
  <hyperlinks>
    <hyperlink ref="B3" r:id="rId1" display="https://poketun.ru/page/817611"/>
    <hyperlink ref="B6" r:id="rId2" display="https://poketun.ru/products/33134142"/>
    <hyperlink ref="B58" r:id="rId3" display="https://www.cdek.ru/contacts.html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F12" sqref="F12"/>
    </sheetView>
  </sheetViews>
  <sheetFormatPr defaultColWidth="9.140625" defaultRowHeight="15"/>
  <cols>
    <col min="1" max="1" width="24.28125" style="0" customWidth="1"/>
    <col min="2" max="2" width="12.421875" style="0" bestFit="1" customWidth="1"/>
    <col min="3" max="6" width="16.421875" style="0" bestFit="1" customWidth="1"/>
    <col min="7" max="7" width="19.140625" style="0" bestFit="1" customWidth="1"/>
    <col min="8" max="8" width="18.57421875" style="0" bestFit="1" customWidth="1"/>
  </cols>
  <sheetData>
    <row r="1" spans="1:8" ht="15">
      <c r="A1" t="s">
        <v>0</v>
      </c>
      <c r="B1" t="s">
        <v>10</v>
      </c>
      <c r="C1" t="s">
        <v>27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</row>
    <row r="2" spans="1:8" ht="15">
      <c r="A2" t="s">
        <v>10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3</v>
      </c>
    </row>
    <row r="3" spans="1:8" ht="15">
      <c r="A3" t="s">
        <v>27</v>
      </c>
      <c r="C3" t="s">
        <v>16</v>
      </c>
      <c r="D3" t="s">
        <v>16</v>
      </c>
      <c r="E3" t="s">
        <v>16</v>
      </c>
      <c r="F3" t="s">
        <v>16</v>
      </c>
      <c r="G3" t="s">
        <v>16</v>
      </c>
      <c r="H3" t="s">
        <v>4</v>
      </c>
    </row>
    <row r="4" spans="1:8" ht="15">
      <c r="A4" t="s">
        <v>11</v>
      </c>
      <c r="C4" t="s">
        <v>18</v>
      </c>
      <c r="D4" t="s">
        <v>18</v>
      </c>
      <c r="E4" t="s">
        <v>17</v>
      </c>
      <c r="F4" t="s">
        <v>2</v>
      </c>
      <c r="G4" t="s">
        <v>2</v>
      </c>
      <c r="H4" t="s">
        <v>5</v>
      </c>
    </row>
    <row r="5" spans="1:8" ht="15">
      <c r="A5" t="s">
        <v>12</v>
      </c>
      <c r="C5" t="s">
        <v>79</v>
      </c>
      <c r="D5" t="s">
        <v>79</v>
      </c>
      <c r="E5" t="s">
        <v>18</v>
      </c>
      <c r="F5" t="s">
        <v>17</v>
      </c>
      <c r="G5" t="s">
        <v>17</v>
      </c>
      <c r="H5" t="s">
        <v>6</v>
      </c>
    </row>
    <row r="6" spans="1:8" ht="15">
      <c r="A6" t="s">
        <v>13</v>
      </c>
      <c r="E6" t="s">
        <v>79</v>
      </c>
      <c r="F6" t="s">
        <v>18</v>
      </c>
      <c r="G6" t="s">
        <v>18</v>
      </c>
      <c r="H6" t="s">
        <v>59</v>
      </c>
    </row>
    <row r="7" spans="1:8" ht="15">
      <c r="A7" t="s">
        <v>14</v>
      </c>
      <c r="F7" t="s">
        <v>79</v>
      </c>
      <c r="G7" t="s">
        <v>79</v>
      </c>
      <c r="H7" t="s">
        <v>60</v>
      </c>
    </row>
    <row r="8" spans="1:8" ht="15">
      <c r="A8" t="s">
        <v>15</v>
      </c>
      <c r="H8" t="s">
        <v>7</v>
      </c>
    </row>
    <row r="9" spans="1:8" ht="15">
      <c r="A9" t="s">
        <v>19</v>
      </c>
      <c r="H9" t="s">
        <v>8</v>
      </c>
    </row>
    <row r="10" ht="15">
      <c r="H10" t="s">
        <v>9</v>
      </c>
    </row>
    <row r="12" ht="15">
      <c r="A12" t="s">
        <v>43</v>
      </c>
    </row>
    <row r="13" ht="15">
      <c r="A13" t="s">
        <v>44</v>
      </c>
    </row>
    <row r="14" ht="15">
      <c r="A14" t="s">
        <v>45</v>
      </c>
    </row>
    <row r="16" ht="15">
      <c r="E16" s="1"/>
    </row>
    <row r="17" ht="15">
      <c r="A17" t="s">
        <v>46</v>
      </c>
    </row>
    <row r="18" spans="1:2" ht="15">
      <c r="A18" t="s">
        <v>73</v>
      </c>
      <c r="B18">
        <v>220</v>
      </c>
    </row>
    <row r="19" spans="1:2" ht="15">
      <c r="A19" t="s">
        <v>72</v>
      </c>
      <c r="B19">
        <v>280</v>
      </c>
    </row>
    <row r="20" spans="1:2" ht="15">
      <c r="A20" t="s">
        <v>75</v>
      </c>
      <c r="B20">
        <v>330</v>
      </c>
    </row>
    <row r="21" spans="1:2" ht="15">
      <c r="A21" t="s">
        <v>76</v>
      </c>
      <c r="B21">
        <v>300</v>
      </c>
    </row>
    <row r="22" spans="1:2" ht="15">
      <c r="A22" t="s">
        <v>77</v>
      </c>
      <c r="B22">
        <v>360</v>
      </c>
    </row>
    <row r="23" spans="1:2" ht="15">
      <c r="A23" t="s">
        <v>78</v>
      </c>
      <c r="B23">
        <v>410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yss3@mail.ru</dc:creator>
  <cp:keywords/>
  <dc:description/>
  <cp:lastModifiedBy>MSI Andrey Dmitriy</cp:lastModifiedBy>
  <cp:lastPrinted>2019-08-28T15:38:21Z</cp:lastPrinted>
  <dcterms:created xsi:type="dcterms:W3CDTF">2019-08-20T16:40:45Z</dcterms:created>
  <dcterms:modified xsi:type="dcterms:W3CDTF">2019-12-06T12:25:26Z</dcterms:modified>
  <cp:category/>
  <cp:version/>
  <cp:contentType/>
  <cp:contentStatus/>
</cp:coreProperties>
</file>