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оватора 9" sheetId="1" r:id="rId1"/>
    <sheet name="тариф" sheetId="2" r:id="rId2"/>
  </sheets>
  <externalReferences>
    <externalReference r:id="rId5"/>
  </externalReferences>
  <definedNames>
    <definedName name="_xlnm.Print_Area" localSheetId="0">'Доватора 9'!$A$1:$C$77</definedName>
  </definedNames>
  <calcPr fullCalcOnLoad="1"/>
</workbook>
</file>

<file path=xl/sharedStrings.xml><?xml version="1.0" encoding="utf-8"?>
<sst xmlns="http://schemas.openxmlformats.org/spreadsheetml/2006/main" count="79" uniqueCount="53">
  <si>
    <t>Наименование работ</t>
  </si>
  <si>
    <t>Период выполнения</t>
  </si>
  <si>
    <t>Итого выполнено работ:</t>
  </si>
  <si>
    <t>Начислено капремонт:</t>
  </si>
  <si>
    <t>Оплачено:</t>
  </si>
  <si>
    <t>Принял:__________________/________________/</t>
  </si>
  <si>
    <t>Лицевой счет многоквартирного дома</t>
  </si>
  <si>
    <t>Сумма, руб.</t>
  </si>
  <si>
    <t>Задолженность по оплате за капитальный ремонт:</t>
  </si>
  <si>
    <t>Задолженность по оплате ОБЩАЯ:</t>
  </si>
  <si>
    <t>ремонт подъезда</t>
  </si>
  <si>
    <t>расположенного по адресу: ул.Доватора 9</t>
  </si>
  <si>
    <t>общая площадь дома: 981.6 м2</t>
  </si>
  <si>
    <t>замена общего стояка хвс</t>
  </si>
  <si>
    <t xml:space="preserve">очистка вентканалов </t>
  </si>
  <si>
    <t>подготовка к зиме</t>
  </si>
  <si>
    <t>ремонт оконных пролетов в подъезде</t>
  </si>
  <si>
    <t>ремонт подъездов</t>
  </si>
  <si>
    <t>очистка подвала</t>
  </si>
  <si>
    <t>ремонт слуховых окон</t>
  </si>
  <si>
    <t>остекление оконных рам</t>
  </si>
  <si>
    <t>Допработы по АВР</t>
  </si>
  <si>
    <t>установка ОДПУ ХВС  25.10.2014 г</t>
  </si>
  <si>
    <t>ОК</t>
  </si>
  <si>
    <t>ремонт холодного водоснабжения</t>
  </si>
  <si>
    <t>прорвало горячую воду</t>
  </si>
  <si>
    <t>Начислено текущий ремонт жители:</t>
  </si>
  <si>
    <t>МБУЗ "Городская больница №2"</t>
  </si>
  <si>
    <t>Текущий ремонт</t>
  </si>
  <si>
    <t>Итого начислено за текущий ремонт:</t>
  </si>
  <si>
    <t>Оплачено жителями:</t>
  </si>
  <si>
    <t>Итого оплачено за текущий ремонт:</t>
  </si>
  <si>
    <t>Финансовый результат по начислению:</t>
  </si>
  <si>
    <t>Финансовый результат по оплате:</t>
  </si>
  <si>
    <t>демонтаж и монтаж стоякаХВС</t>
  </si>
  <si>
    <t>уборка мусора, прочистка канализ., уст.хомута</t>
  </si>
  <si>
    <t>заделка отверстия в фундаменте</t>
  </si>
  <si>
    <t>удаление сосулек и снега с крыши 16.03.2015</t>
  </si>
  <si>
    <t>удаление снежных навесов при помощи спецтехники 02.03.2015</t>
  </si>
  <si>
    <t>демонтаж мачты для голубей и ТВ-антенны 13.05.2015</t>
  </si>
  <si>
    <t>замена участка трубы системы отопления 20.05.2015</t>
  </si>
  <si>
    <t>Составил:________________/_________________/</t>
  </si>
  <si>
    <t>замена канализационных выпусков 14.07.2015</t>
  </si>
  <si>
    <t>Начислено по ст."Капремонт" на счет МАУ "СЗ"</t>
  </si>
  <si>
    <t>Перечислено на счет ООО "УК ЖКХ" со сч. МАУ "СЗ"</t>
  </si>
  <si>
    <t>с 01.07.2015</t>
  </si>
  <si>
    <t>замена участка трубы отопления 28.08.2015</t>
  </si>
  <si>
    <t>ремонт подъезда №1 14.09.2015</t>
  </si>
  <si>
    <t>ремонт подъезда №2 22.09.2015</t>
  </si>
  <si>
    <t>ремонт подъезда №3 13.10.2015</t>
  </si>
  <si>
    <t>замена вентиля на стояке (кв.5) 07.08.2015</t>
  </si>
  <si>
    <t>замена вентиля на стояке (кв.15) 17.08.2015</t>
  </si>
  <si>
    <t>с 2010 г. по 31.12.2015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</si>
</sst>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6" xfId="0" applyFont="1" applyBorder="1" applyAlignment="1">
      <alignment vertical="center" wrapText="1"/>
    </xf>
    <xf numFmtId="4" fontId="3" fillId="0" borderId="18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left" wrapText="1"/>
    </xf>
    <xf numFmtId="4" fontId="3" fillId="0" borderId="18" xfId="0" applyNumberFormat="1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 wrapText="1"/>
    </xf>
    <xf numFmtId="4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6" fillId="32" borderId="14" xfId="0" applyFont="1" applyFill="1" applyBorder="1" applyAlignment="1">
      <alignment/>
    </xf>
    <xf numFmtId="4" fontId="6" fillId="32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4" fontId="7" fillId="0" borderId="17" xfId="0" applyNumberFormat="1" applyFont="1" applyBorder="1" applyAlignment="1">
      <alignment/>
    </xf>
    <xf numFmtId="0" fontId="6" fillId="32" borderId="16" xfId="0" applyFont="1" applyFill="1" applyBorder="1" applyAlignment="1">
      <alignment/>
    </xf>
    <xf numFmtId="4" fontId="6" fillId="32" borderId="17" xfId="0" applyNumberFormat="1" applyFont="1" applyFill="1" applyBorder="1" applyAlignment="1">
      <alignment/>
    </xf>
    <xf numFmtId="0" fontId="6" fillId="32" borderId="16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4" fontId="6" fillId="0" borderId="17" xfId="0" applyNumberFormat="1" applyFont="1" applyBorder="1" applyAlignment="1">
      <alignment/>
    </xf>
    <xf numFmtId="0" fontId="6" fillId="33" borderId="27" xfId="0" applyFont="1" applyFill="1" applyBorder="1" applyAlignment="1">
      <alignment/>
    </xf>
    <xf numFmtId="4" fontId="6" fillId="33" borderId="28" xfId="0" applyNumberFormat="1" applyFont="1" applyFill="1" applyBorder="1" applyAlignment="1">
      <alignment/>
    </xf>
    <xf numFmtId="0" fontId="6" fillId="3" borderId="27" xfId="0" applyFont="1" applyFill="1" applyBorder="1" applyAlignment="1">
      <alignment vertical="center" wrapText="1"/>
    </xf>
    <xf numFmtId="4" fontId="6" fillId="3" borderId="28" xfId="0" applyNumberFormat="1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0;&#1083;&#1077;&#1082;&#1089;&#1077;&#1081;\&#1086;&#1073;&#1097;&#1077;%20&#1089;&#1077;&#1090;&#1077;&#1074;&#1099;&#1077;\&#1089;&#1074;&#1086;&#1076;&#1099;%202015\&#1059;&#1050;%20&#1046;&#1050;&#1061;%20&#1087;&#1077;&#1088;&#1080;&#1086;&#1076;%20&#1089;%2001.09.10%20&#1087;&#1086;%20..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ьдо"/>
      <sheetName val="УК ЖКХ период с 01.09.10 по .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="90" zoomScaleNormal="90" zoomScalePageLayoutView="0" workbookViewId="0" topLeftCell="A1">
      <pane xSplit="1" ySplit="6" topLeftCell="B4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3" sqref="B63"/>
    </sheetView>
  </sheetViews>
  <sheetFormatPr defaultColWidth="9.00390625" defaultRowHeight="12.75"/>
  <cols>
    <col min="1" max="1" width="52.625" style="1" customWidth="1"/>
    <col min="2" max="2" width="16.375" style="1" customWidth="1"/>
    <col min="3" max="3" width="15.125" style="1" customWidth="1"/>
    <col min="4" max="4" width="11.00390625" style="1" customWidth="1"/>
    <col min="5" max="5" width="12.00390625" style="1" bestFit="1" customWidth="1"/>
    <col min="6" max="16384" width="9.125" style="1" customWidth="1"/>
  </cols>
  <sheetData>
    <row r="1" spans="1:3" ht="18.75">
      <c r="A1" s="43" t="s">
        <v>6</v>
      </c>
      <c r="B1" s="43"/>
      <c r="C1" s="43"/>
    </row>
    <row r="2" spans="1:3" ht="18.75">
      <c r="A2" s="43" t="s">
        <v>11</v>
      </c>
      <c r="B2" s="43"/>
      <c r="C2" s="43"/>
    </row>
    <row r="3" spans="1:3" ht="18.75">
      <c r="A3" s="43" t="s">
        <v>52</v>
      </c>
      <c r="B3" s="43"/>
      <c r="C3" s="43"/>
    </row>
    <row r="4" spans="1:3" ht="18.75">
      <c r="A4" s="42" t="s">
        <v>12</v>
      </c>
      <c r="B4" s="42"/>
      <c r="C4" s="42"/>
    </row>
    <row r="5" spans="1:3" ht="13.5" thickBot="1">
      <c r="A5" s="2"/>
      <c r="B5" s="2"/>
      <c r="C5" s="2"/>
    </row>
    <row r="6" spans="1:3" ht="30" customHeight="1" thickBot="1">
      <c r="A6" s="3" t="s">
        <v>0</v>
      </c>
      <c r="B6" s="4" t="s">
        <v>7</v>
      </c>
      <c r="C6" s="5" t="s">
        <v>1</v>
      </c>
    </row>
    <row r="7" spans="1:4" ht="12.75">
      <c r="A7" s="6" t="s">
        <v>13</v>
      </c>
      <c r="B7" s="14">
        <v>1479</v>
      </c>
      <c r="C7" s="7">
        <v>2010</v>
      </c>
      <c r="D7" s="1" t="s">
        <v>23</v>
      </c>
    </row>
    <row r="8" spans="1:4" ht="12.75">
      <c r="A8" s="8" t="s">
        <v>14</v>
      </c>
      <c r="B8" s="13">
        <v>223</v>
      </c>
      <c r="C8" s="9">
        <v>2010</v>
      </c>
      <c r="D8" s="1" t="s">
        <v>23</v>
      </c>
    </row>
    <row r="9" spans="1:4" ht="12.75">
      <c r="A9" s="8" t="s">
        <v>16</v>
      </c>
      <c r="B9" s="13">
        <v>837</v>
      </c>
      <c r="C9" s="9">
        <v>2010</v>
      </c>
      <c r="D9" s="1" t="s">
        <v>23</v>
      </c>
    </row>
    <row r="10" spans="1:4" ht="12.75">
      <c r="A10" s="8" t="s">
        <v>17</v>
      </c>
      <c r="B10" s="13">
        <v>43532</v>
      </c>
      <c r="C10" s="9">
        <v>2010</v>
      </c>
      <c r="D10" s="1" t="s">
        <v>23</v>
      </c>
    </row>
    <row r="11" spans="1:4" ht="12.75">
      <c r="A11" s="8" t="s">
        <v>18</v>
      </c>
      <c r="B11" s="13">
        <v>90</v>
      </c>
      <c r="C11" s="9">
        <v>2011</v>
      </c>
      <c r="D11" s="1" t="s">
        <v>23</v>
      </c>
    </row>
    <row r="12" spans="1:4" ht="12.75">
      <c r="A12" s="8" t="s">
        <v>19</v>
      </c>
      <c r="B12" s="13">
        <v>1229</v>
      </c>
      <c r="C12" s="9">
        <v>2011</v>
      </c>
      <c r="D12" s="1" t="s">
        <v>23</v>
      </c>
    </row>
    <row r="13" spans="1:4" ht="12.75">
      <c r="A13" s="8" t="s">
        <v>20</v>
      </c>
      <c r="B13" s="13">
        <v>744</v>
      </c>
      <c r="C13" s="9">
        <v>2012</v>
      </c>
      <c r="D13" s="1" t="s">
        <v>23</v>
      </c>
    </row>
    <row r="14" spans="1:4" ht="12.75">
      <c r="A14" s="8" t="s">
        <v>15</v>
      </c>
      <c r="B14" s="13">
        <v>4232</v>
      </c>
      <c r="C14" s="9">
        <v>2012</v>
      </c>
      <c r="D14" s="1" t="s">
        <v>23</v>
      </c>
    </row>
    <row r="15" spans="1:4" ht="12.75">
      <c r="A15" s="8" t="s">
        <v>10</v>
      </c>
      <c r="B15" s="13">
        <v>51320</v>
      </c>
      <c r="C15" s="9">
        <v>2012</v>
      </c>
      <c r="D15" s="1" t="s">
        <v>23</v>
      </c>
    </row>
    <row r="16" spans="1:4" ht="12.75">
      <c r="A16" s="8" t="s">
        <v>24</v>
      </c>
      <c r="B16" s="13">
        <v>13553</v>
      </c>
      <c r="C16" s="9">
        <v>2013</v>
      </c>
      <c r="D16" s="1" t="s">
        <v>23</v>
      </c>
    </row>
    <row r="17" spans="1:4" ht="12.75">
      <c r="A17" s="8" t="s">
        <v>25</v>
      </c>
      <c r="B17" s="13">
        <v>8092</v>
      </c>
      <c r="C17" s="9">
        <v>2013</v>
      </c>
      <c r="D17" s="1" t="s">
        <v>23</v>
      </c>
    </row>
    <row r="18" spans="1:4" ht="12.75">
      <c r="A18" s="8" t="s">
        <v>21</v>
      </c>
      <c r="B18" s="13">
        <v>121243</v>
      </c>
      <c r="C18" s="9">
        <v>2014</v>
      </c>
      <c r="D18" s="1" t="s">
        <v>23</v>
      </c>
    </row>
    <row r="19" spans="1:4" ht="12.75">
      <c r="A19" s="18" t="s">
        <v>22</v>
      </c>
      <c r="B19" s="13">
        <v>13508</v>
      </c>
      <c r="C19" s="9">
        <v>2014</v>
      </c>
      <c r="D19" s="1" t="s">
        <v>23</v>
      </c>
    </row>
    <row r="20" spans="1:4" ht="12.75">
      <c r="A20" s="8" t="s">
        <v>34</v>
      </c>
      <c r="B20" s="13">
        <v>3059</v>
      </c>
      <c r="C20" s="9">
        <v>2015</v>
      </c>
      <c r="D20" s="1" t="s">
        <v>23</v>
      </c>
    </row>
    <row r="21" spans="1:4" ht="12.75">
      <c r="A21" s="8" t="s">
        <v>38</v>
      </c>
      <c r="B21" s="13">
        <v>1500</v>
      </c>
      <c r="C21" s="9">
        <v>2015</v>
      </c>
      <c r="D21" s="1" t="s">
        <v>23</v>
      </c>
    </row>
    <row r="22" spans="1:4" ht="12.75">
      <c r="A22" s="8" t="s">
        <v>35</v>
      </c>
      <c r="B22" s="13">
        <v>2469</v>
      </c>
      <c r="C22" s="9">
        <v>2015</v>
      </c>
      <c r="D22" s="1" t="s">
        <v>23</v>
      </c>
    </row>
    <row r="23" spans="1:4" ht="12.75">
      <c r="A23" s="8" t="s">
        <v>36</v>
      </c>
      <c r="B23" s="13">
        <v>1972</v>
      </c>
      <c r="C23" s="9">
        <v>2015</v>
      </c>
      <c r="D23" s="1" t="s">
        <v>23</v>
      </c>
    </row>
    <row r="24" spans="1:4" ht="12.75">
      <c r="A24" s="8" t="s">
        <v>37</v>
      </c>
      <c r="B24" s="13">
        <v>750</v>
      </c>
      <c r="C24" s="9">
        <v>2015</v>
      </c>
      <c r="D24" s="1" t="s">
        <v>23</v>
      </c>
    </row>
    <row r="25" spans="1:4" ht="12.75">
      <c r="A25" s="8" t="s">
        <v>39</v>
      </c>
      <c r="B25" s="19">
        <v>1224</v>
      </c>
      <c r="C25" s="9">
        <v>2015</v>
      </c>
      <c r="D25" s="1" t="s">
        <v>23</v>
      </c>
    </row>
    <row r="26" spans="1:4" ht="12.75">
      <c r="A26" s="8" t="s">
        <v>40</v>
      </c>
      <c r="B26" s="19">
        <v>4315</v>
      </c>
      <c r="C26" s="9">
        <v>2015</v>
      </c>
      <c r="D26" s="1" t="s">
        <v>23</v>
      </c>
    </row>
    <row r="27" spans="1:4" ht="12.75">
      <c r="A27" s="8" t="s">
        <v>42</v>
      </c>
      <c r="B27" s="19">
        <v>30548</v>
      </c>
      <c r="C27" s="9">
        <v>2015</v>
      </c>
      <c r="D27" s="1" t="s">
        <v>23</v>
      </c>
    </row>
    <row r="28" spans="1:4" ht="12.75">
      <c r="A28" s="8" t="s">
        <v>46</v>
      </c>
      <c r="B28" s="19">
        <v>11318</v>
      </c>
      <c r="C28" s="9">
        <v>2015</v>
      </c>
      <c r="D28" s="1" t="s">
        <v>23</v>
      </c>
    </row>
    <row r="29" spans="1:4" ht="12.75">
      <c r="A29" s="8" t="s">
        <v>47</v>
      </c>
      <c r="B29" s="19">
        <v>31994</v>
      </c>
      <c r="C29" s="9">
        <v>2015</v>
      </c>
      <c r="D29" s="1" t="s">
        <v>23</v>
      </c>
    </row>
    <row r="30" spans="1:4" ht="12.75">
      <c r="A30" s="8" t="s">
        <v>48</v>
      </c>
      <c r="B30" s="19">
        <v>31994</v>
      </c>
      <c r="C30" s="9">
        <v>2015</v>
      </c>
      <c r="D30" s="1" t="s">
        <v>23</v>
      </c>
    </row>
    <row r="31" spans="1:4" ht="12.75">
      <c r="A31" s="8" t="s">
        <v>49</v>
      </c>
      <c r="B31" s="19">
        <v>31994</v>
      </c>
      <c r="C31" s="9">
        <v>2015</v>
      </c>
      <c r="D31" s="1" t="s">
        <v>23</v>
      </c>
    </row>
    <row r="32" spans="1:4" ht="12.75">
      <c r="A32" s="8" t="s">
        <v>50</v>
      </c>
      <c r="B32" s="19">
        <v>237</v>
      </c>
      <c r="C32" s="9">
        <v>2015</v>
      </c>
      <c r="D32" s="1" t="s">
        <v>23</v>
      </c>
    </row>
    <row r="33" spans="1:4" ht="12.75">
      <c r="A33" s="8" t="s">
        <v>51</v>
      </c>
      <c r="B33" s="19">
        <v>142</v>
      </c>
      <c r="C33" s="9">
        <v>2015</v>
      </c>
      <c r="D33" s="1" t="s">
        <v>23</v>
      </c>
    </row>
    <row r="34" spans="1:3" ht="12.75">
      <c r="A34" s="8"/>
      <c r="B34" s="19"/>
      <c r="C34" s="9"/>
    </row>
    <row r="35" spans="1:3" ht="12.75">
      <c r="A35" s="8"/>
      <c r="B35" s="19"/>
      <c r="C35" s="9"/>
    </row>
    <row r="36" spans="1:3" ht="12.75">
      <c r="A36" s="8"/>
      <c r="B36" s="19"/>
      <c r="C36" s="9"/>
    </row>
    <row r="37" spans="1:3" ht="12.75">
      <c r="A37" s="8"/>
      <c r="B37" s="19"/>
      <c r="C37" s="9"/>
    </row>
    <row r="38" spans="1:3" ht="12.75">
      <c r="A38" s="8"/>
      <c r="B38" s="19"/>
      <c r="C38" s="9"/>
    </row>
    <row r="39" spans="1:3" ht="12.75">
      <c r="A39" s="8"/>
      <c r="B39" s="19"/>
      <c r="C39" s="9"/>
    </row>
    <row r="40" spans="1:3" ht="12.75">
      <c r="A40" s="8"/>
      <c r="B40" s="19"/>
      <c r="C40" s="9"/>
    </row>
    <row r="41" spans="1:3" ht="12.75">
      <c r="A41" s="8"/>
      <c r="B41" s="19"/>
      <c r="C41" s="9"/>
    </row>
    <row r="42" spans="1:3" ht="12.75">
      <c r="A42" s="8"/>
      <c r="B42" s="19"/>
      <c r="C42" s="9"/>
    </row>
    <row r="43" spans="1:3" ht="12.75">
      <c r="A43" s="8"/>
      <c r="B43" s="19"/>
      <c r="C43" s="9"/>
    </row>
    <row r="44" spans="1:3" ht="12.75">
      <c r="A44" s="8"/>
      <c r="B44" s="19"/>
      <c r="C44" s="9"/>
    </row>
    <row r="45" spans="1:3" ht="12.75">
      <c r="A45" s="8"/>
      <c r="B45" s="19"/>
      <c r="C45" s="9"/>
    </row>
    <row r="46" spans="1:3" ht="12.75">
      <c r="A46" s="8"/>
      <c r="B46" s="19"/>
      <c r="C46" s="9"/>
    </row>
    <row r="47" spans="1:3" ht="12.75">
      <c r="A47" s="8"/>
      <c r="B47" s="19"/>
      <c r="C47" s="9"/>
    </row>
    <row r="48" spans="1:3" ht="12.75">
      <c r="A48" s="8"/>
      <c r="B48" s="19"/>
      <c r="C48" s="9"/>
    </row>
    <row r="49" spans="1:3" ht="12.75">
      <c r="A49" s="8"/>
      <c r="B49" s="19"/>
      <c r="C49" s="9"/>
    </row>
    <row r="50" spans="1:3" ht="12.75">
      <c r="A50" s="8"/>
      <c r="B50" s="19"/>
      <c r="C50" s="9"/>
    </row>
    <row r="51" spans="1:3" ht="12.75">
      <c r="A51" s="8"/>
      <c r="B51" s="19"/>
      <c r="C51" s="9"/>
    </row>
    <row r="52" spans="1:3" ht="12.75">
      <c r="A52" s="18"/>
      <c r="B52" s="19"/>
      <c r="C52" s="9"/>
    </row>
    <row r="53" spans="1:3" ht="12.75">
      <c r="A53" s="8"/>
      <c r="B53" s="19"/>
      <c r="C53" s="9"/>
    </row>
    <row r="54" spans="1:3" ht="12.75">
      <c r="A54" s="8"/>
      <c r="B54" s="20"/>
      <c r="C54" s="9"/>
    </row>
    <row r="55" spans="1:3" ht="12.75">
      <c r="A55" s="21"/>
      <c r="B55" s="22"/>
      <c r="C55" s="23"/>
    </row>
    <row r="56" spans="1:3" ht="12.75">
      <c r="A56" s="24"/>
      <c r="B56" s="19"/>
      <c r="C56" s="23"/>
    </row>
    <row r="57" spans="1:3" ht="13.5" thickBot="1">
      <c r="A57" s="25"/>
      <c r="B57" s="26"/>
      <c r="C57" s="27"/>
    </row>
    <row r="58" spans="1:3" ht="16.5" customHeight="1">
      <c r="A58" s="28" t="s">
        <v>2</v>
      </c>
      <c r="B58" s="29">
        <f>SUM(B7:B57)</f>
        <v>413598</v>
      </c>
      <c r="C58" s="10"/>
    </row>
    <row r="59" spans="1:3" ht="15">
      <c r="A59" s="30" t="s">
        <v>26</v>
      </c>
      <c r="B59" s="31">
        <v>271117.73999999993</v>
      </c>
      <c r="C59" s="10"/>
    </row>
    <row r="60" spans="1:3" ht="15">
      <c r="A60" s="30" t="s">
        <v>27</v>
      </c>
      <c r="B60" s="31">
        <f>(504.4*тариф!D6)*6+(504.4*тариф!D7)*6</f>
        <v>46636.82399999999</v>
      </c>
      <c r="C60" s="10"/>
    </row>
    <row r="61" spans="1:3" ht="14.25">
      <c r="A61" s="32" t="s">
        <v>29</v>
      </c>
      <c r="B61" s="33">
        <f>B59+B60</f>
        <v>317754.5639999999</v>
      </c>
      <c r="C61" s="10"/>
    </row>
    <row r="62" spans="1:3" ht="15">
      <c r="A62" s="30" t="s">
        <v>30</v>
      </c>
      <c r="B62" s="31">
        <v>267409.77999999997</v>
      </c>
      <c r="C62" s="11"/>
    </row>
    <row r="63" spans="1:3" ht="15">
      <c r="A63" s="30" t="str">
        <f>A60</f>
        <v>МБУЗ "Городская больница №2"</v>
      </c>
      <c r="B63" s="31">
        <f>4776.67*6+2996.14+2996.14+2996.14+2996.14+2996.14</f>
        <v>43640.72</v>
      </c>
      <c r="C63" s="11"/>
    </row>
    <row r="64" spans="1:3" ht="12.75" customHeight="1">
      <c r="A64" s="34" t="s">
        <v>31</v>
      </c>
      <c r="B64" s="33">
        <f>B62+B63</f>
        <v>311050.5</v>
      </c>
      <c r="C64" s="11"/>
    </row>
    <row r="65" spans="1:6" ht="15">
      <c r="A65" s="30" t="s">
        <v>3</v>
      </c>
      <c r="B65" s="31">
        <v>65520.95000000001</v>
      </c>
      <c r="C65" s="10"/>
      <c r="F65" s="1">
        <f>(504.4+981.6)*5.94</f>
        <v>8826.84</v>
      </c>
    </row>
    <row r="66" spans="1:3" ht="15">
      <c r="A66" s="30" t="s">
        <v>4</v>
      </c>
      <c r="B66" s="31">
        <v>65520.95000000001</v>
      </c>
      <c r="C66" s="11"/>
    </row>
    <row r="67" spans="1:3" ht="14.25" customHeight="1">
      <c r="A67" s="35" t="s">
        <v>8</v>
      </c>
      <c r="B67" s="36">
        <f>B65-B66</f>
        <v>0</v>
      </c>
      <c r="C67" s="11"/>
    </row>
    <row r="68" spans="1:3" ht="14.25" customHeight="1">
      <c r="A68" s="41" t="s">
        <v>43</v>
      </c>
      <c r="B68" s="31">
        <v>42914.43</v>
      </c>
      <c r="C68" s="11"/>
    </row>
    <row r="69" spans="1:3" ht="14.25" customHeight="1">
      <c r="A69" s="41" t="s">
        <v>44</v>
      </c>
      <c r="B69" s="31">
        <f>B68</f>
        <v>42914.43</v>
      </c>
      <c r="C69" s="11"/>
    </row>
    <row r="70" spans="1:3" ht="14.25" customHeight="1">
      <c r="A70" s="32" t="s">
        <v>9</v>
      </c>
      <c r="B70" s="33">
        <f>B61+B65-B64-B66</f>
        <v>6704.063999999897</v>
      </c>
      <c r="C70" s="17"/>
    </row>
    <row r="71" spans="1:3" ht="19.5" customHeight="1" thickBot="1">
      <c r="A71" s="37" t="s">
        <v>32</v>
      </c>
      <c r="B71" s="38">
        <f>B61+B65+B68-B58</f>
        <v>12591.943999999901</v>
      </c>
      <c r="C71" s="10"/>
    </row>
    <row r="72" spans="1:3" ht="19.5" customHeight="1" thickBot="1">
      <c r="A72" s="39" t="s">
        <v>33</v>
      </c>
      <c r="B72" s="40">
        <f>B64+B66+B69-B58</f>
        <v>5887.880000000005</v>
      </c>
      <c r="C72" s="17"/>
    </row>
    <row r="73" spans="1:3" ht="15.75">
      <c r="A73" s="15"/>
      <c r="B73" s="16"/>
      <c r="C73" s="10"/>
    </row>
    <row r="74" spans="1:3" ht="12.75">
      <c r="A74" s="10"/>
      <c r="B74" s="11"/>
      <c r="C74" s="10"/>
    </row>
    <row r="75" spans="1:3" ht="12.75">
      <c r="A75" s="12" t="s">
        <v>41</v>
      </c>
      <c r="B75" s="11"/>
      <c r="C75" s="10"/>
    </row>
    <row r="76" spans="1:3" ht="12.75">
      <c r="A76" s="12"/>
      <c r="B76" s="11"/>
      <c r="C76" s="10"/>
    </row>
    <row r="77" spans="1:3" ht="12.75">
      <c r="A77" s="12" t="s">
        <v>5</v>
      </c>
      <c r="B77" s="11"/>
      <c r="C77" s="10"/>
    </row>
    <row r="78" spans="1:3" ht="12.75">
      <c r="A78" s="10"/>
      <c r="B78" s="11"/>
      <c r="C78" s="10"/>
    </row>
    <row r="79" spans="1:3" ht="12.75">
      <c r="A79" s="10"/>
      <c r="B79" s="11"/>
      <c r="C79" s="10"/>
    </row>
    <row r="80" spans="1:3" ht="12.75">
      <c r="A80" s="10"/>
      <c r="B80" s="11"/>
      <c r="C80" s="10"/>
    </row>
    <row r="81" spans="1:3" ht="12.75">
      <c r="A81" s="10"/>
      <c r="B81" s="11"/>
      <c r="C81" s="10"/>
    </row>
    <row r="82" spans="1:3" ht="12.75">
      <c r="A82" s="10"/>
      <c r="B82" s="11"/>
      <c r="C82" s="10"/>
    </row>
    <row r="83" spans="1:3" ht="12.75">
      <c r="A83" s="10"/>
      <c r="B83" s="11"/>
      <c r="C83" s="10"/>
    </row>
    <row r="84" spans="1:3" ht="12.75">
      <c r="A84" s="10"/>
      <c r="B84" s="11"/>
      <c r="C84" s="10"/>
    </row>
    <row r="85" spans="1:3" ht="12.75">
      <c r="A85" s="10"/>
      <c r="B85" s="10"/>
      <c r="C85" s="10"/>
    </row>
    <row r="86" spans="1:3" ht="12.75">
      <c r="A86" s="10"/>
      <c r="B86" s="10"/>
      <c r="C86" s="10"/>
    </row>
    <row r="87" spans="1:3" ht="12.75">
      <c r="A87" s="10"/>
      <c r="B87" s="10"/>
      <c r="C87" s="10"/>
    </row>
    <row r="88" spans="1:3" ht="12.75">
      <c r="A88" s="10"/>
      <c r="B88" s="10"/>
      <c r="C88" s="10"/>
    </row>
    <row r="89" spans="1:3" ht="12.75">
      <c r="A89" s="10"/>
      <c r="B89" s="10"/>
      <c r="C89" s="10"/>
    </row>
    <row r="90" spans="1:3" ht="12.75">
      <c r="A90" s="10"/>
      <c r="B90" s="10"/>
      <c r="C90" s="10"/>
    </row>
  </sheetData>
  <sheetProtection/>
  <mergeCells count="4">
    <mergeCell ref="A4:C4"/>
    <mergeCell ref="A1:C1"/>
    <mergeCell ref="A2:C2"/>
    <mergeCell ref="A3: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D7"/>
  <sheetViews>
    <sheetView zoomScalePageLayoutView="0" workbookViewId="0" topLeftCell="A1">
      <selection activeCell="D7" sqref="D7"/>
    </sheetView>
  </sheetViews>
  <sheetFormatPr defaultColWidth="9.00390625" defaultRowHeight="12.75"/>
  <sheetData>
    <row r="6" spans="2:4" ht="12.75">
      <c r="B6" t="s">
        <v>28</v>
      </c>
      <c r="D6">
        <v>9.47</v>
      </c>
    </row>
    <row r="7" spans="2:4" ht="12.75">
      <c r="B7" t="s">
        <v>45</v>
      </c>
      <c r="D7">
        <v>5.94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cp:lastPrinted>2015-05-12T09:05:21Z</cp:lastPrinted>
  <dcterms:created xsi:type="dcterms:W3CDTF">2014-08-22T05:03:30Z</dcterms:created>
  <dcterms:modified xsi:type="dcterms:W3CDTF">2016-02-03T08:05:22Z</dcterms:modified>
  <cp:category/>
  <cp:version/>
  <cp:contentType/>
  <cp:contentStatus/>
</cp:coreProperties>
</file>