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Энгельса 16" sheetId="1" r:id="rId1"/>
  </sheets>
  <externalReferences>
    <externalReference r:id="rId4"/>
  </externalReferences>
  <definedNames>
    <definedName name="_xlnm.Print_Titles" localSheetId="0">'Энгельса 16'!$6:$6</definedName>
    <definedName name="_xlnm.Print_Area" localSheetId="0">'Энгельса 16'!$A$1:$C$46</definedName>
  </definedNames>
  <calcPr fullCalcOnLoad="1"/>
</workbook>
</file>

<file path=xl/sharedStrings.xml><?xml version="1.0" encoding="utf-8"?>
<sst xmlns="http://schemas.openxmlformats.org/spreadsheetml/2006/main" count="31" uniqueCount="30">
  <si>
    <t>Наименование работ</t>
  </si>
  <si>
    <t>Период выполнения</t>
  </si>
  <si>
    <t>Итого выполнено работ:</t>
  </si>
  <si>
    <t>Начислено текущий ремонт:</t>
  </si>
  <si>
    <t>Начислено капремонт:</t>
  </si>
  <si>
    <t>Оплачено:</t>
  </si>
  <si>
    <t>Составил:_____________________Снегирева С.С.</t>
  </si>
  <si>
    <t>Принял:__________________/________________/</t>
  </si>
  <si>
    <t>замена канализационного стояка</t>
  </si>
  <si>
    <t>Лицевой счет многоквартирного дома</t>
  </si>
  <si>
    <t>Сумма, руб.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</si>
  <si>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</si>
  <si>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</si>
  <si>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</si>
  <si>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>общая площадь дома: 376.5 м2</t>
  </si>
  <si>
    <t>замена стояка отопления</t>
  </si>
  <si>
    <t xml:space="preserve">замена участка ХВС </t>
  </si>
  <si>
    <t>допработы по АВР</t>
  </si>
  <si>
    <t>замена ввода и участка трубы</t>
  </si>
  <si>
    <t>установка вентиля</t>
  </si>
  <si>
    <t>расположенного по адресу: ул. Энгельса 16</t>
  </si>
  <si>
    <t>Финансовый результат по оплате:</t>
  </si>
  <si>
    <t>Финансовый результат по начислению:</t>
  </si>
  <si>
    <t>уборка дерева с крыши</t>
  </si>
  <si>
    <t>Начислено по ст. Капремонт на счет МАУ СЗ</t>
  </si>
  <si>
    <t>Перечислено на сч ООО УК ЖКХ со сч. МАУ СЗ</t>
  </si>
  <si>
    <t>ремонт подъездов 30.07.2015</t>
  </si>
  <si>
    <t>ремонт конька на крыше 24.04.2015</t>
  </si>
  <si>
    <t>с 2010 г. по 31.08.2016 г.</t>
  </si>
  <si>
    <t>ремонт крыши 26.07.2016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</si>
</sst>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/>
    </xf>
    <xf numFmtId="0" fontId="5" fillId="32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6" xfId="0" applyFont="1" applyBorder="1" applyAlignment="1">
      <alignment vertical="center" wrapText="1"/>
    </xf>
    <xf numFmtId="0" fontId="5" fillId="32" borderId="16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4" fontId="3" fillId="0" borderId="26" xfId="0" applyNumberFormat="1" applyFont="1" applyBorder="1" applyAlignment="1">
      <alignment/>
    </xf>
    <xf numFmtId="4" fontId="5" fillId="32" borderId="15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5" fillId="32" borderId="17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5" fillId="3" borderId="23" xfId="0" applyNumberFormat="1" applyFont="1" applyFill="1" applyBorder="1" applyAlignment="1">
      <alignment vertical="center" wrapText="1"/>
    </xf>
    <xf numFmtId="4" fontId="5" fillId="3" borderId="27" xfId="0" applyNumberFormat="1" applyFont="1" applyFill="1" applyBorder="1" applyAlignment="1">
      <alignment vertical="center" wrapText="1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83;&#1077;&#1082;&#1089;&#1077;&#1081;\&#1086;&#1073;&#1097;&#1077;%20&#1089;&#1077;&#1090;&#1077;&#1074;&#1099;&#1077;\&#1089;&#1074;&#1086;&#1076;&#1099;%202015\&#1054;&#1041;&#1065;&#1048;&#1049;%20&#1057;&#1042;&#1054;&#1044;%20&#1059;&#1050;%20&#1046;&#1050;&#1061;%20&#1087;&#1077;&#1088;&#1080;&#1086;&#1076;%20&#1089;%2001.09.10%20&#1087;&#1086;%20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ьдо"/>
    </sheetNames>
    <sheetDataSet>
      <sheetData sheetId="0">
        <row r="930">
          <cell r="U930">
            <v>5699.400000000001</v>
          </cell>
          <cell r="V930">
            <v>140005.90999999997</v>
          </cell>
          <cell r="AA930">
            <v>130404.10999999999</v>
          </cell>
          <cell r="AE930">
            <v>20232.469999999998</v>
          </cell>
          <cell r="AJ930">
            <v>20048.149999999998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:F33"/>
    </sheetView>
  </sheetViews>
  <sheetFormatPr defaultColWidth="9.00390625" defaultRowHeight="12.75"/>
  <cols>
    <col min="1" max="1" width="48.875" style="1" customWidth="1"/>
    <col min="2" max="2" width="14.25390625" style="1" customWidth="1"/>
    <col min="3" max="3" width="13.75390625" style="1" customWidth="1"/>
    <col min="4" max="4" width="10.875" style="1" bestFit="1" customWidth="1"/>
    <col min="5" max="16384" width="9.125" style="1" customWidth="1"/>
  </cols>
  <sheetData>
    <row r="1" spans="1:3" ht="18.75">
      <c r="A1" s="39" t="s">
        <v>9</v>
      </c>
      <c r="B1" s="39"/>
      <c r="C1" s="39"/>
    </row>
    <row r="2" spans="1:3" ht="18.75">
      <c r="A2" s="39" t="s">
        <v>20</v>
      </c>
      <c r="B2" s="39"/>
      <c r="C2" s="39"/>
    </row>
    <row r="3" spans="1:3" ht="18.75">
      <c r="A3" s="39" t="s">
        <v>28</v>
      </c>
      <c r="B3" s="39"/>
      <c r="C3" s="39"/>
    </row>
    <row r="4" spans="1:3" ht="18.75">
      <c r="A4" s="38" t="s">
        <v>14</v>
      </c>
      <c r="B4" s="38"/>
      <c r="C4" s="38"/>
    </row>
    <row r="5" spans="1:3" ht="13.5" thickBot="1">
      <c r="A5" s="2"/>
      <c r="B5" s="2"/>
      <c r="C5" s="2"/>
    </row>
    <row r="6" spans="1:3" ht="27" customHeight="1" thickBot="1">
      <c r="A6" s="3" t="s">
        <v>0</v>
      </c>
      <c r="B6" s="4" t="s">
        <v>10</v>
      </c>
      <c r="C6" s="5" t="s">
        <v>1</v>
      </c>
    </row>
    <row r="7" spans="1:3" ht="12.75">
      <c r="A7" s="6" t="s">
        <v>15</v>
      </c>
      <c r="B7" s="32">
        <v>731</v>
      </c>
      <c r="C7" s="7">
        <v>2010</v>
      </c>
    </row>
    <row r="8" spans="1:3" ht="12.75">
      <c r="A8" s="8" t="s">
        <v>8</v>
      </c>
      <c r="B8" s="33">
        <v>6023</v>
      </c>
      <c r="C8" s="9">
        <v>2012</v>
      </c>
    </row>
    <row r="9" spans="1:3" ht="12.75">
      <c r="A9" s="8" t="s">
        <v>16</v>
      </c>
      <c r="B9" s="33">
        <v>15758</v>
      </c>
      <c r="C9" s="9">
        <v>2013</v>
      </c>
    </row>
    <row r="10" spans="1:3" ht="12.75">
      <c r="A10" s="8" t="s">
        <v>17</v>
      </c>
      <c r="B10" s="33">
        <v>47511</v>
      </c>
      <c r="C10" s="9">
        <v>2014</v>
      </c>
    </row>
    <row r="11" spans="1:3" ht="12.75">
      <c r="A11" s="8" t="s">
        <v>18</v>
      </c>
      <c r="B11" s="33">
        <v>19364</v>
      </c>
      <c r="C11" s="9">
        <v>2014</v>
      </c>
    </row>
    <row r="12" spans="1:3" ht="12.75">
      <c r="A12" s="8" t="s">
        <v>19</v>
      </c>
      <c r="B12" s="33">
        <v>4334</v>
      </c>
      <c r="C12" s="9">
        <v>2015</v>
      </c>
    </row>
    <row r="13" spans="1:3" ht="12.75">
      <c r="A13" s="8" t="s">
        <v>27</v>
      </c>
      <c r="B13" s="33">
        <v>1062</v>
      </c>
      <c r="C13" s="9">
        <v>2015</v>
      </c>
    </row>
    <row r="14" spans="1:3" ht="12.75">
      <c r="A14" s="8" t="s">
        <v>23</v>
      </c>
      <c r="B14" s="23">
        <v>4350</v>
      </c>
      <c r="C14" s="9">
        <v>2015</v>
      </c>
    </row>
    <row r="15" spans="1:3" ht="12.75">
      <c r="A15" s="8" t="s">
        <v>26</v>
      </c>
      <c r="B15" s="23">
        <v>37740</v>
      </c>
      <c r="C15" s="9">
        <v>2015</v>
      </c>
    </row>
    <row r="16" spans="1:3" ht="12.75" hidden="1">
      <c r="A16" s="8"/>
      <c r="B16" s="23"/>
      <c r="C16" s="9"/>
    </row>
    <row r="17" spans="1:3" ht="12.75" hidden="1">
      <c r="A17" s="10"/>
      <c r="B17" s="23"/>
      <c r="C17" s="9"/>
    </row>
    <row r="18" spans="1:3" ht="12.75" hidden="1">
      <c r="A18" s="8"/>
      <c r="B18" s="23"/>
      <c r="C18" s="9"/>
    </row>
    <row r="19" spans="1:3" ht="12.75" hidden="1">
      <c r="A19" s="8"/>
      <c r="B19" s="23"/>
      <c r="C19" s="9"/>
    </row>
    <row r="20" spans="1:3" ht="12.75" hidden="1">
      <c r="A20" s="8"/>
      <c r="B20" s="23"/>
      <c r="C20" s="9"/>
    </row>
    <row r="21" spans="1:3" ht="12.75" hidden="1">
      <c r="A21" s="10"/>
      <c r="B21" s="23"/>
      <c r="C21" s="9"/>
    </row>
    <row r="22" spans="1:3" ht="12.75" hidden="1">
      <c r="A22" s="8"/>
      <c r="B22" s="23"/>
      <c r="C22" s="9"/>
    </row>
    <row r="23" spans="1:3" ht="12.75" hidden="1">
      <c r="A23" s="8"/>
      <c r="B23" s="23"/>
      <c r="C23" s="9"/>
    </row>
    <row r="24" spans="1:3" ht="12.75" hidden="1">
      <c r="A24" s="8"/>
      <c r="B24" s="23"/>
      <c r="C24" s="9"/>
    </row>
    <row r="25" spans="1:3" ht="12.75" hidden="1">
      <c r="A25" s="10"/>
      <c r="B25" s="23"/>
      <c r="C25" s="9"/>
    </row>
    <row r="26" spans="1:3" ht="12.75" hidden="1">
      <c r="A26" s="8"/>
      <c r="B26" s="23"/>
      <c r="C26" s="9"/>
    </row>
    <row r="27" spans="1:3" ht="12.75" hidden="1">
      <c r="A27" s="8"/>
      <c r="B27" s="24"/>
      <c r="C27" s="9"/>
    </row>
    <row r="28" spans="1:3" ht="12.75" hidden="1">
      <c r="A28" s="11"/>
      <c r="B28" s="25"/>
      <c r="C28" s="12"/>
    </row>
    <row r="29" spans="1:3" ht="12.75" hidden="1">
      <c r="A29" s="13"/>
      <c r="B29" s="23"/>
      <c r="C29" s="12"/>
    </row>
    <row r="30" spans="1:3" ht="12.75">
      <c r="A30" s="36" t="s">
        <v>29</v>
      </c>
      <c r="B30" s="24">
        <v>1939.23</v>
      </c>
      <c r="C30" s="37">
        <v>2016</v>
      </c>
    </row>
    <row r="31" spans="1:3" ht="12.75">
      <c r="A31" s="36"/>
      <c r="B31" s="24"/>
      <c r="C31" s="37"/>
    </row>
    <row r="32" spans="1:3" ht="12.75">
      <c r="A32" s="36"/>
      <c r="B32" s="24"/>
      <c r="C32" s="37"/>
    </row>
    <row r="33" spans="1:3" ht="12.75">
      <c r="A33" s="36"/>
      <c r="B33" s="24"/>
      <c r="C33" s="37"/>
    </row>
    <row r="34" spans="1:3" ht="13.5" thickBot="1">
      <c r="A34" s="14"/>
      <c r="B34" s="26"/>
      <c r="C34" s="15"/>
    </row>
    <row r="35" spans="1:3" ht="12.75">
      <c r="A35" s="16" t="s">
        <v>2</v>
      </c>
      <c r="B35" s="27">
        <f>SUM(B7:B34)</f>
        <v>138812.23</v>
      </c>
      <c r="C35" s="17"/>
    </row>
    <row r="36" spans="1:3" ht="12.75">
      <c r="A36" s="8" t="s">
        <v>3</v>
      </c>
      <c r="B36" s="28">
        <f>'[1]Сальдо'!$U$930+'[1]Сальдо'!$V$930</f>
        <v>145705.30999999997</v>
      </c>
      <c r="C36" s="17"/>
    </row>
    <row r="37" spans="1:3" ht="12.75">
      <c r="A37" s="8" t="s">
        <v>5</v>
      </c>
      <c r="B37" s="28">
        <f>'[1]Сальдо'!$AA$930</f>
        <v>130404.10999999999</v>
      </c>
      <c r="C37" s="18"/>
    </row>
    <row r="38" spans="1:3" ht="15">
      <c r="A38" s="19" t="s">
        <v>11</v>
      </c>
      <c r="B38" s="29">
        <f>B36-B37</f>
        <v>15301.199999999983</v>
      </c>
      <c r="C38" s="18"/>
    </row>
    <row r="39" spans="1:3" ht="12.75">
      <c r="A39" s="8" t="s">
        <v>4</v>
      </c>
      <c r="B39" s="28">
        <f>'[1]Сальдо'!$AE$930</f>
        <v>20232.469999999998</v>
      </c>
      <c r="C39" s="17"/>
    </row>
    <row r="40" spans="1:3" ht="12.75">
      <c r="A40" s="8" t="s">
        <v>5</v>
      </c>
      <c r="B40" s="28">
        <f>'[1]Сальдо'!$AJ$930</f>
        <v>20048.149999999998</v>
      </c>
      <c r="C40" s="18"/>
    </row>
    <row r="41" spans="1:3" ht="15">
      <c r="A41" s="19" t="s">
        <v>12</v>
      </c>
      <c r="B41" s="29">
        <f>B39-B40</f>
        <v>184.3199999999997</v>
      </c>
      <c r="C41" s="18"/>
    </row>
    <row r="42" spans="1:3" ht="12.75">
      <c r="A42" s="8" t="s">
        <v>24</v>
      </c>
      <c r="B42" s="28">
        <v>6717.99</v>
      </c>
      <c r="C42" s="17"/>
    </row>
    <row r="43" spans="1:3" ht="12.75">
      <c r="A43" s="8" t="s">
        <v>25</v>
      </c>
      <c r="B43" s="28">
        <f>B42</f>
        <v>6717.99</v>
      </c>
      <c r="C43" s="18"/>
    </row>
    <row r="44" spans="1:3" ht="12.75">
      <c r="A44" s="20" t="s">
        <v>13</v>
      </c>
      <c r="B44" s="30">
        <f>B36+B39-B37-B40</f>
        <v>15485.519999999986</v>
      </c>
      <c r="C44" s="17"/>
    </row>
    <row r="45" spans="1:3" ht="13.5" thickBot="1">
      <c r="A45" s="21" t="s">
        <v>22</v>
      </c>
      <c r="B45" s="31">
        <f>B36+B39+B42-B35</f>
        <v>33843.53999999995</v>
      </c>
      <c r="C45" s="17"/>
    </row>
    <row r="46" spans="1:3" ht="13.5" thickBot="1">
      <c r="A46" s="34" t="s">
        <v>21</v>
      </c>
      <c r="B46" s="35">
        <f>B37+B40+B43-B35</f>
        <v>18358.01999999996</v>
      </c>
      <c r="C46" s="17"/>
    </row>
    <row r="47" spans="1:3" ht="12.75">
      <c r="A47" s="17"/>
      <c r="B47" s="18"/>
      <c r="C47" s="17"/>
    </row>
    <row r="48" spans="1:3" ht="12.75">
      <c r="A48" s="22" t="s">
        <v>6</v>
      </c>
      <c r="B48" s="18"/>
      <c r="C48" s="17"/>
    </row>
    <row r="49" spans="1:3" ht="12.75">
      <c r="A49" s="22"/>
      <c r="B49" s="18"/>
      <c r="C49" s="17"/>
    </row>
    <row r="50" spans="1:3" ht="12.75">
      <c r="A50" s="22" t="s">
        <v>7</v>
      </c>
      <c r="B50" s="18"/>
      <c r="C50" s="17"/>
    </row>
    <row r="51" spans="1:3" ht="12.75">
      <c r="A51" s="17"/>
      <c r="B51" s="18"/>
      <c r="C51" s="17"/>
    </row>
    <row r="52" spans="1:3" ht="12.75">
      <c r="A52" s="17"/>
      <c r="B52" s="18"/>
      <c r="C52" s="17"/>
    </row>
  </sheetData>
  <sheetProtection/>
  <mergeCells count="4">
    <mergeCell ref="A4:C4"/>
    <mergeCell ref="A1:C1"/>
    <mergeCell ref="A2:C2"/>
    <mergeCell ref="A3:C3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2016-09-13T04:06:34Z</cp:lastPrinted>
  <dcterms:created xsi:type="dcterms:W3CDTF">2014-08-22T05:03:30Z</dcterms:created>
  <dcterms:modified xsi:type="dcterms:W3CDTF">2016-09-19T06:19:48Z</dcterms:modified>
  <cp:category/>
  <cp:version/>
  <cp:contentType/>
  <cp:contentStatus/>
</cp:coreProperties>
</file>