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buzan\Desktop\"/>
    </mc:Choice>
  </mc:AlternateContent>
  <xr:revisionPtr revIDLastSave="0" documentId="13_ncr:1_{BF029CF8-2A37-4C08-BF2F-E0828F4314F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Здравствуйте!" sheetId="15" r:id="rId1"/>
    <sheet name="СЕРЕБРЕНИЕ" sheetId="11" r:id="rId2"/>
    <sheet name="КОМБИ" sheetId="14" r:id="rId3"/>
    <sheet name="АВТОИКОНЫ" sheetId="16" r:id="rId4"/>
    <sheet name="ЛОЖКИ" sheetId="18" r:id="rId5"/>
    <sheet name="КРЕСТЫ" sheetId="20" r:id="rId6"/>
    <sheet name="ГАЙТАНЫ" sheetId="19" r:id="rId7"/>
  </sheets>
  <externalReferences>
    <externalReference r:id="rId8"/>
  </externalReferences>
  <definedNames>
    <definedName name="_xlnm.Print_Area" localSheetId="1">СЕРЕБРЕНИЕ!$A$1:$J$28</definedName>
    <definedName name="Стенд_кр">[1]СЕРЕБРЕНИЕ!$K$8:$K$11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20" l="1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B40" i="20"/>
  <c r="C40" i="20"/>
  <c r="D40" i="20"/>
  <c r="B32" i="19"/>
  <c r="B33" i="19"/>
  <c r="B34" i="19"/>
  <c r="B35" i="19"/>
  <c r="B36" i="19"/>
  <c r="B37" i="19"/>
  <c r="B33" i="18"/>
  <c r="C33" i="18"/>
  <c r="D33" i="18"/>
  <c r="B34" i="18"/>
  <c r="C34" i="18"/>
  <c r="D34" i="18"/>
  <c r="B35" i="18"/>
  <c r="C35" i="18"/>
  <c r="D35" i="18"/>
  <c r="B36" i="18"/>
  <c r="C36" i="18"/>
  <c r="D36" i="18"/>
  <c r="B37" i="18"/>
  <c r="C37" i="18"/>
  <c r="D37" i="18"/>
  <c r="B38" i="18"/>
  <c r="C38" i="18"/>
  <c r="D38" i="18"/>
  <c r="B32" i="18"/>
  <c r="C32" i="18"/>
  <c r="D32" i="18"/>
  <c r="A51" i="20"/>
  <c r="A50" i="20"/>
  <c r="F49" i="20"/>
  <c r="D49" i="20"/>
  <c r="C49" i="20"/>
  <c r="B49" i="20"/>
  <c r="A49" i="20"/>
  <c r="F48" i="20"/>
  <c r="D48" i="20"/>
  <c r="C48" i="20"/>
  <c r="B48" i="20"/>
  <c r="A48" i="20"/>
  <c r="F47" i="20"/>
  <c r="D47" i="20"/>
  <c r="C47" i="20"/>
  <c r="B47" i="20"/>
  <c r="A47" i="20"/>
  <c r="F46" i="20"/>
  <c r="D46" i="20"/>
  <c r="C46" i="20"/>
  <c r="B46" i="20"/>
  <c r="A46" i="20"/>
  <c r="F45" i="20"/>
  <c r="D45" i="20"/>
  <c r="C45" i="20"/>
  <c r="B45" i="20"/>
  <c r="A45" i="20"/>
  <c r="F44" i="20"/>
  <c r="D44" i="20"/>
  <c r="C44" i="20"/>
  <c r="B44" i="20"/>
  <c r="A44" i="20"/>
  <c r="F43" i="20"/>
  <c r="D43" i="20"/>
  <c r="C43" i="20"/>
  <c r="B43" i="20"/>
  <c r="A43" i="20"/>
  <c r="F42" i="20"/>
  <c r="D42" i="20"/>
  <c r="C42" i="20"/>
  <c r="B42" i="20"/>
  <c r="A42" i="20"/>
  <c r="F41" i="20"/>
  <c r="D41" i="20"/>
  <c r="C41" i="20"/>
  <c r="B41" i="20"/>
  <c r="A41" i="20"/>
  <c r="F40" i="20"/>
  <c r="A40" i="20"/>
  <c r="F39" i="20"/>
  <c r="A39" i="20"/>
  <c r="F38" i="20"/>
  <c r="A38" i="20"/>
  <c r="F37" i="20"/>
  <c r="A37" i="20"/>
  <c r="F36" i="20"/>
  <c r="A36" i="20"/>
  <c r="F35" i="20"/>
  <c r="A35" i="20"/>
  <c r="F34" i="20"/>
  <c r="A34" i="20"/>
  <c r="F33" i="20"/>
  <c r="A33" i="20"/>
  <c r="F32" i="20"/>
  <c r="A32" i="20"/>
  <c r="F31" i="20"/>
  <c r="A31" i="20"/>
  <c r="F30" i="20"/>
  <c r="E28" i="20" s="1"/>
  <c r="D30" i="20"/>
  <c r="C30" i="20"/>
  <c r="D22" i="15" s="1"/>
  <c r="B30" i="20"/>
  <c r="A30" i="20"/>
  <c r="C28" i="20"/>
  <c r="E2" i="20"/>
  <c r="C2" i="20"/>
  <c r="D30" i="15" l="1"/>
  <c r="D28" i="15"/>
  <c r="D26" i="15"/>
  <c r="D24" i="15"/>
  <c r="A51" i="19"/>
  <c r="A50" i="19"/>
  <c r="F49" i="19"/>
  <c r="D49" i="19"/>
  <c r="C49" i="19"/>
  <c r="B49" i="19"/>
  <c r="A49" i="19"/>
  <c r="F48" i="19"/>
  <c r="D48" i="19"/>
  <c r="C48" i="19"/>
  <c r="B48" i="19"/>
  <c r="A48" i="19"/>
  <c r="F47" i="19"/>
  <c r="D47" i="19"/>
  <c r="C47" i="19"/>
  <c r="B47" i="19"/>
  <c r="A47" i="19"/>
  <c r="F46" i="19"/>
  <c r="D46" i="19"/>
  <c r="C46" i="19"/>
  <c r="B46" i="19"/>
  <c r="A46" i="19"/>
  <c r="F45" i="19"/>
  <c r="D45" i="19"/>
  <c r="C45" i="19"/>
  <c r="B45" i="19"/>
  <c r="A45" i="19"/>
  <c r="F44" i="19"/>
  <c r="D44" i="19"/>
  <c r="C44" i="19"/>
  <c r="B44" i="19"/>
  <c r="A44" i="19"/>
  <c r="F43" i="19"/>
  <c r="D43" i="19"/>
  <c r="C43" i="19"/>
  <c r="B43" i="19"/>
  <c r="A43" i="19"/>
  <c r="F42" i="19"/>
  <c r="D42" i="19"/>
  <c r="C42" i="19"/>
  <c r="B42" i="19"/>
  <c r="A42" i="19"/>
  <c r="F41" i="19"/>
  <c r="D41" i="19"/>
  <c r="C41" i="19"/>
  <c r="B41" i="19"/>
  <c r="A41" i="19"/>
  <c r="F40" i="19"/>
  <c r="D40" i="19"/>
  <c r="C40" i="19"/>
  <c r="B40" i="19"/>
  <c r="A40" i="19"/>
  <c r="F39" i="19"/>
  <c r="D39" i="19"/>
  <c r="C39" i="19"/>
  <c r="B39" i="19"/>
  <c r="A39" i="19"/>
  <c r="F38" i="19"/>
  <c r="D38" i="19"/>
  <c r="C38" i="19"/>
  <c r="B38" i="19"/>
  <c r="A38" i="19"/>
  <c r="F37" i="19"/>
  <c r="A37" i="19"/>
  <c r="F36" i="19"/>
  <c r="A36" i="19"/>
  <c r="F35" i="19"/>
  <c r="A35" i="19"/>
  <c r="F34" i="19"/>
  <c r="A34" i="19"/>
  <c r="F33" i="19"/>
  <c r="A33" i="19"/>
  <c r="F32" i="19"/>
  <c r="A32" i="19"/>
  <c r="F31" i="19"/>
  <c r="B31" i="19"/>
  <c r="A31" i="19"/>
  <c r="F30" i="19"/>
  <c r="E28" i="19" s="1"/>
  <c r="D30" i="19"/>
  <c r="C30" i="19"/>
  <c r="B30" i="19"/>
  <c r="A30" i="19"/>
  <c r="C28" i="19"/>
  <c r="E2" i="19"/>
  <c r="C2" i="19"/>
  <c r="A46" i="18" l="1"/>
  <c r="A38" i="18"/>
  <c r="A47" i="18"/>
  <c r="A43" i="18"/>
  <c r="A42" i="18"/>
  <c r="A39" i="18"/>
  <c r="A35" i="18"/>
  <c r="A34" i="18"/>
  <c r="A51" i="18"/>
  <c r="A50" i="18"/>
  <c r="F49" i="18"/>
  <c r="D49" i="18"/>
  <c r="C49" i="18"/>
  <c r="B49" i="18"/>
  <c r="A49" i="18"/>
  <c r="F48" i="18"/>
  <c r="D48" i="18"/>
  <c r="C48" i="18"/>
  <c r="B48" i="18"/>
  <c r="A48" i="18"/>
  <c r="F47" i="18"/>
  <c r="D47" i="18"/>
  <c r="C47" i="18"/>
  <c r="B47" i="18"/>
  <c r="F46" i="18"/>
  <c r="D46" i="18"/>
  <c r="C46" i="18"/>
  <c r="B46" i="18"/>
  <c r="F45" i="18"/>
  <c r="D45" i="18"/>
  <c r="C45" i="18"/>
  <c r="B45" i="18"/>
  <c r="A45" i="18"/>
  <c r="F44" i="18"/>
  <c r="D44" i="18"/>
  <c r="C44" i="18"/>
  <c r="B44" i="18"/>
  <c r="A44" i="18"/>
  <c r="F43" i="18"/>
  <c r="D43" i="18"/>
  <c r="C43" i="18"/>
  <c r="B43" i="18"/>
  <c r="F42" i="18"/>
  <c r="D42" i="18"/>
  <c r="C42" i="18"/>
  <c r="B42" i="18"/>
  <c r="F41" i="18"/>
  <c r="D41" i="18"/>
  <c r="C41" i="18"/>
  <c r="B41" i="18"/>
  <c r="A41" i="18"/>
  <c r="F40" i="18"/>
  <c r="D40" i="18"/>
  <c r="C40" i="18"/>
  <c r="B40" i="18"/>
  <c r="A40" i="18"/>
  <c r="F39" i="18"/>
  <c r="D39" i="18"/>
  <c r="C39" i="18"/>
  <c r="B39" i="18"/>
  <c r="F38" i="18"/>
  <c r="F37" i="18"/>
  <c r="A37" i="18"/>
  <c r="A36" i="18"/>
  <c r="A33" i="18"/>
  <c r="A32" i="18"/>
  <c r="B31" i="18"/>
  <c r="A31" i="18"/>
  <c r="D30" i="18"/>
  <c r="C30" i="18"/>
  <c r="B30" i="18"/>
  <c r="A30" i="18"/>
  <c r="C28" i="18"/>
  <c r="E2" i="18"/>
  <c r="C2" i="18"/>
  <c r="C2" i="16"/>
  <c r="E2" i="16"/>
  <c r="D20" i="15" l="1"/>
  <c r="E28" i="18"/>
  <c r="J85" i="11"/>
  <c r="A85" i="11"/>
  <c r="J56" i="11"/>
  <c r="A56" i="11"/>
  <c r="J27" i="11"/>
  <c r="A27" i="11"/>
  <c r="A85" i="14"/>
  <c r="J85" i="14"/>
  <c r="J56" i="14"/>
  <c r="A56" i="14"/>
  <c r="J27" i="14"/>
  <c r="A61" i="14"/>
  <c r="C61" i="14"/>
  <c r="E61" i="14"/>
  <c r="G61" i="14"/>
  <c r="I61" i="14"/>
  <c r="A62" i="14"/>
  <c r="C62" i="14"/>
  <c r="E62" i="14"/>
  <c r="G62" i="14"/>
  <c r="I62" i="14"/>
  <c r="A63" i="14"/>
  <c r="C63" i="14"/>
  <c r="E63" i="14"/>
  <c r="G63" i="14"/>
  <c r="I63" i="14"/>
  <c r="A64" i="14"/>
  <c r="C64" i="14"/>
  <c r="E64" i="14"/>
  <c r="G64" i="14"/>
  <c r="I64" i="14"/>
  <c r="A65" i="14"/>
  <c r="C65" i="14"/>
  <c r="E65" i="14"/>
  <c r="G65" i="14"/>
  <c r="I65" i="14"/>
  <c r="A66" i="14"/>
  <c r="C66" i="14"/>
  <c r="E66" i="14"/>
  <c r="G66" i="14"/>
  <c r="I66" i="14"/>
  <c r="A67" i="14"/>
  <c r="C67" i="14"/>
  <c r="E67" i="14"/>
  <c r="G67" i="14"/>
  <c r="I67" i="14"/>
  <c r="A68" i="14"/>
  <c r="C68" i="14"/>
  <c r="E68" i="14"/>
  <c r="G68" i="14"/>
  <c r="I68" i="14"/>
  <c r="A69" i="14"/>
  <c r="C69" i="14"/>
  <c r="E69" i="14"/>
  <c r="G69" i="14"/>
  <c r="I69" i="14"/>
  <c r="A70" i="14"/>
  <c r="C70" i="14"/>
  <c r="E70" i="14"/>
  <c r="G70" i="14"/>
  <c r="I70" i="14"/>
  <c r="A71" i="14"/>
  <c r="C71" i="14"/>
  <c r="E71" i="14"/>
  <c r="G71" i="14"/>
  <c r="I71" i="14"/>
  <c r="A72" i="14"/>
  <c r="C72" i="14"/>
  <c r="E72" i="14"/>
  <c r="G72" i="14"/>
  <c r="I72" i="14"/>
  <c r="A73" i="14"/>
  <c r="C73" i="14"/>
  <c r="E73" i="14"/>
  <c r="G73" i="14"/>
  <c r="I73" i="14"/>
  <c r="A74" i="14"/>
  <c r="C74" i="14"/>
  <c r="E74" i="14"/>
  <c r="G74" i="14"/>
  <c r="I74" i="14"/>
  <c r="A75" i="14"/>
  <c r="C75" i="14"/>
  <c r="E75" i="14"/>
  <c r="G75" i="14"/>
  <c r="I75" i="14"/>
  <c r="A76" i="14"/>
  <c r="C76" i="14"/>
  <c r="E76" i="14"/>
  <c r="G76" i="14"/>
  <c r="I76" i="14"/>
  <c r="A77" i="14"/>
  <c r="C77" i="14"/>
  <c r="E77" i="14"/>
  <c r="G77" i="14"/>
  <c r="I77" i="14"/>
  <c r="A78" i="14"/>
  <c r="C78" i="14"/>
  <c r="E78" i="14"/>
  <c r="G78" i="14"/>
  <c r="I78" i="14"/>
  <c r="A79" i="14"/>
  <c r="C79" i="14"/>
  <c r="E79" i="14"/>
  <c r="G79" i="14"/>
  <c r="I79" i="14"/>
  <c r="A80" i="14"/>
  <c r="C80" i="14"/>
  <c r="E80" i="14"/>
  <c r="G80" i="14"/>
  <c r="I80" i="14"/>
  <c r="A81" i="14"/>
  <c r="C81" i="14"/>
  <c r="E81" i="14"/>
  <c r="G81" i="14"/>
  <c r="I81" i="14"/>
  <c r="A82" i="14"/>
  <c r="C82" i="14"/>
  <c r="E82" i="14"/>
  <c r="G82" i="14"/>
  <c r="I82" i="14"/>
  <c r="A83" i="14"/>
  <c r="C83" i="14"/>
  <c r="E83" i="14"/>
  <c r="G83" i="14"/>
  <c r="I83" i="14"/>
  <c r="A84" i="14"/>
  <c r="C84" i="14"/>
  <c r="E84" i="14"/>
  <c r="G84" i="14"/>
  <c r="I84" i="14"/>
  <c r="A27" i="14" l="1"/>
  <c r="B60" i="14"/>
  <c r="B31" i="14"/>
  <c r="B2" i="14"/>
  <c r="B60" i="11"/>
  <c r="B31" i="11"/>
  <c r="B2" i="11"/>
  <c r="D14" i="15" l="1"/>
  <c r="C27" i="16" l="1"/>
  <c r="D18" i="15" s="1"/>
  <c r="D48" i="16"/>
  <c r="C48" i="16"/>
  <c r="F47" i="16"/>
  <c r="D47" i="16"/>
  <c r="C47" i="16"/>
  <c r="F46" i="16"/>
  <c r="D46" i="16"/>
  <c r="C46" i="16"/>
  <c r="F45" i="16"/>
  <c r="D45" i="16"/>
  <c r="C45" i="16"/>
  <c r="F44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F37" i="16"/>
  <c r="D37" i="16"/>
  <c r="C37" i="16"/>
  <c r="F36" i="16"/>
  <c r="D36" i="16"/>
  <c r="C36" i="16"/>
  <c r="D35" i="16"/>
  <c r="C35" i="16"/>
  <c r="F34" i="16"/>
  <c r="D34" i="16"/>
  <c r="C34" i="16"/>
  <c r="F33" i="16"/>
  <c r="D33" i="16"/>
  <c r="C33" i="16"/>
  <c r="D32" i="16"/>
  <c r="C32" i="16"/>
  <c r="F31" i="16"/>
  <c r="D31" i="16"/>
  <c r="C31" i="16"/>
  <c r="D29" i="16"/>
  <c r="C29" i="16"/>
  <c r="A49" i="16"/>
  <c r="B48" i="16"/>
  <c r="B47" i="16"/>
  <c r="A47" i="16"/>
  <c r="B46" i="16"/>
  <c r="A46" i="16"/>
  <c r="B45" i="16"/>
  <c r="B44" i="16"/>
  <c r="B43" i="16"/>
  <c r="B42" i="16"/>
  <c r="B41" i="16"/>
  <c r="B40" i="16"/>
  <c r="B39" i="16"/>
  <c r="B38" i="16"/>
  <c r="B37" i="16"/>
  <c r="A37" i="16"/>
  <c r="B36" i="16"/>
  <c r="A36" i="16"/>
  <c r="B35" i="16"/>
  <c r="B34" i="16"/>
  <c r="A34" i="16"/>
  <c r="B33" i="16"/>
  <c r="A33" i="16"/>
  <c r="B32" i="16"/>
  <c r="B31" i="16"/>
  <c r="A31" i="16"/>
  <c r="F30" i="16"/>
  <c r="B30" i="16"/>
  <c r="A30" i="16"/>
  <c r="F29" i="16"/>
  <c r="B29" i="16"/>
  <c r="A29" i="16"/>
  <c r="A32" i="16" l="1"/>
  <c r="F32" i="16"/>
  <c r="A35" i="16"/>
  <c r="F35" i="16"/>
  <c r="A38" i="16"/>
  <c r="F38" i="16"/>
  <c r="A39" i="16"/>
  <c r="F39" i="16"/>
  <c r="A40" i="16"/>
  <c r="F40" i="16"/>
  <c r="A41" i="16"/>
  <c r="F41" i="16"/>
  <c r="A42" i="16"/>
  <c r="F42" i="16"/>
  <c r="A43" i="16"/>
  <c r="F43" i="16"/>
  <c r="A44" i="16"/>
  <c r="A45" i="16"/>
  <c r="A48" i="16"/>
  <c r="F48" i="16"/>
  <c r="E27" i="16" l="1"/>
  <c r="A33" i="14"/>
  <c r="A37" i="14"/>
  <c r="A41" i="14"/>
  <c r="A45" i="14"/>
  <c r="A49" i="14"/>
  <c r="A53" i="14"/>
  <c r="C33" i="14"/>
  <c r="C37" i="14"/>
  <c r="C41" i="14"/>
  <c r="C45" i="14"/>
  <c r="C49" i="14"/>
  <c r="C53" i="14"/>
  <c r="E33" i="14"/>
  <c r="E37" i="14"/>
  <c r="E41" i="14"/>
  <c r="E45" i="14"/>
  <c r="E49" i="14"/>
  <c r="E53" i="14"/>
  <c r="G33" i="14"/>
  <c r="G37" i="14"/>
  <c r="G41" i="14"/>
  <c r="G45" i="14"/>
  <c r="G49" i="14"/>
  <c r="G53" i="14"/>
  <c r="I33" i="14"/>
  <c r="I37" i="14"/>
  <c r="I41" i="14"/>
  <c r="I45" i="14"/>
  <c r="I49" i="14"/>
  <c r="I53" i="14"/>
  <c r="A32" i="14"/>
  <c r="A36" i="14"/>
  <c r="A40" i="14"/>
  <c r="A44" i="14"/>
  <c r="A48" i="14"/>
  <c r="A52" i="14"/>
  <c r="C32" i="14"/>
  <c r="C36" i="14"/>
  <c r="C40" i="14"/>
  <c r="C44" i="14"/>
  <c r="C48" i="14"/>
  <c r="C52" i="14"/>
  <c r="E32" i="14"/>
  <c r="E36" i="14"/>
  <c r="E40" i="14"/>
  <c r="E44" i="14"/>
  <c r="E48" i="14"/>
  <c r="E52" i="14"/>
  <c r="G32" i="14"/>
  <c r="G36" i="14"/>
  <c r="G40" i="14"/>
  <c r="G44" i="14"/>
  <c r="G48" i="14"/>
  <c r="G52" i="14"/>
  <c r="I32" i="14"/>
  <c r="I36" i="14"/>
  <c r="I40" i="14"/>
  <c r="I44" i="14"/>
  <c r="I48" i="14"/>
  <c r="I52" i="14"/>
  <c r="A34" i="14"/>
  <c r="A38" i="14"/>
  <c r="A42" i="14"/>
  <c r="A46" i="14"/>
  <c r="A50" i="14"/>
  <c r="A54" i="14"/>
  <c r="C34" i="14"/>
  <c r="C38" i="14"/>
  <c r="C42" i="14"/>
  <c r="C46" i="14"/>
  <c r="C50" i="14"/>
  <c r="C54" i="14"/>
  <c r="E34" i="14"/>
  <c r="E38" i="14"/>
  <c r="E42" i="14"/>
  <c r="E46" i="14"/>
  <c r="E50" i="14"/>
  <c r="E54" i="14"/>
  <c r="G34" i="14"/>
  <c r="G38" i="14"/>
  <c r="G42" i="14"/>
  <c r="G46" i="14"/>
  <c r="G50" i="14"/>
  <c r="G54" i="14"/>
  <c r="I34" i="14"/>
  <c r="I38" i="14"/>
  <c r="I42" i="14"/>
  <c r="I46" i="14"/>
  <c r="I50" i="14"/>
  <c r="I54" i="14"/>
  <c r="A35" i="14"/>
  <c r="A39" i="14"/>
  <c r="A43" i="14"/>
  <c r="A47" i="14"/>
  <c r="A51" i="14"/>
  <c r="A55" i="14"/>
  <c r="C35" i="14"/>
  <c r="C39" i="14"/>
  <c r="C43" i="14"/>
  <c r="C47" i="14"/>
  <c r="C51" i="14"/>
  <c r="C55" i="14"/>
  <c r="E35" i="14"/>
  <c r="E39" i="14"/>
  <c r="E43" i="14"/>
  <c r="E47" i="14"/>
  <c r="E51" i="14"/>
  <c r="E55" i="14"/>
  <c r="G35" i="14"/>
  <c r="G39" i="14"/>
  <c r="G43" i="14"/>
  <c r="G47" i="14"/>
  <c r="G51" i="14"/>
  <c r="G55" i="14"/>
  <c r="I35" i="14"/>
  <c r="I39" i="14"/>
  <c r="I43" i="14"/>
  <c r="I47" i="14"/>
  <c r="I51" i="14"/>
  <c r="I55" i="14"/>
  <c r="A75" i="11" l="1"/>
  <c r="A46" i="11"/>
  <c r="C63" i="11"/>
  <c r="C34" i="11"/>
  <c r="E34" i="11"/>
  <c r="E63" i="11"/>
  <c r="E79" i="11"/>
  <c r="E50" i="11"/>
  <c r="G46" i="11"/>
  <c r="G75" i="11"/>
  <c r="I46" i="11"/>
  <c r="I75" i="11"/>
  <c r="A64" i="11"/>
  <c r="A35" i="11"/>
  <c r="A68" i="11"/>
  <c r="A39" i="11"/>
  <c r="A72" i="11"/>
  <c r="A43" i="11"/>
  <c r="A47" i="11"/>
  <c r="A76" i="11"/>
  <c r="A80" i="11"/>
  <c r="A51" i="11"/>
  <c r="A55" i="11"/>
  <c r="A84" i="11"/>
  <c r="C64" i="11"/>
  <c r="C35" i="11"/>
  <c r="C68" i="11"/>
  <c r="C39" i="11"/>
  <c r="C43" i="11"/>
  <c r="C72" i="11"/>
  <c r="C76" i="11"/>
  <c r="C47" i="11"/>
  <c r="C80" i="11"/>
  <c r="C51" i="11"/>
  <c r="C84" i="11"/>
  <c r="C55" i="11"/>
  <c r="E64" i="11"/>
  <c r="E35" i="11"/>
  <c r="E68" i="11"/>
  <c r="E39" i="11"/>
  <c r="E43" i="11"/>
  <c r="E72" i="11"/>
  <c r="E76" i="11"/>
  <c r="E47" i="11"/>
  <c r="E51" i="11"/>
  <c r="E80" i="11"/>
  <c r="E84" i="11"/>
  <c r="E55" i="11"/>
  <c r="G35" i="11"/>
  <c r="G64" i="11"/>
  <c r="G68" i="11"/>
  <c r="G39" i="11"/>
  <c r="G72" i="11"/>
  <c r="G43" i="11"/>
  <c r="G76" i="11"/>
  <c r="G47" i="11"/>
  <c r="G80" i="11"/>
  <c r="G51" i="11"/>
  <c r="G84" i="11"/>
  <c r="G55" i="11"/>
  <c r="I64" i="11"/>
  <c r="I35" i="11"/>
  <c r="I68" i="11"/>
  <c r="I39" i="11"/>
  <c r="I72" i="11"/>
  <c r="I43" i="11"/>
  <c r="I76" i="11"/>
  <c r="I47" i="11"/>
  <c r="I80" i="11"/>
  <c r="I51" i="11"/>
  <c r="I55" i="11"/>
  <c r="I84" i="11"/>
  <c r="A38" i="11"/>
  <c r="A67" i="11"/>
  <c r="A50" i="11"/>
  <c r="A79" i="11"/>
  <c r="C67" i="11"/>
  <c r="C50" i="11"/>
  <c r="C79" i="11"/>
  <c r="E67" i="11"/>
  <c r="E38" i="11"/>
  <c r="E75" i="11"/>
  <c r="E46" i="11"/>
  <c r="G63" i="11"/>
  <c r="G34" i="11"/>
  <c r="G79" i="11"/>
  <c r="G50" i="11"/>
  <c r="G54" i="11"/>
  <c r="G83" i="11"/>
  <c r="I38" i="11"/>
  <c r="I67" i="11"/>
  <c r="I79" i="11"/>
  <c r="I50" i="11"/>
  <c r="A61" i="11"/>
  <c r="A32" i="11"/>
  <c r="A65" i="11"/>
  <c r="A36" i="11"/>
  <c r="A40" i="11"/>
  <c r="A69" i="11"/>
  <c r="A73" i="11"/>
  <c r="A44" i="11"/>
  <c r="A48" i="11"/>
  <c r="A77" i="11"/>
  <c r="A81" i="11"/>
  <c r="A52" i="11"/>
  <c r="C32" i="11"/>
  <c r="C61" i="11"/>
  <c r="C65" i="11"/>
  <c r="C36" i="11"/>
  <c r="C69" i="11"/>
  <c r="C40" i="11"/>
  <c r="C44" i="11"/>
  <c r="C73" i="11"/>
  <c r="C77" i="11"/>
  <c r="C48" i="11"/>
  <c r="C52" i="11"/>
  <c r="C81" i="11"/>
  <c r="E61" i="11"/>
  <c r="E32" i="11"/>
  <c r="E36" i="11"/>
  <c r="E65" i="11"/>
  <c r="E69" i="11"/>
  <c r="E40" i="11"/>
  <c r="E73" i="11"/>
  <c r="E44" i="11"/>
  <c r="E77" i="11"/>
  <c r="E48" i="11"/>
  <c r="E81" i="11"/>
  <c r="E52" i="11"/>
  <c r="G61" i="11"/>
  <c r="G32" i="11"/>
  <c r="G65" i="11"/>
  <c r="G36" i="11"/>
  <c r="G69" i="11"/>
  <c r="G40" i="11"/>
  <c r="G73" i="11"/>
  <c r="G44" i="11"/>
  <c r="G77" i="11"/>
  <c r="G48" i="11"/>
  <c r="G81" i="11"/>
  <c r="G52" i="11"/>
  <c r="I61" i="11"/>
  <c r="I32" i="11"/>
  <c r="I65" i="11"/>
  <c r="I36" i="11"/>
  <c r="I69" i="11"/>
  <c r="I40" i="11"/>
  <c r="I73" i="11"/>
  <c r="I44" i="11"/>
  <c r="I77" i="11"/>
  <c r="I48" i="11"/>
  <c r="I81" i="11"/>
  <c r="I52" i="11"/>
  <c r="A63" i="11"/>
  <c r="A34" i="11"/>
  <c r="A42" i="11"/>
  <c r="A71" i="11"/>
  <c r="A83" i="11"/>
  <c r="A54" i="11"/>
  <c r="C71" i="11"/>
  <c r="C42" i="11"/>
  <c r="C46" i="11"/>
  <c r="C75" i="11"/>
  <c r="C83" i="11"/>
  <c r="C54" i="11"/>
  <c r="E71" i="11"/>
  <c r="E42" i="11"/>
  <c r="E83" i="11"/>
  <c r="E54" i="11"/>
  <c r="G67" i="11"/>
  <c r="G38" i="11"/>
  <c r="G71" i="11"/>
  <c r="G42" i="11"/>
  <c r="I63" i="11"/>
  <c r="I34" i="11"/>
  <c r="I71" i="11"/>
  <c r="I42" i="11"/>
  <c r="I54" i="11"/>
  <c r="I83" i="11"/>
  <c r="A62" i="11"/>
  <c r="A33" i="11"/>
  <c r="A66" i="11"/>
  <c r="A37" i="11"/>
  <c r="A70" i="11"/>
  <c r="A41" i="11"/>
  <c r="A74" i="11"/>
  <c r="A45" i="11"/>
  <c r="A78" i="11"/>
  <c r="A49" i="11"/>
  <c r="A82" i="11"/>
  <c r="A53" i="11"/>
  <c r="C62" i="11"/>
  <c r="C33" i="11"/>
  <c r="C66" i="11"/>
  <c r="C37" i="11"/>
  <c r="C70" i="11"/>
  <c r="C41" i="11"/>
  <c r="C74" i="11"/>
  <c r="C45" i="11"/>
  <c r="C78" i="11"/>
  <c r="C49" i="11"/>
  <c r="C82" i="11"/>
  <c r="C53" i="11"/>
  <c r="E62" i="11"/>
  <c r="E33" i="11"/>
  <c r="E66" i="11"/>
  <c r="E37" i="11"/>
  <c r="E70" i="11"/>
  <c r="E41" i="11"/>
  <c r="E74" i="11"/>
  <c r="E45" i="11"/>
  <c r="E78" i="11"/>
  <c r="E49" i="11"/>
  <c r="E82" i="11"/>
  <c r="E53" i="11"/>
  <c r="G62" i="11"/>
  <c r="G33" i="11"/>
  <c r="G66" i="11"/>
  <c r="G37" i="11"/>
  <c r="G70" i="11"/>
  <c r="G41" i="11"/>
  <c r="G74" i="11"/>
  <c r="G45" i="11"/>
  <c r="G78" i="11"/>
  <c r="G49" i="11"/>
  <c r="G82" i="11"/>
  <c r="G53" i="11"/>
  <c r="I62" i="11"/>
  <c r="I33" i="11"/>
  <c r="I66" i="11"/>
  <c r="I37" i="11"/>
  <c r="I70" i="11"/>
  <c r="I41" i="11"/>
  <c r="I74" i="11"/>
  <c r="I45" i="11"/>
  <c r="I78" i="11"/>
  <c r="I49" i="11"/>
  <c r="I82" i="11"/>
  <c r="I53" i="11"/>
  <c r="D16" i="15" l="1"/>
</calcChain>
</file>

<file path=xl/sharedStrings.xml><?xml version="1.0" encoding="utf-8"?>
<sst xmlns="http://schemas.openxmlformats.org/spreadsheetml/2006/main" count="408" uniqueCount="187">
  <si>
    <t>ИНФОРМАЦИЯ К ЗАКАЗУ</t>
  </si>
  <si>
    <t xml:space="preserve">          Православная Мастерская "ИЗОГРАФ", www.izograf.ru, zakaz@izograf.ru, +7 495 407-0637</t>
  </si>
  <si>
    <t>Кол-во:</t>
  </si>
  <si>
    <t>КЛИЕНТ</t>
  </si>
  <si>
    <t>ДАТА</t>
  </si>
  <si>
    <t>Здравствуйте, уважаемый Партнёр!</t>
  </si>
  <si>
    <t>Данный файл, позволит Вам удобно и быстро сделать заказ на отгрузку в нашей Мастерской.</t>
  </si>
  <si>
    <t>А нам позволит оперативно и без ошибок скомплектовать и отгрузить Ваш заказ.</t>
  </si>
  <si>
    <t>Спасибо за сотрудничество!</t>
  </si>
  <si>
    <t>Сделать заказы на образки с СЕРЕБРЕНИЕМ</t>
  </si>
  <si>
    <t>Выберите нужную Вам товарную группу:</t>
  </si>
  <si>
    <t>Александр</t>
  </si>
  <si>
    <t>Игорь</t>
  </si>
  <si>
    <t>Александра</t>
  </si>
  <si>
    <t>Людмила</t>
  </si>
  <si>
    <t>Пантелеимон</t>
  </si>
  <si>
    <t>Алексей</t>
  </si>
  <si>
    <t>Илья</t>
  </si>
  <si>
    <t>Алла</t>
  </si>
  <si>
    <t>Маргарита</t>
  </si>
  <si>
    <t>Лука</t>
  </si>
  <si>
    <t>Анатолий</t>
  </si>
  <si>
    <t>Кирилл</t>
  </si>
  <si>
    <t>Анастасия</t>
  </si>
  <si>
    <t>Марина</t>
  </si>
  <si>
    <t>Андрей</t>
  </si>
  <si>
    <t>Константин</t>
  </si>
  <si>
    <t>Анна</t>
  </si>
  <si>
    <t>Мария</t>
  </si>
  <si>
    <t>Антон</t>
  </si>
  <si>
    <t>Леонид</t>
  </si>
  <si>
    <t>Антонина</t>
  </si>
  <si>
    <t>Надежда</t>
  </si>
  <si>
    <t>Аркадий</t>
  </si>
  <si>
    <t>Максим</t>
  </si>
  <si>
    <t>Валентина</t>
  </si>
  <si>
    <t>Наталья</t>
  </si>
  <si>
    <t>Артём</t>
  </si>
  <si>
    <t>Михаил</t>
  </si>
  <si>
    <t>Валерия</t>
  </si>
  <si>
    <t>Нина</t>
  </si>
  <si>
    <t>Борис</t>
  </si>
  <si>
    <t>Никита</t>
  </si>
  <si>
    <t>Вера</t>
  </si>
  <si>
    <t>Ольга</t>
  </si>
  <si>
    <t>Валентин</t>
  </si>
  <si>
    <t>Николай</t>
  </si>
  <si>
    <t>Вероника</t>
  </si>
  <si>
    <t>Полина</t>
  </si>
  <si>
    <t>Паисий</t>
  </si>
  <si>
    <t>Валерий</t>
  </si>
  <si>
    <t>Олег</t>
  </si>
  <si>
    <t>Виктория</t>
  </si>
  <si>
    <t>Раиса</t>
  </si>
  <si>
    <t>Спиридон</t>
  </si>
  <si>
    <t>Василий</t>
  </si>
  <si>
    <t>Павел</t>
  </si>
  <si>
    <t>Галина</t>
  </si>
  <si>
    <t>Светлана</t>
  </si>
  <si>
    <t>Виктор</t>
  </si>
  <si>
    <t>Пётр</t>
  </si>
  <si>
    <t>Дарья</t>
  </si>
  <si>
    <t>София</t>
  </si>
  <si>
    <t>Виталий</t>
  </si>
  <si>
    <t>Роман</t>
  </si>
  <si>
    <t>Евгения</t>
  </si>
  <si>
    <t>Тамара</t>
  </si>
  <si>
    <t>Владимир</t>
  </si>
  <si>
    <t>Сергей</t>
  </si>
  <si>
    <t>Екатерина</t>
  </si>
  <si>
    <t>Татьяна</t>
  </si>
  <si>
    <t>Владислав</t>
  </si>
  <si>
    <t>Фёдор</t>
  </si>
  <si>
    <t>Елена</t>
  </si>
  <si>
    <t>Юлия</t>
  </si>
  <si>
    <t>Вячеслав</t>
  </si>
  <si>
    <t>Юрий</t>
  </si>
  <si>
    <t>Елизавета</t>
  </si>
  <si>
    <t>Яна, Жанна</t>
  </si>
  <si>
    <t>Геннадий</t>
  </si>
  <si>
    <t>Серафим</t>
  </si>
  <si>
    <t>Зинаида</t>
  </si>
  <si>
    <t>Матрона</t>
  </si>
  <si>
    <t>Георгий</t>
  </si>
  <si>
    <t>Зоя</t>
  </si>
  <si>
    <t>Григорий</t>
  </si>
  <si>
    <t>Ирина</t>
  </si>
  <si>
    <t>Данил</t>
  </si>
  <si>
    <t>Вадим</t>
  </si>
  <si>
    <t>Кристина</t>
  </si>
  <si>
    <t>Денис</t>
  </si>
  <si>
    <t>Ксения</t>
  </si>
  <si>
    <t>Дмитрий</t>
  </si>
  <si>
    <t>Лариса</t>
  </si>
  <si>
    <t>Евгений</t>
  </si>
  <si>
    <t>Лидия</t>
  </si>
  <si>
    <t>Иван</t>
  </si>
  <si>
    <t>Любовь</t>
  </si>
  <si>
    <t>в начало</t>
  </si>
  <si>
    <t>Стенд 82, кр.</t>
  </si>
  <si>
    <t>Коробки, ком.</t>
  </si>
  <si>
    <t>Стенд 82, зел.</t>
  </si>
  <si>
    <t>Кол-во, шт.:</t>
  </si>
  <si>
    <t>№</t>
  </si>
  <si>
    <t>Наименование</t>
  </si>
  <si>
    <t>кол-во, шт.</t>
  </si>
  <si>
    <t>цена, руб.</t>
  </si>
  <si>
    <t>Берегитесь подделок! Приобретайте ОРИГИНАЛЬНУЮ продукцию ПМ "ИЗОГРАФ"</t>
  </si>
  <si>
    <t>Сделать заказы на АВТОИКОНЫ</t>
  </si>
  <si>
    <t>e-mail: zakaz@izograf.ru</t>
  </si>
  <si>
    <t>www.izograf.ru</t>
  </si>
  <si>
    <r>
      <rPr>
        <b/>
        <sz val="14"/>
        <rFont val="Calibri"/>
        <family val="2"/>
        <charset val="204"/>
        <scheme val="minor"/>
      </rPr>
      <t>тел.:</t>
    </r>
    <r>
      <rPr>
        <b/>
        <sz val="14"/>
        <color rgb="FFFF0000"/>
        <rFont val="Calibri"/>
        <family val="2"/>
        <charset val="204"/>
        <scheme val="minor"/>
      </rPr>
      <t xml:space="preserve"> +7 495 407-0637</t>
    </r>
    <r>
      <rPr>
        <b/>
        <sz val="14"/>
        <rFont val="Calibri"/>
        <family val="2"/>
        <charset val="204"/>
        <scheme val="minor"/>
      </rPr>
      <t xml:space="preserve"> (многоканальный)</t>
    </r>
  </si>
  <si>
    <t>Сделать заказы на образки КОМБИ (ДВОЙНЫЕ)</t>
  </si>
  <si>
    <t>Стоимость, руб.:</t>
  </si>
  <si>
    <t>Триптих 66*34, пласт./сер., 09</t>
  </si>
  <si>
    <t>Триптих 66*34, пласт./цвет золото, 11</t>
  </si>
  <si>
    <t>Триптих 78*40, пласт./смола, 14</t>
  </si>
  <si>
    <t>Триптих 66*34, пласт./смола, 15</t>
  </si>
  <si>
    <t>Триптих прямоугольный, 42*22, металл, 16</t>
  </si>
  <si>
    <t>Триптих три арки 48*27, металл, 17</t>
  </si>
  <si>
    <t>Триптих три арки 40*24, металл, 18</t>
  </si>
  <si>
    <t>Триптих три арки 60*39, дер./металл, 19</t>
  </si>
  <si>
    <t>шт.</t>
  </si>
  <si>
    <t>Ангел Хр.</t>
  </si>
  <si>
    <t>Сделать заказ на ЛОЖКИ</t>
  </si>
  <si>
    <t>Подвеска Спаситель-БМ 34*42, пласт.</t>
  </si>
  <si>
    <t>Подвеска Спаситель-НЧ 34*42, пласт.</t>
  </si>
  <si>
    <t>Триптих три арки 95*47, дер./сер.</t>
  </si>
  <si>
    <t>Триптих 44*22, пласт./металл</t>
  </si>
  <si>
    <t>Триптих 78*40, дер./сер.</t>
  </si>
  <si>
    <t>Триптих 78*40, пласт./сер.</t>
  </si>
  <si>
    <t>Триптих 66*34, дер./сер.</t>
  </si>
  <si>
    <t>Триптих 66*34, пласт./цвет хром</t>
  </si>
  <si>
    <t>Триптих 78*40, пласт./цвет хром, 12</t>
  </si>
  <si>
    <t>Триптих 78*40, пласт./цвет золото, 13</t>
  </si>
  <si>
    <t>Триптих три арки 54*40, металл, 20</t>
  </si>
  <si>
    <t>Ангела за трапезой_1</t>
  </si>
  <si>
    <t>Ангела за трапезой_2</t>
  </si>
  <si>
    <t>Дорогому крестнику</t>
  </si>
  <si>
    <t>Любимой крестнице</t>
  </si>
  <si>
    <t>С Днём Ангела!</t>
  </si>
  <si>
    <t>Слава Богу за все</t>
  </si>
  <si>
    <t>С Праздником!</t>
  </si>
  <si>
    <t>ЛОЖКИ_1</t>
  </si>
  <si>
    <t>ЛОЖКИ_2</t>
  </si>
  <si>
    <t>АВТО_1</t>
  </si>
  <si>
    <t>АВТО_2</t>
  </si>
  <si>
    <t>КОМБИ_1</t>
  </si>
  <si>
    <t>КОМБИ_2</t>
  </si>
  <si>
    <t>КОМБИ_3</t>
  </si>
  <si>
    <t>СЕРЕБРЕНИЕ_1</t>
  </si>
  <si>
    <t>СЕРЕБРЕНИЕ_2</t>
  </si>
  <si>
    <t>СЕРЕБРЕНИЕ_3</t>
  </si>
  <si>
    <t>Сделать заказ на ГАЙТАНЫ</t>
  </si>
  <si>
    <t>Сделать заказ на КРЕСТЫ</t>
  </si>
  <si>
    <t>КРЕСТЫ_1</t>
  </si>
  <si>
    <t>КРЕСТЫ_2</t>
  </si>
  <si>
    <t>ГАЙТАНЫ_1</t>
  </si>
  <si>
    <t>ГАЙТАНЫ_2</t>
  </si>
  <si>
    <t>Триптих три арки 62*36, дер./металл, 07</t>
  </si>
  <si>
    <t>Иоасаф</t>
  </si>
  <si>
    <t>Митрофан</t>
  </si>
  <si>
    <t>Амвросий</t>
  </si>
  <si>
    <t>Иоанн (Кр.)</t>
  </si>
  <si>
    <t>Киприан и Иустина</t>
  </si>
  <si>
    <t>Флор и Лавр</t>
  </si>
  <si>
    <t>Имп. Николай II</t>
  </si>
  <si>
    <t>ИБМ Всецарица</t>
  </si>
  <si>
    <t>ИБМ Смоленская</t>
  </si>
  <si>
    <t>ИБМ Казанская</t>
  </si>
  <si>
    <t>ИБМ Семистрел.</t>
  </si>
  <si>
    <t>Христос</t>
  </si>
  <si>
    <t>ИБМ Владимирск.</t>
  </si>
  <si>
    <t>ИБМ Неуп. чаша</t>
  </si>
  <si>
    <t>Пасхальная серия, 6 видов</t>
  </si>
  <si>
    <t>Любимому внуку</t>
  </si>
  <si>
    <t>Любимой внучке</t>
  </si>
  <si>
    <t>Моя ложка</t>
  </si>
  <si>
    <t>Набор столовый, С Праздником!</t>
  </si>
  <si>
    <t>Набор столовый, Слава Богу за всё</t>
  </si>
  <si>
    <t>Набор столовый, Ангела за трапезой</t>
  </si>
  <si>
    <t>Голгофский крест, прямоугольный, 32*40, дер./сер.</t>
  </si>
  <si>
    <t>Голгофский крест, арка, 34*44, дер./сер.</t>
  </si>
  <si>
    <t>Пётр и Феврония</t>
  </si>
  <si>
    <t>Уже в продаже!!!</t>
  </si>
  <si>
    <t>С Рождеством Христовым!</t>
  </si>
  <si>
    <t>С Рождеством и Новым годом!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</si>
</sst>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\ _₽_-;\-* #,##0\ _₽_-;_-* &quot;-&quot;\ _₽_-;_-@_-"/>
    <numFmt numFmtId="165" formatCode="[$-419]d\ mmm\ yy;@"/>
    <numFmt numFmtId="166" formatCode="#,##0\ _р_."/>
    <numFmt numFmtId="167" formatCode="#,##0\ _₽"/>
    <numFmt numFmtId="168" formatCode="_-* #,##0.00&quot;р.&quot;_-;\-* #,##0.00&quot;р.&quot;_-;_-* &quot;-&quot;??&quot;р.&quot;_-;_-@_-"/>
  </numFmts>
  <fonts count="3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1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0" tint="-0.34998626667073579"/>
      <name val="Calibri"/>
      <family val="2"/>
      <charset val="204"/>
      <scheme val="minor"/>
    </font>
    <font>
      <b/>
      <sz val="18"/>
      <color theme="0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4"/>
      <color theme="2" tint="-0.499984740745262"/>
      <name val="Calibri"/>
      <family val="2"/>
      <charset val="204"/>
    </font>
    <font>
      <b/>
      <sz val="16"/>
      <name val="Calibri"/>
      <family val="2"/>
      <charset val="204"/>
    </font>
    <font>
      <sz val="18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9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7030A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6"/>
      <color theme="1" tint="0.499984740745262"/>
      <name val="Calibri"/>
      <family val="2"/>
      <charset val="204"/>
      <scheme val="minor"/>
    </font>
    <font>
      <b/>
      <sz val="14"/>
      <color rgb="FF0070C0"/>
      <name val="Calibri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</font>
    <font>
      <b/>
      <sz val="14"/>
      <color theme="6" tint="-0.249977111117893"/>
      <name val="Calibri"/>
      <family val="2"/>
      <charset val="204"/>
    </font>
    <font>
      <b/>
      <sz val="14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7030A0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/>
      <right/>
      <top/>
      <bottom style="medium">
        <color rgb="FF7030A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/>
      <right/>
      <top style="medium">
        <color theme="6" tint="-0.249977111117893"/>
      </top>
      <bottom style="medium">
        <color indexed="64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rgb="FFC00000"/>
      </top>
      <bottom/>
      <diagonal/>
    </border>
    <border>
      <left style="medium">
        <color theme="6" tint="-0.249977111117893"/>
      </left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5" fillId="0" borderId="0" applyFont="0" applyFill="0" applyBorder="0" applyAlignment="0" applyProtection="0"/>
    <xf numFmtId="168" fontId="15" fillId="0" borderId="0" applyFont="0" applyFill="0" applyBorder="0" applyAlignment="0" applyProtection="0"/>
  </cellStyleXfs>
  <cellXfs count="178">
    <xf numFmtId="0" fontId="0" fillId="0" borderId="0" xfId="0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shrinkToFit="1"/>
    </xf>
    <xf numFmtId="0" fontId="3" fillId="0" borderId="1" xfId="0" applyFont="1" applyBorder="1" applyAlignment="1">
      <alignment shrinkToFit="1"/>
    </xf>
    <xf numFmtId="0" fontId="3" fillId="0" borderId="2" xfId="0" applyFont="1" applyBorder="1" applyAlignment="1">
      <alignment shrinkToFit="1"/>
    </xf>
    <xf numFmtId="0" fontId="3" fillId="0" borderId="3" xfId="0" applyFont="1" applyBorder="1" applyAlignment="1">
      <alignment shrinkToFit="1"/>
    </xf>
    <xf numFmtId="0" fontId="3" fillId="0" borderId="4" xfId="0" applyFont="1" applyBorder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6" xfId="0" applyFont="1" applyBorder="1" applyAlignment="1">
      <alignment shrinkToFit="1"/>
    </xf>
    <xf numFmtId="0" fontId="3" fillId="0" borderId="7" xfId="0" applyFont="1" applyBorder="1" applyAlignment="1">
      <alignment shrinkToFit="1"/>
    </xf>
    <xf numFmtId="0" fontId="3" fillId="0" borderId="8" xfId="0" applyFont="1" applyBorder="1" applyAlignment="1">
      <alignment shrinkToFit="1"/>
    </xf>
    <xf numFmtId="0" fontId="3" fillId="0" borderId="9" xfId="0" applyFont="1" applyBorder="1" applyAlignment="1">
      <alignment shrinkToFit="1"/>
    </xf>
    <xf numFmtId="0" fontId="3" fillId="0" borderId="10" xfId="0" applyFont="1" applyBorder="1" applyAlignment="1">
      <alignment shrinkToFit="1"/>
    </xf>
    <xf numFmtId="0" fontId="3" fillId="0" borderId="12" xfId="0" applyFont="1" applyBorder="1" applyAlignment="1">
      <alignment shrinkToFit="1"/>
    </xf>
    <xf numFmtId="0" fontId="3" fillId="0" borderId="17" xfId="0" applyFont="1" applyBorder="1" applyAlignment="1">
      <alignment shrinkToFit="1"/>
    </xf>
    <xf numFmtId="0" fontId="3" fillId="0" borderId="18" xfId="0" applyFont="1" applyBorder="1" applyAlignment="1">
      <alignment horizontal="center" shrinkToFit="1"/>
    </xf>
    <xf numFmtId="0" fontId="3" fillId="0" borderId="19" xfId="0" applyFont="1" applyBorder="1" applyAlignment="1">
      <alignment horizontal="center" shrinkToFit="1"/>
    </xf>
    <xf numFmtId="0" fontId="3" fillId="0" borderId="20" xfId="0" applyFont="1" applyBorder="1" applyAlignment="1">
      <alignment horizontal="center" shrinkToFit="1"/>
    </xf>
    <xf numFmtId="0" fontId="3" fillId="0" borderId="21" xfId="0" applyFont="1" applyBorder="1" applyAlignment="1">
      <alignment horizontal="center" shrinkToFit="1"/>
    </xf>
    <xf numFmtId="0" fontId="3" fillId="0" borderId="22" xfId="0" applyFont="1" applyBorder="1" applyAlignment="1">
      <alignment horizontal="center" shrinkToFit="1"/>
    </xf>
    <xf numFmtId="0" fontId="3" fillId="0" borderId="23" xfId="0" applyFont="1" applyBorder="1" applyAlignment="1">
      <alignment horizontal="center" shrinkToFit="1"/>
    </xf>
    <xf numFmtId="0" fontId="3" fillId="0" borderId="24" xfId="0" applyFont="1" applyBorder="1" applyAlignment="1">
      <alignment horizontal="center" shrinkToFit="1"/>
    </xf>
    <xf numFmtId="0" fontId="3" fillId="0" borderId="25" xfId="0" applyFont="1" applyBorder="1" applyAlignment="1">
      <alignment horizontal="center" shrinkToFit="1"/>
    </xf>
    <xf numFmtId="0" fontId="3" fillId="0" borderId="26" xfId="0" applyFont="1" applyBorder="1" applyAlignment="1">
      <alignment horizontal="center" shrinkToFit="1"/>
    </xf>
    <xf numFmtId="0" fontId="3" fillId="0" borderId="27" xfId="0" applyFont="1" applyBorder="1" applyAlignment="1">
      <alignment horizontal="center" shrinkToFit="1"/>
    </xf>
    <xf numFmtId="0" fontId="3" fillId="0" borderId="28" xfId="0" applyFont="1" applyBorder="1" applyAlignment="1">
      <alignment horizontal="center" shrinkToFit="1"/>
    </xf>
    <xf numFmtId="0" fontId="3" fillId="0" borderId="29" xfId="0" applyFont="1" applyBorder="1" applyAlignment="1">
      <alignment horizontal="center" shrinkToFit="1"/>
    </xf>
    <xf numFmtId="0" fontId="3" fillId="0" borderId="30" xfId="0" applyFont="1" applyBorder="1" applyAlignment="1">
      <alignment horizontal="center" shrinkToFit="1"/>
    </xf>
    <xf numFmtId="0" fontId="3" fillId="0" borderId="31" xfId="0" applyFont="1" applyBorder="1" applyAlignment="1">
      <alignment horizontal="center" shrinkToFit="1"/>
    </xf>
    <xf numFmtId="0" fontId="3" fillId="0" borderId="32" xfId="0" applyFont="1" applyBorder="1" applyAlignment="1">
      <alignment horizontal="center" shrinkToFit="1"/>
    </xf>
    <xf numFmtId="0" fontId="3" fillId="0" borderId="33" xfId="0" applyFont="1" applyBorder="1" applyAlignment="1">
      <alignment horizontal="center" shrinkToFit="1"/>
    </xf>
    <xf numFmtId="0" fontId="3" fillId="0" borderId="34" xfId="0" applyFont="1" applyBorder="1" applyAlignment="1">
      <alignment horizont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36" xfId="0" applyFont="1" applyBorder="1" applyAlignment="1">
      <alignment horizontal="right" vertical="center" shrinkToFit="1"/>
    </xf>
    <xf numFmtId="0" fontId="5" fillId="0" borderId="11" xfId="0" applyFont="1" applyBorder="1" applyAlignment="1">
      <alignment horizontal="right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13" fillId="2" borderId="50" xfId="1" applyFont="1" applyFill="1" applyBorder="1" applyAlignment="1" applyProtection="1">
      <alignment horizontal="center" vertical="center" shrinkToFit="1"/>
    </xf>
    <xf numFmtId="0" fontId="14" fillId="0" borderId="0" xfId="0" applyFont="1" applyAlignment="1">
      <alignment shrinkToFit="1"/>
    </xf>
    <xf numFmtId="0" fontId="5" fillId="0" borderId="2" xfId="0" applyFont="1" applyBorder="1" applyAlignment="1">
      <alignment shrinkToFit="1"/>
    </xf>
    <xf numFmtId="0" fontId="5" fillId="0" borderId="3" xfId="0" applyFont="1" applyBorder="1" applyAlignment="1">
      <alignment shrinkToFit="1"/>
    </xf>
    <xf numFmtId="0" fontId="3" fillId="0" borderId="0" xfId="0" applyFont="1"/>
    <xf numFmtId="0" fontId="18" fillId="0" borderId="5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56" xfId="0" applyFont="1" applyBorder="1" applyAlignment="1">
      <alignment horizontal="center"/>
    </xf>
    <xf numFmtId="167" fontId="21" fillId="0" borderId="29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59" xfId="0" applyFont="1" applyBorder="1" applyAlignment="1">
      <alignment horizontal="center"/>
    </xf>
    <xf numFmtId="167" fontId="21" fillId="0" borderId="30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167" fontId="21" fillId="0" borderId="34" xfId="0" applyNumberFormat="1" applyFont="1" applyBorder="1" applyAlignment="1">
      <alignment horizontal="center" vertical="center"/>
    </xf>
    <xf numFmtId="0" fontId="17" fillId="0" borderId="35" xfId="0" applyFont="1" applyBorder="1" applyAlignment="1">
      <alignment vertical="center"/>
    </xf>
    <xf numFmtId="166" fontId="16" fillId="0" borderId="15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 shrinkToFit="1"/>
    </xf>
    <xf numFmtId="164" fontId="17" fillId="0" borderId="44" xfId="3" applyNumberFormat="1" applyFont="1" applyBorder="1" applyAlignment="1">
      <alignment vertical="center" shrinkToFit="1"/>
    </xf>
    <xf numFmtId="0" fontId="0" fillId="0" borderId="0" xfId="0" applyAlignment="1">
      <alignment vertical="center"/>
    </xf>
    <xf numFmtId="0" fontId="11" fillId="3" borderId="48" xfId="1" applyFont="1" applyFill="1" applyBorder="1" applyAlignment="1" applyProtection="1"/>
    <xf numFmtId="0" fontId="8" fillId="3" borderId="49" xfId="0" applyFont="1" applyFill="1" applyBorder="1"/>
    <xf numFmtId="0" fontId="23" fillId="3" borderId="61" xfId="1" applyFont="1" applyFill="1" applyBorder="1" applyAlignment="1" applyProtection="1"/>
    <xf numFmtId="0" fontId="0" fillId="3" borderId="0" xfId="0" applyFill="1"/>
    <xf numFmtId="0" fontId="24" fillId="3" borderId="0" xfId="0" applyFont="1" applyFill="1"/>
    <xf numFmtId="0" fontId="25" fillId="3" borderId="0" xfId="1" applyFont="1" applyFill="1" applyAlignment="1" applyProtection="1"/>
    <xf numFmtId="0" fontId="4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4" fillId="3" borderId="0" xfId="0" applyFont="1" applyFill="1" applyAlignment="1">
      <alignment horizontal="center" vertical="center"/>
    </xf>
    <xf numFmtId="0" fontId="0" fillId="3" borderId="65" xfId="0" applyFill="1" applyBorder="1"/>
    <xf numFmtId="0" fontId="0" fillId="3" borderId="51" xfId="0" applyFill="1" applyBorder="1"/>
    <xf numFmtId="0" fontId="0" fillId="3" borderId="47" xfId="0" applyFill="1" applyBorder="1"/>
    <xf numFmtId="0" fontId="0" fillId="3" borderId="14" xfId="0" applyFill="1" applyBorder="1"/>
    <xf numFmtId="0" fontId="0" fillId="3" borderId="15" xfId="0" applyFill="1" applyBorder="1"/>
    <xf numFmtId="0" fontId="5" fillId="0" borderId="30" xfId="0" applyFont="1" applyBorder="1" applyAlignment="1">
      <alignment horizontal="center" shrinkToFit="1"/>
    </xf>
    <xf numFmtId="0" fontId="5" fillId="0" borderId="6" xfId="0" applyFont="1" applyBorder="1" applyAlignment="1">
      <alignment shrinkToFit="1"/>
    </xf>
    <xf numFmtId="0" fontId="22" fillId="0" borderId="34" xfId="0" applyFont="1" applyBorder="1" applyAlignment="1">
      <alignment horizontal="center" shrinkToFit="1"/>
    </xf>
    <xf numFmtId="0" fontId="23" fillId="3" borderId="0" xfId="1" applyFont="1" applyFill="1" applyAlignment="1" applyProtection="1"/>
    <xf numFmtId="0" fontId="23" fillId="3" borderId="67" xfId="1" applyFont="1" applyFill="1" applyBorder="1" applyAlignment="1" applyProtection="1"/>
    <xf numFmtId="0" fontId="27" fillId="3" borderId="66" xfId="1" applyFont="1" applyFill="1" applyBorder="1" applyAlignment="1" applyProtection="1"/>
    <xf numFmtId="0" fontId="4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70" xfId="0" applyFont="1" applyBorder="1" applyAlignment="1">
      <alignment horizontal="center"/>
    </xf>
    <xf numFmtId="167" fontId="21" fillId="0" borderId="33" xfId="0" applyNumberFormat="1" applyFont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 shrinkToFit="1"/>
    </xf>
    <xf numFmtId="0" fontId="28" fillId="6" borderId="50" xfId="0" applyFont="1" applyFill="1" applyBorder="1" applyAlignment="1">
      <alignment horizontal="center" vertical="center"/>
    </xf>
    <xf numFmtId="0" fontId="29" fillId="7" borderId="5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 shrinkToFit="1"/>
    </xf>
    <xf numFmtId="0" fontId="0" fillId="3" borderId="72" xfId="0" applyFill="1" applyBorder="1"/>
    <xf numFmtId="0" fontId="12" fillId="3" borderId="71" xfId="1" applyFont="1" applyFill="1" applyBorder="1" applyAlignment="1" applyProtection="1"/>
    <xf numFmtId="0" fontId="27" fillId="3" borderId="0" xfId="1" applyFont="1" applyFill="1" applyAlignment="1" applyProtection="1"/>
    <xf numFmtId="0" fontId="27" fillId="3" borderId="50" xfId="1" applyFont="1" applyFill="1" applyBorder="1" applyAlignment="1" applyProtection="1"/>
    <xf numFmtId="0" fontId="0" fillId="3" borderId="74" xfId="0" applyFill="1" applyBorder="1"/>
    <xf numFmtId="0" fontId="30" fillId="3" borderId="73" xfId="1" applyFont="1" applyFill="1" applyBorder="1" applyAlignment="1" applyProtection="1"/>
    <xf numFmtId="0" fontId="30" fillId="3" borderId="75" xfId="1" applyFont="1" applyFill="1" applyBorder="1" applyAlignment="1" applyProtection="1"/>
    <xf numFmtId="0" fontId="27" fillId="3" borderId="76" xfId="1" applyFont="1" applyFill="1" applyBorder="1" applyAlignment="1" applyProtection="1"/>
    <xf numFmtId="0" fontId="31" fillId="3" borderId="77" xfId="1" applyFont="1" applyFill="1" applyBorder="1" applyAlignment="1" applyProtection="1"/>
    <xf numFmtId="0" fontId="27" fillId="3" borderId="78" xfId="1" applyFont="1" applyFill="1" applyBorder="1" applyAlignment="1" applyProtection="1"/>
    <xf numFmtId="0" fontId="0" fillId="3" borderId="79" xfId="0" applyFill="1" applyBorder="1"/>
    <xf numFmtId="0" fontId="4" fillId="3" borderId="79" xfId="0" applyFont="1" applyFill="1" applyBorder="1" applyAlignment="1">
      <alignment horizontal="center" vertical="center"/>
    </xf>
    <xf numFmtId="0" fontId="32" fillId="3" borderId="0" xfId="1" applyFont="1" applyFill="1" applyAlignment="1" applyProtection="1"/>
    <xf numFmtId="0" fontId="32" fillId="3" borderId="50" xfId="1" applyFont="1" applyFill="1" applyBorder="1" applyAlignment="1" applyProtection="1"/>
    <xf numFmtId="0" fontId="29" fillId="9" borderId="50" xfId="0" applyFont="1" applyFill="1" applyBorder="1" applyAlignment="1">
      <alignment horizontal="center" vertical="center"/>
    </xf>
    <xf numFmtId="0" fontId="29" fillId="10" borderId="50" xfId="0" applyFont="1" applyFill="1" applyBorder="1" applyAlignment="1">
      <alignment horizontal="center" vertical="center" shrinkToFit="1"/>
    </xf>
    <xf numFmtId="0" fontId="34" fillId="3" borderId="65" xfId="0" applyFont="1" applyFill="1" applyBorder="1" applyAlignment="1">
      <alignment vertical="center" wrapText="1"/>
    </xf>
    <xf numFmtId="0" fontId="34" fillId="3" borderId="0" xfId="0" applyFont="1" applyFill="1" applyAlignment="1">
      <alignment vertical="center" wrapText="1"/>
    </xf>
    <xf numFmtId="0" fontId="34" fillId="3" borderId="51" xfId="0" applyFont="1" applyFill="1" applyBorder="1" applyAlignment="1">
      <alignment vertical="center" wrapText="1"/>
    </xf>
    <xf numFmtId="0" fontId="33" fillId="3" borderId="65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center" vertical="center"/>
    </xf>
    <xf numFmtId="0" fontId="33" fillId="3" borderId="51" xfId="0" applyFont="1" applyFill="1" applyBorder="1" applyAlignment="1">
      <alignment horizontal="center" vertical="center"/>
    </xf>
    <xf numFmtId="0" fontId="33" fillId="11" borderId="65" xfId="0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center" vertical="center"/>
    </xf>
    <xf numFmtId="0" fontId="33" fillId="11" borderId="51" xfId="0" applyFont="1" applyFill="1" applyBorder="1" applyAlignment="1">
      <alignment horizontal="center" vertical="center"/>
    </xf>
    <xf numFmtId="0" fontId="26" fillId="4" borderId="35" xfId="0" applyFont="1" applyFill="1" applyBorder="1" applyAlignment="1">
      <alignment horizontal="center" vertical="center" wrapText="1" shrinkToFit="1"/>
    </xf>
    <xf numFmtId="0" fontId="26" fillId="4" borderId="44" xfId="0" applyFont="1" applyFill="1" applyBorder="1" applyAlignment="1">
      <alignment horizontal="center" vertical="center" shrinkToFit="1"/>
    </xf>
    <xf numFmtId="0" fontId="26" fillId="4" borderId="36" xfId="0" applyFont="1" applyFill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165" fontId="7" fillId="0" borderId="45" xfId="0" applyNumberFormat="1" applyFont="1" applyBorder="1" applyAlignment="1">
      <alignment horizontal="center" vertical="center" shrinkToFit="1"/>
    </xf>
    <xf numFmtId="165" fontId="7" fillId="0" borderId="46" xfId="0" applyNumberFormat="1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shrinkToFit="1"/>
    </xf>
    <xf numFmtId="0" fontId="7" fillId="0" borderId="43" xfId="0" applyFont="1" applyBorder="1" applyAlignment="1">
      <alignment horizontal="center" vertical="center" shrinkToFit="1"/>
    </xf>
    <xf numFmtId="0" fontId="5" fillId="0" borderId="47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47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44" xfId="0" applyFont="1" applyBorder="1" applyAlignment="1">
      <alignment horizontal="center" vertical="center"/>
    </xf>
    <xf numFmtId="0" fontId="20" fillId="0" borderId="24" xfId="0" applyFont="1" applyBorder="1" applyAlignment="1">
      <alignment horizontal="left" vertical="center" shrinkToFit="1"/>
    </xf>
    <xf numFmtId="0" fontId="20" fillId="0" borderId="57" xfId="0" applyFont="1" applyBorder="1" applyAlignment="1">
      <alignment horizontal="left" vertical="center" shrinkToFit="1"/>
    </xf>
    <xf numFmtId="0" fontId="20" fillId="0" borderId="58" xfId="0" applyFont="1" applyBorder="1" applyAlignment="1">
      <alignment horizontal="left" vertical="center" shrinkToFit="1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 shrinkToFit="1"/>
    </xf>
    <xf numFmtId="0" fontId="19" fillId="0" borderId="54" xfId="0" applyFont="1" applyBorder="1" applyAlignment="1">
      <alignment horizontal="center" vertical="center" shrinkToFit="1"/>
    </xf>
    <xf numFmtId="0" fontId="20" fillId="0" borderId="59" xfId="0" applyFont="1" applyBorder="1" applyAlignment="1">
      <alignment horizontal="left" vertical="center" shrinkToFit="1"/>
    </xf>
    <xf numFmtId="0" fontId="20" fillId="0" borderId="60" xfId="0" applyFont="1" applyBorder="1" applyAlignment="1">
      <alignment horizontal="left" vertical="center" shrinkToFit="1"/>
    </xf>
    <xf numFmtId="0" fontId="17" fillId="0" borderId="35" xfId="0" applyFont="1" applyBorder="1" applyAlignment="1">
      <alignment horizontal="center" vertical="center" wrapText="1" shrinkToFit="1"/>
    </xf>
    <xf numFmtId="0" fontId="17" fillId="0" borderId="44" xfId="0" applyFont="1" applyBorder="1" applyAlignment="1">
      <alignment horizontal="center" vertical="center" wrapText="1" shrinkToFit="1"/>
    </xf>
    <xf numFmtId="0" fontId="17" fillId="0" borderId="36" xfId="0" applyFont="1" applyBorder="1" applyAlignment="1">
      <alignment horizontal="center" vertical="center" wrapText="1" shrinkToFit="1"/>
    </xf>
    <xf numFmtId="0" fontId="17" fillId="0" borderId="35" xfId="0" applyFont="1" applyBorder="1" applyAlignment="1">
      <alignment horizontal="center" vertical="center" shrinkToFit="1"/>
    </xf>
    <xf numFmtId="0" fontId="17" fillId="0" borderId="44" xfId="0" applyFont="1" applyBorder="1" applyAlignment="1">
      <alignment horizontal="center" vertical="center" shrinkToFit="1"/>
    </xf>
    <xf numFmtId="0" fontId="17" fillId="0" borderId="36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0" fillId="0" borderId="56" xfId="0" applyFont="1" applyBorder="1" applyAlignment="1">
      <alignment horizontal="left" vertical="center" shrinkToFit="1"/>
    </xf>
    <xf numFmtId="165" fontId="7" fillId="0" borderId="35" xfId="0" applyNumberFormat="1" applyFont="1" applyBorder="1" applyAlignment="1">
      <alignment horizontal="center" vertical="center" shrinkToFit="1"/>
    </xf>
    <xf numFmtId="165" fontId="7" fillId="0" borderId="36" xfId="0" applyNumberFormat="1" applyFont="1" applyBorder="1" applyAlignment="1">
      <alignment horizontal="center" vertical="center" shrinkToFit="1"/>
    </xf>
    <xf numFmtId="0" fontId="26" fillId="4" borderId="44" xfId="0" applyFont="1" applyFill="1" applyBorder="1" applyAlignment="1">
      <alignment horizontal="center" vertical="center" wrapText="1" shrinkToFit="1"/>
    </xf>
    <xf numFmtId="0" fontId="26" fillId="4" borderId="36" xfId="0" applyFont="1" applyFill="1" applyBorder="1" applyAlignment="1">
      <alignment horizontal="center" vertical="center" wrapText="1" shrinkToFit="1"/>
    </xf>
    <xf numFmtId="0" fontId="19" fillId="0" borderId="37" xfId="0" applyFont="1" applyBorder="1" applyAlignment="1">
      <alignment horizontal="center" vertical="center" shrinkToFit="1"/>
    </xf>
    <xf numFmtId="0" fontId="19" fillId="0" borderId="38" xfId="0" applyFont="1" applyBorder="1" applyAlignment="1">
      <alignment horizontal="center" vertical="center" shrinkToFit="1"/>
    </xf>
    <xf numFmtId="0" fontId="20" fillId="0" borderId="23" xfId="0" applyFont="1" applyBorder="1" applyAlignment="1">
      <alignment horizontal="left" vertical="center" shrinkToFit="1"/>
    </xf>
    <xf numFmtId="0" fontId="20" fillId="0" borderId="68" xfId="0" applyFont="1" applyBorder="1" applyAlignment="1">
      <alignment horizontal="left" vertical="center" shrinkToFit="1"/>
    </xf>
    <xf numFmtId="0" fontId="20" fillId="0" borderId="69" xfId="0" applyFont="1" applyBorder="1" applyAlignment="1">
      <alignment horizontal="left" vertical="center" shrinkToFit="1"/>
    </xf>
    <xf numFmtId="0" fontId="18" fillId="0" borderId="62" xfId="0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18" fillId="0" borderId="64" xfId="0" applyFont="1" applyBorder="1" applyAlignment="1">
      <alignment horizontal="center"/>
    </xf>
    <xf numFmtId="0" fontId="18" fillId="0" borderId="65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20" fillId="11" borderId="59" xfId="0" applyFont="1" applyFill="1" applyBorder="1" applyAlignment="1">
      <alignment horizontal="left" vertical="center" shrinkToFit="1"/>
    </xf>
  </cellXfs>
  <cellStyles count="5">
    <cellStyle name="Гиперссылка" xfId="1" builtinId="8"/>
    <cellStyle name="Денежный" xfId="3" builtinId="4"/>
    <cellStyle name="Денежный 2" xfId="4" xr:uid="{5CF51C82-61E8-4414-8739-B7E97D008AEC}"/>
    <cellStyle name="Обычный" xfId="0" builtinId="0"/>
    <cellStyle name="Обычный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g"/><Relationship Id="rId1" Type="http://schemas.openxmlformats.org/officeDocument/2006/relationships/image" Target="../media/image4.jpeg"/><Relationship Id="rId5" Type="http://schemas.openxmlformats.org/officeDocument/2006/relationships/image" Target="../media/image13.jpg"/><Relationship Id="rId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1</xdr:col>
      <xdr:colOff>3414241</xdr:colOff>
      <xdr:row>5</xdr:row>
      <xdr:rowOff>140884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358A66-8372-4164-9741-02E2FCB4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00025"/>
          <a:ext cx="3395191" cy="1036234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</xdr:row>
      <xdr:rowOff>95250</xdr:rowOff>
    </xdr:from>
    <xdr:to>
      <xdr:col>11</xdr:col>
      <xdr:colOff>361950</xdr:colOff>
      <xdr:row>11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7E98ECD-7E81-419E-8CF3-FD7ACCFA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4572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11</xdr:row>
      <xdr:rowOff>171450</xdr:rowOff>
    </xdr:from>
    <xdr:to>
      <xdr:col>11</xdr:col>
      <xdr:colOff>590551</xdr:colOff>
      <xdr:row>30</xdr:row>
      <xdr:rowOff>104776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65C719F-FB68-46DA-967E-15095D1E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2466975"/>
          <a:ext cx="2400301" cy="24003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6387" name="Рисунок 17">
          <a:extLst>
            <a:ext uri="{FF2B5EF4-FFF2-40B4-BE49-F238E27FC236}">
              <a16:creationId xmlns:a16="http://schemas.microsoft.com/office/drawing/2014/main" id="{86CFDA8B-D605-48B0-82D1-CAA291AF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3" name="Рисунок 17">
          <a:extLst>
            <a:ext uri="{FF2B5EF4-FFF2-40B4-BE49-F238E27FC236}">
              <a16:creationId xmlns:a16="http://schemas.microsoft.com/office/drawing/2014/main" id="{B589508D-58EC-49AD-9005-F19FA4AE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D1D0F1E7-2F1A-4FA5-9303-982C6114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id="{45D34B25-359E-42BE-90D7-FAE7151A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A60BA291-C2ED-4A69-BA71-854FE398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2E832524-73CF-4C96-9B28-AD245022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5" name="Рисунок 17">
          <a:extLst>
            <a:ext uri="{FF2B5EF4-FFF2-40B4-BE49-F238E27FC236}">
              <a16:creationId xmlns:a16="http://schemas.microsoft.com/office/drawing/2014/main" id="{F63153C4-E322-4679-864C-2D3AC198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6" name="Рисунок 17">
          <a:extLst>
            <a:ext uri="{FF2B5EF4-FFF2-40B4-BE49-F238E27FC236}">
              <a16:creationId xmlns:a16="http://schemas.microsoft.com/office/drawing/2014/main" id="{E86FB3CA-9FAA-458C-817C-F372377A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9" name="Рисунок 17">
          <a:extLst>
            <a:ext uri="{FF2B5EF4-FFF2-40B4-BE49-F238E27FC236}">
              <a16:creationId xmlns:a16="http://schemas.microsoft.com/office/drawing/2014/main" id="{0A8B15DB-2D50-4F19-B2C6-7117A948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28575</xdr:rowOff>
    </xdr:from>
    <xdr:to>
      <xdr:col>1</xdr:col>
      <xdr:colOff>95250</xdr:colOff>
      <xdr:row>23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AABE6205-2984-4494-870D-390B20D4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9343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28575</xdr:rowOff>
    </xdr:from>
    <xdr:to>
      <xdr:col>1</xdr:col>
      <xdr:colOff>95250</xdr:colOff>
      <xdr:row>48</xdr:row>
      <xdr:rowOff>295275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F1C50277-A9A3-40DB-AB9C-B42C8AB5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4687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27</xdr:row>
      <xdr:rowOff>76200</xdr:rowOff>
    </xdr:from>
    <xdr:to>
      <xdr:col>8</xdr:col>
      <xdr:colOff>304800</xdr:colOff>
      <xdr:row>30</xdr:row>
      <xdr:rowOff>152400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D1AF0D95-E6B6-48D3-9C79-F9912A95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7631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34</xdr:row>
      <xdr:rowOff>123825</xdr:rowOff>
    </xdr:from>
    <xdr:to>
      <xdr:col>8</xdr:col>
      <xdr:colOff>561975</xdr:colOff>
      <xdr:row>38</xdr:row>
      <xdr:rowOff>114300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FDC8B446-C9CE-43B1-A9FF-CBA4372F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19443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38</xdr:row>
      <xdr:rowOff>133350</xdr:rowOff>
    </xdr:from>
    <xdr:to>
      <xdr:col>8</xdr:col>
      <xdr:colOff>685800</xdr:colOff>
      <xdr:row>43</xdr:row>
      <xdr:rowOff>28575</xdr:rowOff>
    </xdr:to>
    <xdr:pic>
      <xdr:nvPicPr>
        <xdr:cNvPr id="11" name="Рисунок 3">
          <a:extLst>
            <a:ext uri="{FF2B5EF4-FFF2-40B4-BE49-F238E27FC236}">
              <a16:creationId xmlns:a16="http://schemas.microsoft.com/office/drawing/2014/main" id="{019514A8-1490-4E60-9820-62A11DF2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31730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42</xdr:row>
      <xdr:rowOff>285750</xdr:rowOff>
    </xdr:from>
    <xdr:to>
      <xdr:col>8</xdr:col>
      <xdr:colOff>885825</xdr:colOff>
      <xdr:row>47</xdr:row>
      <xdr:rowOff>238125</xdr:rowOff>
    </xdr:to>
    <xdr:pic>
      <xdr:nvPicPr>
        <xdr:cNvPr id="12" name="Рисунок 4">
          <a:extLst>
            <a:ext uri="{FF2B5EF4-FFF2-40B4-BE49-F238E27FC236}">
              <a16:creationId xmlns:a16="http://schemas.microsoft.com/office/drawing/2014/main" id="{326FA18D-5842-48C0-8C0B-6870C402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5446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30</xdr:row>
      <xdr:rowOff>133350</xdr:rowOff>
    </xdr:from>
    <xdr:to>
      <xdr:col>8</xdr:col>
      <xdr:colOff>542925</xdr:colOff>
      <xdr:row>34</xdr:row>
      <xdr:rowOff>142875</xdr:rowOff>
    </xdr:to>
    <xdr:pic>
      <xdr:nvPicPr>
        <xdr:cNvPr id="13" name="Рисунок 5">
          <a:extLst>
            <a:ext uri="{FF2B5EF4-FFF2-40B4-BE49-F238E27FC236}">
              <a16:creationId xmlns:a16="http://schemas.microsoft.com/office/drawing/2014/main" id="{58302D16-16DF-4532-BE25-7993FCE6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7346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</xdr:row>
      <xdr:rowOff>76200</xdr:rowOff>
    </xdr:from>
    <xdr:to>
      <xdr:col>8</xdr:col>
      <xdr:colOff>304800</xdr:colOff>
      <xdr:row>5</xdr:row>
      <xdr:rowOff>152400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4257605A-9229-40C6-A4AA-1FD77A3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2287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9</xdr:row>
      <xdr:rowOff>123825</xdr:rowOff>
    </xdr:from>
    <xdr:to>
      <xdr:col>8</xdr:col>
      <xdr:colOff>561975</xdr:colOff>
      <xdr:row>13</xdr:row>
      <xdr:rowOff>114300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7676CAA9-5611-47C3-9287-EAC7F2E4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4099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13</xdr:row>
      <xdr:rowOff>133350</xdr:rowOff>
    </xdr:from>
    <xdr:to>
      <xdr:col>8</xdr:col>
      <xdr:colOff>685800</xdr:colOff>
      <xdr:row>18</xdr:row>
      <xdr:rowOff>28575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7F619B47-BDF3-4EFE-9896-117F447B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6386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285750</xdr:rowOff>
    </xdr:from>
    <xdr:to>
      <xdr:col>8</xdr:col>
      <xdr:colOff>885825</xdr:colOff>
      <xdr:row>22</xdr:row>
      <xdr:rowOff>238125</xdr:rowOff>
    </xdr:to>
    <xdr:pic>
      <xdr:nvPicPr>
        <xdr:cNvPr id="29" name="Рисунок 4">
          <a:extLst>
            <a:ext uri="{FF2B5EF4-FFF2-40B4-BE49-F238E27FC236}">
              <a16:creationId xmlns:a16="http://schemas.microsoft.com/office/drawing/2014/main" id="{7D814E9F-3800-4C46-AEDE-319C34717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60102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5</xdr:row>
      <xdr:rowOff>133350</xdr:rowOff>
    </xdr:from>
    <xdr:to>
      <xdr:col>8</xdr:col>
      <xdr:colOff>542925</xdr:colOff>
      <xdr:row>9</xdr:row>
      <xdr:rowOff>142875</xdr:rowOff>
    </xdr:to>
    <xdr:pic>
      <xdr:nvPicPr>
        <xdr:cNvPr id="30" name="Рисунок 5">
          <a:extLst>
            <a:ext uri="{FF2B5EF4-FFF2-40B4-BE49-F238E27FC236}">
              <a16:creationId xmlns:a16="http://schemas.microsoft.com/office/drawing/2014/main" id="{064A979E-5542-4BC3-B052-533979BE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002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C31EF498-025F-41F4-A35B-99568E20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6A99507F-A84F-4FAD-ACA4-5311A111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9829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13</xdr:row>
      <xdr:rowOff>211930</xdr:rowOff>
    </xdr:from>
    <xdr:to>
      <xdr:col>8</xdr:col>
      <xdr:colOff>885825</xdr:colOff>
      <xdr:row>22</xdr:row>
      <xdr:rowOff>282892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2F9D214-2F90-4F03-BFA2-405D5430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twoCellAnchor>
  <xdr:oneCellAnchor>
    <xdr:from>
      <xdr:col>6</xdr:col>
      <xdr:colOff>19052</xdr:colOff>
      <xdr:row>28</xdr:row>
      <xdr:rowOff>19051</xdr:rowOff>
    </xdr:from>
    <xdr:ext cx="1487671" cy="1800000"/>
    <xdr:pic>
      <xdr:nvPicPr>
        <xdr:cNvPr id="20" name="Рисунок 24">
          <a:extLst>
            <a:ext uri="{FF2B5EF4-FFF2-40B4-BE49-F238E27FC236}">
              <a16:creationId xmlns:a16="http://schemas.microsoft.com/office/drawing/2014/main" id="{B23E51EE-EBF9-469F-ADD8-CBE28A173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7" y="771526"/>
          <a:ext cx="148767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342900</xdr:colOff>
      <xdr:row>33</xdr:row>
      <xdr:rowOff>304799</xdr:rowOff>
    </xdr:from>
    <xdr:ext cx="1729688" cy="1800000"/>
    <xdr:pic>
      <xdr:nvPicPr>
        <xdr:cNvPr id="21" name="Рисунок 28">
          <a:extLst>
            <a:ext uri="{FF2B5EF4-FFF2-40B4-BE49-F238E27FC236}">
              <a16:creationId xmlns:a16="http://schemas.microsoft.com/office/drawing/2014/main" id="{68CC0E91-E29F-4358-B5F9-0B0F004F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4"/>
          <a:ext cx="172968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39</xdr:row>
      <xdr:rowOff>211930</xdr:rowOff>
    </xdr:from>
    <xdr:ext cx="2962275" cy="281416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A0618DB-42A9-4C9C-B07E-89779FF7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oneCellAnchor>
  <xdr:twoCellAnchor editAs="oneCell">
    <xdr:from>
      <xdr:col>6</xdr:col>
      <xdr:colOff>104775</xdr:colOff>
      <xdr:row>2</xdr:row>
      <xdr:rowOff>171449</xdr:rowOff>
    </xdr:from>
    <xdr:to>
      <xdr:col>8</xdr:col>
      <xdr:colOff>726916</xdr:colOff>
      <xdr:row>12</xdr:row>
      <xdr:rowOff>200024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175B41C-FECF-4EF5-9497-76815046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923924"/>
          <a:ext cx="2717641" cy="3076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7ACC47D6-8F06-4B78-BACB-7615AE18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7E4E3DDE-7A10-405B-9F8D-4F146000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380999</xdr:colOff>
      <xdr:row>8</xdr:row>
      <xdr:rowOff>142875</xdr:rowOff>
    </xdr:from>
    <xdr:to>
      <xdr:col>8</xdr:col>
      <xdr:colOff>760309</xdr:colOff>
      <xdr:row>14</xdr:row>
      <xdr:rowOff>294075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1A7097A-E680-4854-9CB5-1887C8FD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150001</xdr:colOff>
      <xdr:row>2</xdr:row>
      <xdr:rowOff>92850</xdr:rowOff>
    </xdr:from>
    <xdr:to>
      <xdr:col>7</xdr:col>
      <xdr:colOff>724468</xdr:colOff>
      <xdr:row>8</xdr:row>
      <xdr:rowOff>64050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ABC2604-10A0-48A4-9526-EFAD6CEA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twoCellAnchor>
  <xdr:oneCellAnchor>
    <xdr:from>
      <xdr:col>7</xdr:col>
      <xdr:colOff>380999</xdr:colOff>
      <xdr:row>34</xdr:row>
      <xdr:rowOff>142875</xdr:rowOff>
    </xdr:from>
    <xdr:ext cx="1560410" cy="1980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A423853D-78DA-44F6-A34F-F1056C02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oneCellAnchor>
  <xdr:oneCellAnchor>
    <xdr:from>
      <xdr:col>6</xdr:col>
      <xdr:colOff>150001</xdr:colOff>
      <xdr:row>28</xdr:row>
      <xdr:rowOff>92850</xdr:rowOff>
    </xdr:from>
    <xdr:ext cx="1488867" cy="18000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BCB5CB1-169B-4819-9BC7-B2D37ED1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DE4720DB-1DFF-4297-BAC6-BF6AFA58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554BEBC6-4D8E-4CE0-A605-80C9D0A9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_&#1058;&#1045;&#1050;&#1059;&#1065;&#1040;&#1071;_&#1053;&#1045;&#1044;&#1045;&#1051;&#1071;\&#1047;&#1040;&#1042;_01.09.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C-data"/>
      <sheetName val="ОТГРУЗКА"/>
      <sheetName val="data"/>
      <sheetName val="СЕРЕБРЕНИЕ"/>
      <sheetName val="ЗОЛОЧЕНИЕ"/>
      <sheetName val="КОМБИ"/>
      <sheetName val="АВТОИКОНЫ"/>
      <sheetName val="Конвертация"/>
    </sheetNames>
    <sheetDataSet>
      <sheetData sheetId="0"/>
      <sheetData sheetId="1"/>
      <sheetData sheetId="2">
        <row r="1">
          <cell r="H1" t="str">
            <v>Подвеска Спаситель-БМ 34*42, пласт., 01</v>
          </cell>
        </row>
      </sheetData>
      <sheetData sheetId="3">
        <row r="8">
          <cell r="K8" t="str">
            <v>Стенд 82, кр.</v>
          </cell>
        </row>
        <row r="9">
          <cell r="K9" t="str">
            <v>Стенд 42, кр.</v>
          </cell>
        </row>
        <row r="10">
          <cell r="K10" t="str">
            <v>Стенд 4, кр.</v>
          </cell>
        </row>
        <row r="11">
          <cell r="K11" t="str">
            <v>Стенд 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izograf.ru?subject=&#1047;&#1072;&#1082;&#1072;&#1079;%20&#1080;&#1079;%20&#1092;&#1086;&#1088;&#1084;&#1099;%20&#1076;&#1083;&#1103;%20&#1050;&#1083;&#1080;&#1077;&#1085;&#1090;&#1072;" TargetMode="External"/><Relationship Id="rId1" Type="http://schemas.openxmlformats.org/officeDocument/2006/relationships/hyperlink" Target="http://www.izograf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06C0-8E8F-4BCD-8F71-9BAB21232B48}">
  <sheetPr codeName="Лист1"/>
  <dimension ref="A1:L31"/>
  <sheetViews>
    <sheetView tabSelected="1" workbookViewId="0">
      <selection activeCell="I1" sqref="I1:L2"/>
    </sheetView>
  </sheetViews>
  <sheetFormatPr defaultRowHeight="15" x14ac:dyDescent="0.25"/>
  <cols>
    <col min="1" max="1" width="2.7109375" customWidth="1"/>
    <col min="2" max="2" width="57.140625" customWidth="1"/>
    <col min="3" max="3" width="2.7109375" customWidth="1"/>
    <col min="4" max="4" width="13.85546875" customWidth="1"/>
  </cols>
  <sheetData>
    <row r="1" spans="1:12" ht="9.9499999999999993" customHeight="1" x14ac:dyDescent="0.25">
      <c r="A1" s="69"/>
      <c r="B1" s="62"/>
      <c r="C1" s="62"/>
      <c r="D1" s="62"/>
      <c r="E1" s="62"/>
      <c r="F1" s="62"/>
      <c r="G1" s="62"/>
      <c r="H1" s="70"/>
      <c r="I1" s="111" t="s">
        <v>184</v>
      </c>
      <c r="J1" s="112"/>
      <c r="K1" s="112"/>
      <c r="L1" s="113"/>
    </row>
    <row r="2" spans="1:12" ht="18.75" x14ac:dyDescent="0.3">
      <c r="A2" s="69"/>
      <c r="B2" s="62"/>
      <c r="C2" s="62"/>
      <c r="D2" s="63" t="s">
        <v>111</v>
      </c>
      <c r="E2" s="62"/>
      <c r="F2" s="62"/>
      <c r="G2" s="62"/>
      <c r="H2" s="70"/>
      <c r="I2" s="111"/>
      <c r="J2" s="112"/>
      <c r="K2" s="112"/>
      <c r="L2" s="113"/>
    </row>
    <row r="3" spans="1:12" ht="18.75" x14ac:dyDescent="0.3">
      <c r="A3" s="69"/>
      <c r="B3" s="62"/>
      <c r="C3" s="62"/>
      <c r="D3" s="64" t="s">
        <v>109</v>
      </c>
      <c r="E3" s="62"/>
      <c r="F3" s="62"/>
      <c r="G3" s="62"/>
      <c r="H3" s="70"/>
      <c r="I3" s="105"/>
      <c r="J3" s="106"/>
      <c r="K3" s="106"/>
      <c r="L3" s="107"/>
    </row>
    <row r="4" spans="1:12" ht="18.75" x14ac:dyDescent="0.3">
      <c r="A4" s="69"/>
      <c r="B4" s="62"/>
      <c r="C4" s="62"/>
      <c r="D4" s="64" t="s">
        <v>110</v>
      </c>
      <c r="E4" s="62"/>
      <c r="F4" s="62"/>
      <c r="G4" s="62"/>
      <c r="H4" s="70"/>
      <c r="I4" s="69"/>
      <c r="J4" s="62"/>
      <c r="K4" s="62"/>
      <c r="L4" s="70"/>
    </row>
    <row r="5" spans="1:12" x14ac:dyDescent="0.25">
      <c r="A5" s="69"/>
      <c r="B5" s="62"/>
      <c r="C5" s="62"/>
      <c r="D5" s="62"/>
      <c r="E5" s="62"/>
      <c r="F5" s="62"/>
      <c r="G5" s="62"/>
      <c r="H5" s="70"/>
      <c r="I5" s="69"/>
      <c r="J5" s="62"/>
      <c r="K5" s="62"/>
      <c r="L5" s="70"/>
    </row>
    <row r="6" spans="1:12" x14ac:dyDescent="0.25">
      <c r="A6" s="69"/>
      <c r="B6" s="62"/>
      <c r="C6" s="62"/>
      <c r="D6" s="62"/>
      <c r="E6" s="62"/>
      <c r="F6" s="62"/>
      <c r="G6" s="62"/>
      <c r="H6" s="70"/>
      <c r="I6" s="69"/>
      <c r="J6" s="62"/>
      <c r="K6" s="62"/>
      <c r="L6" s="70"/>
    </row>
    <row r="7" spans="1:12" ht="18.75" x14ac:dyDescent="0.3">
      <c r="A7" s="69"/>
      <c r="B7" s="65" t="s">
        <v>5</v>
      </c>
      <c r="C7" s="62"/>
      <c r="D7" s="62"/>
      <c r="E7" s="62"/>
      <c r="F7" s="62"/>
      <c r="G7" s="62"/>
      <c r="H7" s="70"/>
      <c r="I7" s="69"/>
      <c r="J7" s="62"/>
      <c r="K7" s="62"/>
      <c r="L7" s="70"/>
    </row>
    <row r="8" spans="1:12" ht="18.75" x14ac:dyDescent="0.3">
      <c r="A8" s="69"/>
      <c r="B8" s="66" t="s">
        <v>6</v>
      </c>
      <c r="C8" s="62"/>
      <c r="D8" s="62"/>
      <c r="E8" s="62"/>
      <c r="F8" s="62"/>
      <c r="G8" s="62"/>
      <c r="H8" s="70"/>
      <c r="I8" s="69"/>
      <c r="J8" s="62"/>
      <c r="K8" s="62"/>
      <c r="L8" s="70"/>
    </row>
    <row r="9" spans="1:12" ht="18.75" x14ac:dyDescent="0.3">
      <c r="A9" s="69"/>
      <c r="B9" s="66" t="s">
        <v>7</v>
      </c>
      <c r="C9" s="62"/>
      <c r="D9" s="62"/>
      <c r="E9" s="62"/>
      <c r="F9" s="62"/>
      <c r="G9" s="62"/>
      <c r="H9" s="70"/>
      <c r="I9" s="69"/>
      <c r="J9" s="62"/>
      <c r="K9" s="62"/>
      <c r="L9" s="70"/>
    </row>
    <row r="10" spans="1:12" ht="18.75" x14ac:dyDescent="0.3">
      <c r="A10" s="69"/>
      <c r="B10" s="63" t="s">
        <v>8</v>
      </c>
      <c r="C10" s="62"/>
      <c r="D10" s="62"/>
      <c r="E10" s="62"/>
      <c r="F10" s="62"/>
      <c r="G10" s="62"/>
      <c r="H10" s="70"/>
      <c r="I10" s="69"/>
      <c r="J10" s="62"/>
      <c r="K10" s="62"/>
      <c r="L10" s="70"/>
    </row>
    <row r="11" spans="1:12" ht="9.9499999999999993" customHeight="1" x14ac:dyDescent="0.25">
      <c r="A11" s="69"/>
      <c r="B11" s="62"/>
      <c r="C11" s="62"/>
      <c r="D11" s="62"/>
      <c r="E11" s="62"/>
      <c r="F11" s="62"/>
      <c r="G11" s="62"/>
      <c r="H11" s="70"/>
      <c r="I11" s="108"/>
      <c r="J11" s="109"/>
      <c r="K11" s="109"/>
      <c r="L11" s="110"/>
    </row>
    <row r="12" spans="1:12" ht="18.75" x14ac:dyDescent="0.3">
      <c r="A12" s="69"/>
      <c r="B12" s="67" t="s">
        <v>10</v>
      </c>
      <c r="C12" s="62"/>
      <c r="D12" s="62"/>
      <c r="E12" s="62"/>
      <c r="F12" s="62"/>
      <c r="G12" s="62"/>
      <c r="H12" s="70"/>
      <c r="I12" s="108"/>
      <c r="J12" s="109"/>
      <c r="K12" s="109"/>
      <c r="L12" s="110"/>
    </row>
    <row r="13" spans="1:12" ht="9.9499999999999993" customHeight="1" thickBot="1" x14ac:dyDescent="0.3">
      <c r="A13" s="69"/>
      <c r="B13" s="62"/>
      <c r="C13" s="62"/>
      <c r="D13" s="62"/>
      <c r="E13" s="62"/>
      <c r="F13" s="62"/>
      <c r="G13" s="62"/>
      <c r="H13" s="70"/>
      <c r="I13" s="69"/>
      <c r="J13" s="62"/>
      <c r="K13" s="62"/>
      <c r="L13" s="70"/>
    </row>
    <row r="14" spans="1:12" ht="19.5" thickBot="1" x14ac:dyDescent="0.35">
      <c r="A14" s="69"/>
      <c r="B14" s="59" t="s">
        <v>9</v>
      </c>
      <c r="C14" s="62"/>
      <c r="D14" s="59">
        <f>СЕРЕБРЕНИЕ!B2+СЕРЕБРЕНИЕ!B31+СЕРЕБРЕНИЕ!B60</f>
        <v>0</v>
      </c>
      <c r="E14" s="68" t="s">
        <v>122</v>
      </c>
      <c r="F14" s="63"/>
      <c r="G14" s="65"/>
      <c r="H14" s="70"/>
      <c r="I14" s="69"/>
      <c r="J14" s="62"/>
      <c r="K14" s="62"/>
      <c r="L14" s="70"/>
    </row>
    <row r="15" spans="1:12" ht="9.9499999999999993" customHeight="1" thickBot="1" x14ac:dyDescent="0.35">
      <c r="A15" s="69"/>
      <c r="B15" s="60"/>
      <c r="C15" s="62"/>
      <c r="D15" s="62"/>
      <c r="E15" s="68"/>
      <c r="F15" s="63"/>
      <c r="G15" s="65"/>
      <c r="H15" s="70"/>
      <c r="I15" s="69"/>
      <c r="J15" s="62"/>
      <c r="K15" s="62"/>
      <c r="L15" s="70"/>
    </row>
    <row r="16" spans="1:12" ht="19.5" thickBot="1" x14ac:dyDescent="0.35">
      <c r="A16" s="69"/>
      <c r="B16" s="90" t="s">
        <v>112</v>
      </c>
      <c r="C16" s="62"/>
      <c r="D16" s="90">
        <f>КОМБИ!B2+КОМБИ!B31+КОМБИ!B60</f>
        <v>0</v>
      </c>
      <c r="E16" s="68" t="s">
        <v>122</v>
      </c>
      <c r="F16" s="63"/>
      <c r="G16" s="65"/>
      <c r="H16" s="70"/>
      <c r="I16" s="69"/>
      <c r="J16" s="62"/>
      <c r="K16" s="62"/>
      <c r="L16" s="70"/>
    </row>
    <row r="17" spans="1:12" ht="9.9499999999999993" customHeight="1" thickBot="1" x14ac:dyDescent="0.35">
      <c r="A17" s="69"/>
      <c r="B17" s="89"/>
      <c r="C17" s="62"/>
      <c r="D17" s="89"/>
      <c r="E17" s="68"/>
      <c r="F17" s="63"/>
      <c r="G17" s="65"/>
      <c r="H17" s="70"/>
      <c r="I17" s="69"/>
      <c r="J17" s="62"/>
      <c r="K17" s="62"/>
      <c r="L17" s="70"/>
    </row>
    <row r="18" spans="1:12" ht="19.5" thickBot="1" x14ac:dyDescent="0.35">
      <c r="A18" s="69"/>
      <c r="B18" s="61" t="s">
        <v>108</v>
      </c>
      <c r="C18" s="62"/>
      <c r="D18" s="61">
        <f>АВТОИКОНЫ!C2+АВТОИКОНЫ!C27</f>
        <v>0</v>
      </c>
      <c r="E18" s="68" t="s">
        <v>122</v>
      </c>
      <c r="F18" s="63"/>
      <c r="G18" s="65"/>
      <c r="H18" s="70"/>
      <c r="I18" s="69"/>
      <c r="J18" s="62"/>
      <c r="K18" s="62"/>
      <c r="L18" s="70"/>
    </row>
    <row r="19" spans="1:12" ht="9.9499999999999993" customHeight="1" thickBot="1" x14ac:dyDescent="0.35">
      <c r="A19" s="69"/>
      <c r="B19" s="78"/>
      <c r="C19" s="62"/>
      <c r="D19" s="77"/>
      <c r="E19" s="68"/>
      <c r="F19" s="62"/>
      <c r="G19" s="62"/>
      <c r="H19" s="70"/>
      <c r="I19" s="69"/>
      <c r="J19" s="62"/>
      <c r="K19" s="62"/>
      <c r="L19" s="70"/>
    </row>
    <row r="20" spans="1:12" ht="19.5" thickBot="1" x14ac:dyDescent="0.35">
      <c r="A20" s="69"/>
      <c r="B20" s="79" t="s">
        <v>124</v>
      </c>
      <c r="C20" s="62"/>
      <c r="D20" s="79">
        <f>ЛОЖКИ!C2+ЛОЖКИ!C28</f>
        <v>0</v>
      </c>
      <c r="E20" s="68" t="s">
        <v>122</v>
      </c>
      <c r="F20" s="62"/>
      <c r="G20" s="62"/>
      <c r="H20" s="70"/>
      <c r="I20" s="69"/>
      <c r="J20" s="62"/>
      <c r="K20" s="62"/>
      <c r="L20" s="70"/>
    </row>
    <row r="21" spans="1:12" ht="9.9499999999999993" customHeight="1" thickBot="1" x14ac:dyDescent="0.35">
      <c r="A21" s="69"/>
      <c r="B21" s="91"/>
      <c r="C21" s="62"/>
      <c r="D21" s="91"/>
      <c r="E21" s="68"/>
      <c r="F21" s="62"/>
      <c r="G21" s="62"/>
      <c r="H21" s="70"/>
      <c r="I21" s="69"/>
      <c r="J21" s="62"/>
      <c r="K21" s="62"/>
      <c r="L21" s="70"/>
    </row>
    <row r="22" spans="1:12" ht="19.5" thickBot="1" x14ac:dyDescent="0.35">
      <c r="A22" s="69"/>
      <c r="B22" s="94" t="s">
        <v>154</v>
      </c>
      <c r="C22" s="93"/>
      <c r="D22" s="95">
        <f>КРЕСТЫ!C4+КРЕСТЫ!C30</f>
        <v>0</v>
      </c>
      <c r="E22" s="68" t="s">
        <v>122</v>
      </c>
      <c r="F22" s="62"/>
      <c r="G22" s="62"/>
      <c r="H22" s="70"/>
      <c r="I22" s="69"/>
      <c r="J22" s="62"/>
      <c r="K22" s="62"/>
      <c r="L22" s="70"/>
    </row>
    <row r="23" spans="1:12" ht="9.9499999999999993" customHeight="1" thickBot="1" x14ac:dyDescent="0.35">
      <c r="A23" s="69"/>
      <c r="B23" s="91"/>
      <c r="C23" s="62"/>
      <c r="D23" s="98"/>
      <c r="E23" s="68"/>
      <c r="F23" s="62"/>
      <c r="G23" s="62"/>
      <c r="H23" s="70"/>
      <c r="I23" s="69"/>
      <c r="J23" s="62"/>
      <c r="K23" s="62"/>
      <c r="L23" s="70"/>
    </row>
    <row r="24" spans="1:12" ht="19.5" thickBot="1" x14ac:dyDescent="0.35">
      <c r="A24" s="69"/>
      <c r="B24" s="97" t="s">
        <v>153</v>
      </c>
      <c r="C24" s="99"/>
      <c r="D24" s="97">
        <f>ЛОЖКИ!C6+ЛОЖКИ!C32</f>
        <v>0</v>
      </c>
      <c r="E24" s="100" t="s">
        <v>122</v>
      </c>
      <c r="F24" s="62"/>
      <c r="G24" s="62"/>
      <c r="H24" s="70"/>
      <c r="I24" s="69"/>
      <c r="J24" s="62"/>
      <c r="K24" s="62"/>
      <c r="L24" s="70"/>
    </row>
    <row r="25" spans="1:12" ht="9.9499999999999993" hidden="1" customHeight="1" thickBot="1" x14ac:dyDescent="0.35">
      <c r="A25" s="69"/>
      <c r="B25" s="96"/>
      <c r="C25" s="62"/>
      <c r="D25" s="91"/>
      <c r="E25" s="68"/>
      <c r="F25" s="62"/>
      <c r="G25" s="62"/>
      <c r="H25" s="70"/>
      <c r="I25" s="69"/>
      <c r="J25" s="62"/>
      <c r="K25" s="62"/>
      <c r="L25" s="70"/>
    </row>
    <row r="26" spans="1:12" ht="19.5" hidden="1" thickBot="1" x14ac:dyDescent="0.35">
      <c r="A26" s="69"/>
      <c r="B26" s="92"/>
      <c r="C26" s="62"/>
      <c r="D26" s="102">
        <f>ЛОЖКИ!C8+ЛОЖКИ!C34</f>
        <v>0</v>
      </c>
      <c r="E26" s="68" t="s">
        <v>122</v>
      </c>
      <c r="F26" s="62"/>
      <c r="G26" s="62"/>
      <c r="H26" s="70"/>
      <c r="I26" s="69"/>
      <c r="J26" s="62"/>
      <c r="K26" s="62"/>
      <c r="L26" s="70"/>
    </row>
    <row r="27" spans="1:12" ht="9.9499999999999993" hidden="1" customHeight="1" thickBot="1" x14ac:dyDescent="0.35">
      <c r="A27" s="69"/>
      <c r="B27" s="91"/>
      <c r="C27" s="62"/>
      <c r="D27" s="101"/>
      <c r="E27" s="68"/>
      <c r="F27" s="62"/>
      <c r="G27" s="62"/>
      <c r="H27" s="70"/>
      <c r="I27" s="69"/>
      <c r="J27" s="62"/>
      <c r="K27" s="62"/>
      <c r="L27" s="70"/>
    </row>
    <row r="28" spans="1:12" ht="19.5" hidden="1" thickBot="1" x14ac:dyDescent="0.35">
      <c r="A28" s="69"/>
      <c r="B28" s="92"/>
      <c r="C28" s="62"/>
      <c r="D28" s="102">
        <f>ЛОЖКИ!C10+ЛОЖКИ!C36</f>
        <v>0</v>
      </c>
      <c r="E28" s="68" t="s">
        <v>122</v>
      </c>
      <c r="F28" s="62"/>
      <c r="G28" s="62"/>
      <c r="H28" s="70"/>
      <c r="I28" s="69"/>
      <c r="J28" s="62"/>
      <c r="K28" s="62"/>
      <c r="L28" s="70"/>
    </row>
    <row r="29" spans="1:12" ht="9.9499999999999993" hidden="1" customHeight="1" thickBot="1" x14ac:dyDescent="0.35">
      <c r="A29" s="69"/>
      <c r="B29" s="91"/>
      <c r="C29" s="62"/>
      <c r="D29" s="101"/>
      <c r="E29" s="68"/>
      <c r="F29" s="62"/>
      <c r="G29" s="62"/>
      <c r="H29" s="70"/>
      <c r="I29" s="69"/>
      <c r="J29" s="62"/>
      <c r="K29" s="62"/>
      <c r="L29" s="70"/>
    </row>
    <row r="30" spans="1:12" ht="19.5" hidden="1" thickBot="1" x14ac:dyDescent="0.35">
      <c r="A30" s="69"/>
      <c r="B30" s="92"/>
      <c r="C30" s="62"/>
      <c r="D30" s="102">
        <f>ЛОЖКИ!C12+ЛОЖКИ!C38</f>
        <v>0</v>
      </c>
      <c r="E30" s="68" t="s">
        <v>122</v>
      </c>
      <c r="F30" s="62"/>
      <c r="G30" s="62"/>
      <c r="H30" s="70"/>
      <c r="I30" s="69"/>
      <c r="J30" s="62"/>
      <c r="K30" s="62"/>
      <c r="L30" s="70"/>
    </row>
    <row r="31" spans="1:12" ht="9.9499999999999993" customHeight="1" thickBot="1" x14ac:dyDescent="0.3">
      <c r="A31" s="71"/>
      <c r="B31" s="72"/>
      <c r="C31" s="72"/>
      <c r="D31" s="72"/>
      <c r="E31" s="72"/>
      <c r="F31" s="72"/>
      <c r="G31" s="72"/>
      <c r="H31" s="73"/>
      <c r="I31" s="71"/>
      <c r="J31" s="72"/>
      <c r="K31" s="72"/>
      <c r="L31" s="73"/>
    </row>
  </sheetData>
  <mergeCells count="2">
    <mergeCell ref="I11:L12"/>
    <mergeCell ref="I1:L2"/>
  </mergeCells>
  <hyperlinks>
    <hyperlink ref="B14" location="СЕРЕБРЕНИЕ!B3" display="Сделать заказы на образки с СЕРЕБРЕНИЕМ" xr:uid="{A447AB26-EE39-48AB-959A-1C5B06D60755}"/>
    <hyperlink ref="B16" location="КОМБИ!B3" display="Сделать заказы на образки КОМБИ (ДВОЙНЫЕ)" xr:uid="{585BC144-F0C4-4EA9-B505-895C03416E40}"/>
    <hyperlink ref="B18" location="АВТОИКОНЫ!E4" display="Сделать заказы на АВТОИКОНЫ" xr:uid="{F8FC98CF-F185-492F-B693-F641BD82F863}"/>
    <hyperlink ref="D4" r:id="rId1" xr:uid="{99540EFD-C3EB-4ACA-81CE-78C870BB0BCB}"/>
    <hyperlink ref="D3" r:id="rId2" xr:uid="{5D190D4E-734F-4A21-8566-D5CD61E098D2}"/>
    <hyperlink ref="B20" location="ЛОЖКИ!E4" display="Сделать заказ на ЛОЖКИ" xr:uid="{0C78BD13-2263-43BB-BFB6-3AF6B3449067}"/>
    <hyperlink ref="B22" location="КРЕСТЫ!E4" display="Сделать заказ на КРЕСТЫ" xr:uid="{DC0220E9-08A1-4590-BDA9-A71F31C5B3E9}"/>
    <hyperlink ref="B24" location="ГАЙТАНЫ!E4" display="Сделать заказ на ГАЙТАНЫ" xr:uid="{7CBD18E0-8C15-453C-836B-DE351F1AD906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9">
    <tabColor theme="0" tint="-0.499984740745262"/>
    <pageSetUpPr autoPageBreaks="0"/>
  </sheetPr>
  <dimension ref="A1:M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3" s="1" customFormat="1" ht="24.95" customHeight="1" thickBot="1" x14ac:dyDescent="0.3">
      <c r="A1" s="120" t="s">
        <v>4</v>
      </c>
      <c r="B1" s="121"/>
      <c r="C1" s="88" t="s">
        <v>150</v>
      </c>
      <c r="D1" s="122" t="s">
        <v>3</v>
      </c>
      <c r="E1" s="123"/>
      <c r="F1" s="124"/>
      <c r="G1" s="125" t="s">
        <v>0</v>
      </c>
      <c r="H1" s="126"/>
      <c r="I1" s="126"/>
      <c r="J1" s="127"/>
      <c r="L1" s="37" t="s">
        <v>98</v>
      </c>
    </row>
    <row r="2" spans="1:13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31"/>
      <c r="D2" s="132"/>
      <c r="E2" s="132"/>
      <c r="F2" s="133"/>
      <c r="G2" s="128"/>
      <c r="H2" s="129"/>
      <c r="I2" s="129"/>
      <c r="J2" s="130"/>
    </row>
    <row r="3" spans="1:13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49</v>
      </c>
      <c r="J3" s="26"/>
    </row>
    <row r="4" spans="1:13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20</v>
      </c>
      <c r="J4" s="27"/>
    </row>
    <row r="5" spans="1:13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 t="s">
        <v>15</v>
      </c>
      <c r="J5" s="27"/>
    </row>
    <row r="6" spans="1:13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 t="s">
        <v>54</v>
      </c>
      <c r="J6" s="27"/>
    </row>
    <row r="7" spans="1:13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 t="s">
        <v>160</v>
      </c>
      <c r="J7" s="27"/>
    </row>
    <row r="8" spans="1:13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 t="s">
        <v>161</v>
      </c>
      <c r="J8" s="27"/>
    </row>
    <row r="9" spans="1:13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 t="s">
        <v>162</v>
      </c>
      <c r="J9" s="27"/>
    </row>
    <row r="10" spans="1:13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 t="s">
        <v>163</v>
      </c>
      <c r="J10" s="28"/>
    </row>
    <row r="11" spans="1:13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 t="s">
        <v>164</v>
      </c>
      <c r="J11" s="29"/>
    </row>
    <row r="12" spans="1:13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 t="s">
        <v>165</v>
      </c>
      <c r="J12" s="27"/>
      <c r="M12" s="38"/>
    </row>
    <row r="13" spans="1:13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 t="s">
        <v>167</v>
      </c>
      <c r="J13" s="27"/>
    </row>
    <row r="14" spans="1:13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 t="s">
        <v>168</v>
      </c>
      <c r="J14" s="27"/>
    </row>
    <row r="15" spans="1:13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 t="s">
        <v>183</v>
      </c>
      <c r="J15" s="27"/>
    </row>
    <row r="16" spans="1:13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/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169</v>
      </c>
      <c r="D21" s="21">
        <v>0</v>
      </c>
      <c r="E21" s="4" t="s">
        <v>86</v>
      </c>
      <c r="F21" s="16">
        <v>0</v>
      </c>
      <c r="G21" s="8" t="s">
        <v>170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88</v>
      </c>
      <c r="D22" s="16">
        <v>0</v>
      </c>
      <c r="E22" s="4" t="s">
        <v>89</v>
      </c>
      <c r="F22" s="16">
        <v>0</v>
      </c>
      <c r="G22" s="8" t="s">
        <v>169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166</v>
      </c>
      <c r="D23" s="21">
        <v>0</v>
      </c>
      <c r="E23" s="4" t="s">
        <v>91</v>
      </c>
      <c r="F23" s="16">
        <v>0</v>
      </c>
      <c r="G23" s="8" t="s">
        <v>166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 t="s">
        <v>82</v>
      </c>
      <c r="D24" s="21">
        <v>0</v>
      </c>
      <c r="E24" s="4" t="s">
        <v>93</v>
      </c>
      <c r="F24" s="16">
        <v>0</v>
      </c>
      <c r="G24" s="8"/>
      <c r="H24" s="27">
        <v>0</v>
      </c>
      <c r="I24" s="4"/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/>
      <c r="H25" s="27">
        <v>0</v>
      </c>
      <c r="I25" s="39" t="s">
        <v>99</v>
      </c>
      <c r="J25" s="74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40" t="s">
        <v>100</v>
      </c>
      <c r="J26" s="76"/>
    </row>
    <row r="27" spans="1:12" ht="27.95" customHeight="1" thickBot="1" x14ac:dyDescent="0.4">
      <c r="A27" s="32">
        <f>SUM(B3:B26,D3:D26,J3:J6)</f>
        <v>0</v>
      </c>
      <c r="B27" s="114" t="s">
        <v>107</v>
      </c>
      <c r="C27" s="115"/>
      <c r="D27" s="115"/>
      <c r="E27" s="115"/>
      <c r="F27" s="115"/>
      <c r="G27" s="115"/>
      <c r="H27" s="115"/>
      <c r="I27" s="116"/>
      <c r="J27" s="33">
        <f>SUM(F3:F26,H3:H26)</f>
        <v>0</v>
      </c>
    </row>
    <row r="28" spans="1:12" ht="24" thickBot="1" x14ac:dyDescent="0.4">
      <c r="A28" s="117" t="s">
        <v>1</v>
      </c>
      <c r="B28" s="118"/>
      <c r="C28" s="118"/>
      <c r="D28" s="118"/>
      <c r="E28" s="118"/>
      <c r="F28" s="118"/>
      <c r="G28" s="118"/>
      <c r="H28" s="118"/>
      <c r="I28" s="118"/>
      <c r="J28" s="119"/>
    </row>
    <row r="29" spans="1:12" ht="24" thickBot="1" x14ac:dyDescent="0.4">
      <c r="A29" s="36"/>
      <c r="B29" s="36"/>
      <c r="C29" s="36"/>
      <c r="D29" s="36"/>
      <c r="E29" s="36"/>
      <c r="F29" s="36"/>
      <c r="G29" s="36"/>
      <c r="H29" s="36"/>
      <c r="I29" s="36"/>
      <c r="J29" s="36"/>
    </row>
    <row r="30" spans="1:12" s="1" customFormat="1" ht="24.95" customHeight="1" thickBot="1" x14ac:dyDescent="0.3">
      <c r="A30" s="120" t="s">
        <v>4</v>
      </c>
      <c r="B30" s="121"/>
      <c r="C30" s="88" t="s">
        <v>151</v>
      </c>
      <c r="D30" s="122" t="s">
        <v>3</v>
      </c>
      <c r="E30" s="123"/>
      <c r="F30" s="124"/>
      <c r="G30" s="125" t="s">
        <v>0</v>
      </c>
      <c r="H30" s="126"/>
      <c r="I30" s="126"/>
      <c r="J30" s="127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31"/>
      <c r="D31" s="132"/>
      <c r="E31" s="132"/>
      <c r="F31" s="133"/>
      <c r="G31" s="128"/>
      <c r="H31" s="129"/>
      <c r="I31" s="129"/>
      <c r="J31" s="130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Паисий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Лука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 t="str">
        <f t="shared" si="3"/>
        <v>Пантелеимон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 t="str">
        <f t="shared" si="3"/>
        <v>Спиридон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 t="str">
        <f t="shared" si="3"/>
        <v>Иоасаф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 t="str">
        <f t="shared" si="3"/>
        <v>Митрофан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/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 t="str">
        <f t="shared" si="3"/>
        <v>Амвросий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 t="str">
        <f t="shared" si="3"/>
        <v>Иоанн (Кр.)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 t="str">
        <f t="shared" si="3"/>
        <v>Киприан и Иустина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 t="str">
        <f t="shared" si="3"/>
        <v>Флор и Лавр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 t="str">
        <f t="shared" si="3"/>
        <v>ИБМ Всецарица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 t="str">
        <f t="shared" si="3"/>
        <v>ИБМ Смоленская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 t="str">
        <f t="shared" si="3"/>
        <v>Пётр и Феврония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Вадим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Имп. Николай II</v>
      </c>
      <c r="D52" s="21"/>
      <c r="E52" s="4" t="str">
        <f t="shared" si="1"/>
        <v>Ксения</v>
      </c>
      <c r="F52" s="16"/>
      <c r="G52" s="8" t="str">
        <f t="shared" si="2"/>
        <v>Имп. Николай II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 t="str">
        <f t="shared" si="0"/>
        <v>Матрона</v>
      </c>
      <c r="D53" s="21"/>
      <c r="E53" s="4" t="str">
        <f t="shared" si="1"/>
        <v>Лариса</v>
      </c>
      <c r="F53" s="16"/>
      <c r="G53" s="8">
        <f t="shared" si="2"/>
        <v>0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>
        <f t="shared" si="2"/>
        <v>0</v>
      </c>
      <c r="H54" s="27"/>
      <c r="I54" s="39" t="str">
        <f t="shared" si="3"/>
        <v>Стенд 82, кр.</v>
      </c>
      <c r="J54" s="74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76"/>
    </row>
    <row r="56" spans="1:12" ht="27.95" customHeight="1" thickBot="1" x14ac:dyDescent="0.4">
      <c r="A56" s="32">
        <f>SUM(B32:B55,D32:D55,J32:J35)</f>
        <v>0</v>
      </c>
      <c r="B56" s="114" t="s">
        <v>107</v>
      </c>
      <c r="C56" s="115"/>
      <c r="D56" s="115"/>
      <c r="E56" s="115"/>
      <c r="F56" s="115"/>
      <c r="G56" s="115"/>
      <c r="H56" s="115"/>
      <c r="I56" s="116"/>
      <c r="J56" s="33">
        <f>SUM(F32:F55,H32:H55)</f>
        <v>0</v>
      </c>
    </row>
    <row r="57" spans="1:12" ht="24" thickBot="1" x14ac:dyDescent="0.4">
      <c r="A57" s="117" t="s">
        <v>1</v>
      </c>
      <c r="B57" s="118"/>
      <c r="C57" s="118"/>
      <c r="D57" s="118"/>
      <c r="E57" s="118"/>
      <c r="F57" s="118"/>
      <c r="G57" s="118"/>
      <c r="H57" s="118"/>
      <c r="I57" s="118"/>
      <c r="J57" s="119"/>
    </row>
    <row r="58" spans="1:12" ht="24" thickBot="1" x14ac:dyDescent="0.4"/>
    <row r="59" spans="1:12" s="1" customFormat="1" ht="24.95" customHeight="1" thickBot="1" x14ac:dyDescent="0.3">
      <c r="A59" s="120" t="s">
        <v>4</v>
      </c>
      <c r="B59" s="121"/>
      <c r="C59" s="88" t="s">
        <v>152</v>
      </c>
      <c r="D59" s="122" t="s">
        <v>3</v>
      </c>
      <c r="E59" s="123"/>
      <c r="F59" s="124"/>
      <c r="G59" s="125" t="s">
        <v>0</v>
      </c>
      <c r="H59" s="126"/>
      <c r="I59" s="126"/>
      <c r="J59" s="127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31"/>
      <c r="D60" s="132"/>
      <c r="E60" s="132"/>
      <c r="F60" s="133"/>
      <c r="G60" s="128"/>
      <c r="H60" s="129"/>
      <c r="I60" s="129"/>
      <c r="J60" s="130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Паисий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Лука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 t="str">
        <f t="shared" si="8"/>
        <v>Пантелеимон</v>
      </c>
      <c r="J63" s="27">
        <v>0</v>
      </c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 t="str">
        <f t="shared" si="8"/>
        <v>Спиридон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 t="str">
        <f t="shared" si="8"/>
        <v>Иоасаф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 t="str">
        <f t="shared" si="8"/>
        <v>Митрофан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 t="str">
        <f t="shared" si="8"/>
        <v>Амвросий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 t="str">
        <f t="shared" si="8"/>
        <v>Иоанн (Кр.)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 t="str">
        <f t="shared" si="8"/>
        <v>Киприан и Иустина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 t="str">
        <f t="shared" si="8"/>
        <v>Флор и Лавр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 t="str">
        <f t="shared" si="8"/>
        <v>ИБМ Всецарица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 t="str">
        <f t="shared" si="8"/>
        <v>ИБМ Смоленская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 t="str">
        <f t="shared" si="8"/>
        <v>Пётр и Феврония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Вадим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Имп. Николай II</v>
      </c>
      <c r="D81" s="21"/>
      <c r="E81" s="4" t="str">
        <f t="shared" si="6"/>
        <v>Ксения</v>
      </c>
      <c r="F81" s="16"/>
      <c r="G81" s="8" t="str">
        <f t="shared" si="7"/>
        <v>Имп. Николай II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 t="str">
        <f t="shared" si="5"/>
        <v>Матрона</v>
      </c>
      <c r="D82" s="21"/>
      <c r="E82" s="4" t="str">
        <f t="shared" si="6"/>
        <v>Лариса</v>
      </c>
      <c r="F82" s="16"/>
      <c r="G82" s="8">
        <f t="shared" si="7"/>
        <v>0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>
        <f t="shared" si="7"/>
        <v>0</v>
      </c>
      <c r="H83" s="27"/>
      <c r="I83" s="39" t="str">
        <f t="shared" si="8"/>
        <v>Стенд 82, кр.</v>
      </c>
      <c r="J83" s="74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76"/>
    </row>
    <row r="85" spans="1:10" ht="27.95" customHeight="1" thickBot="1" x14ac:dyDescent="0.4">
      <c r="A85" s="32">
        <f>SUM(B61:B84,D61:D84,J61:J64)</f>
        <v>0</v>
      </c>
      <c r="B85" s="114" t="s">
        <v>107</v>
      </c>
      <c r="C85" s="115"/>
      <c r="D85" s="115"/>
      <c r="E85" s="115"/>
      <c r="F85" s="115"/>
      <c r="G85" s="115"/>
      <c r="H85" s="115"/>
      <c r="I85" s="116"/>
      <c r="J85" s="33">
        <f>SUM(F61:F84,H61:H84)</f>
        <v>0</v>
      </c>
    </row>
    <row r="86" spans="1:10" ht="24" thickBot="1" x14ac:dyDescent="0.4">
      <c r="A86" s="117" t="s">
        <v>1</v>
      </c>
      <c r="B86" s="118"/>
      <c r="C86" s="118"/>
      <c r="D86" s="118"/>
      <c r="E86" s="118"/>
      <c r="F86" s="118"/>
      <c r="G86" s="118"/>
      <c r="H86" s="118"/>
      <c r="I86" s="118"/>
      <c r="J86" s="119"/>
    </row>
  </sheetData>
  <mergeCells count="18">
    <mergeCell ref="C2:F2"/>
    <mergeCell ref="A1:B1"/>
    <mergeCell ref="G1:J2"/>
    <mergeCell ref="D1:F1"/>
    <mergeCell ref="A28:J28"/>
    <mergeCell ref="B27:I27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3A9D9025-445A-43ED-B5B2-51F27C9BE2D8}"/>
    <hyperlink ref="L30" location="'Здравствуйте!'!A1" display="в начало" xr:uid="{634D4236-689E-4C77-810F-47477FA565D4}"/>
    <hyperlink ref="L59" location="'Здравствуйте!'!A1" display="в начало" xr:uid="{69F5B348-4897-4639-A96A-0AEB74874C5E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theme="2" tint="-0.499984740745262"/>
    <pageSetUpPr autoPageBreaks="0"/>
  </sheetPr>
  <dimension ref="A1:L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2" s="1" customFormat="1" ht="24.95" customHeight="1" thickBot="1" x14ac:dyDescent="0.3">
      <c r="A1" s="120" t="s">
        <v>4</v>
      </c>
      <c r="B1" s="121"/>
      <c r="C1" s="85" t="s">
        <v>147</v>
      </c>
      <c r="D1" s="122" t="s">
        <v>3</v>
      </c>
      <c r="E1" s="123"/>
      <c r="F1" s="124"/>
      <c r="G1" s="125" t="s">
        <v>0</v>
      </c>
      <c r="H1" s="126"/>
      <c r="I1" s="126"/>
      <c r="J1" s="127"/>
      <c r="L1" s="37" t="s">
        <v>98</v>
      </c>
    </row>
    <row r="2" spans="1:12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31"/>
      <c r="D2" s="132"/>
      <c r="E2" s="132"/>
      <c r="F2" s="133"/>
      <c r="G2" s="128"/>
      <c r="H2" s="129"/>
      <c r="I2" s="129"/>
      <c r="J2" s="130"/>
    </row>
    <row r="3" spans="1:12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46</v>
      </c>
      <c r="J3" s="26"/>
    </row>
    <row r="4" spans="1:12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15</v>
      </c>
      <c r="J4" s="27"/>
    </row>
    <row r="5" spans="1:12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 t="s">
        <v>54</v>
      </c>
      <c r="J5" s="27"/>
    </row>
    <row r="6" spans="1:12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/>
      <c r="J6" s="27"/>
    </row>
    <row r="7" spans="1:12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/>
      <c r="J7" s="27"/>
    </row>
    <row r="8" spans="1:12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/>
      <c r="J8" s="27"/>
    </row>
    <row r="9" spans="1:12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/>
      <c r="J9" s="27"/>
    </row>
    <row r="10" spans="1:12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/>
      <c r="J10" s="28"/>
    </row>
    <row r="11" spans="1:12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/>
      <c r="J11" s="29"/>
    </row>
    <row r="12" spans="1:12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/>
      <c r="J12" s="27"/>
    </row>
    <row r="13" spans="1:12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/>
      <c r="J13" s="27"/>
    </row>
    <row r="14" spans="1:12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/>
      <c r="J14" s="27"/>
    </row>
    <row r="15" spans="1:12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/>
      <c r="J15" s="27"/>
    </row>
    <row r="16" spans="1:12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>
        <v>0</v>
      </c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169</v>
      </c>
      <c r="D21" s="21">
        <v>0</v>
      </c>
      <c r="E21" s="4" t="s">
        <v>86</v>
      </c>
      <c r="F21" s="16">
        <v>0</v>
      </c>
      <c r="G21" s="8" t="s">
        <v>170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82</v>
      </c>
      <c r="D22" s="16">
        <v>0</v>
      </c>
      <c r="E22" s="4" t="s">
        <v>89</v>
      </c>
      <c r="F22" s="16">
        <v>0</v>
      </c>
      <c r="G22" s="8" t="s">
        <v>169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171</v>
      </c>
      <c r="D23" s="21">
        <v>0</v>
      </c>
      <c r="E23" s="4" t="s">
        <v>91</v>
      </c>
      <c r="F23" s="16">
        <v>0</v>
      </c>
      <c r="G23" s="8" t="s">
        <v>172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/>
      <c r="D24" s="21">
        <v>0</v>
      </c>
      <c r="E24" s="4" t="s">
        <v>93</v>
      </c>
      <c r="F24" s="16">
        <v>0</v>
      </c>
      <c r="G24" s="8" t="s">
        <v>173</v>
      </c>
      <c r="H24" s="27">
        <v>0</v>
      </c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 t="s">
        <v>168</v>
      </c>
      <c r="H25" s="27">
        <v>0</v>
      </c>
      <c r="I25" s="75" t="s">
        <v>101</v>
      </c>
      <c r="J25" s="74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75" t="s">
        <v>100</v>
      </c>
      <c r="J26" s="76"/>
    </row>
    <row r="27" spans="1:12" ht="27.95" customHeight="1" thickBot="1" x14ac:dyDescent="0.4">
      <c r="A27" s="32">
        <f>SUM(B3:B26,D3:D26)</f>
        <v>0</v>
      </c>
      <c r="B27" s="114" t="s">
        <v>107</v>
      </c>
      <c r="C27" s="115"/>
      <c r="D27" s="115"/>
      <c r="E27" s="115"/>
      <c r="F27" s="115"/>
      <c r="G27" s="115"/>
      <c r="H27" s="115"/>
      <c r="I27" s="116"/>
      <c r="J27" s="33">
        <f>SUM(F3:F26,H3:H26)</f>
        <v>0</v>
      </c>
    </row>
    <row r="28" spans="1:12" ht="24" thickBot="1" x14ac:dyDescent="0.4">
      <c r="A28" s="117" t="s">
        <v>1</v>
      </c>
      <c r="B28" s="118"/>
      <c r="C28" s="118"/>
      <c r="D28" s="118"/>
      <c r="E28" s="118"/>
      <c r="F28" s="118"/>
      <c r="G28" s="118"/>
      <c r="H28" s="118"/>
      <c r="I28" s="118"/>
      <c r="J28" s="119"/>
    </row>
    <row r="29" spans="1:12" ht="24" thickBot="1" x14ac:dyDescent="0.4"/>
    <row r="30" spans="1:12" s="1" customFormat="1" ht="24.95" customHeight="1" thickBot="1" x14ac:dyDescent="0.3">
      <c r="A30" s="120" t="s">
        <v>4</v>
      </c>
      <c r="B30" s="121"/>
      <c r="C30" s="85" t="s">
        <v>148</v>
      </c>
      <c r="D30" s="122" t="s">
        <v>3</v>
      </c>
      <c r="E30" s="123"/>
      <c r="F30" s="124"/>
      <c r="G30" s="125" t="s">
        <v>0</v>
      </c>
      <c r="H30" s="126"/>
      <c r="I30" s="126"/>
      <c r="J30" s="127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31"/>
      <c r="D31" s="132"/>
      <c r="E31" s="132"/>
      <c r="F31" s="133"/>
      <c r="G31" s="128"/>
      <c r="H31" s="129"/>
      <c r="I31" s="129"/>
      <c r="J31" s="130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Николай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Пантелеимон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 t="str">
        <f t="shared" si="3"/>
        <v>Спиридон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>
        <f t="shared" si="3"/>
        <v>0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>
        <f t="shared" si="3"/>
        <v>0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>
        <f t="shared" si="3"/>
        <v>0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 t="str">
        <f t="shared" si="0"/>
        <v>Михаил</v>
      </c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>
        <f t="shared" si="3"/>
        <v>0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>
        <f t="shared" si="3"/>
        <v>0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>
        <f t="shared" si="3"/>
        <v>0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>
        <f t="shared" si="3"/>
        <v>0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>
        <f t="shared" si="3"/>
        <v>0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>
        <f t="shared" si="3"/>
        <v>0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>
        <f t="shared" si="3"/>
        <v>0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Матрона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Христос</v>
      </c>
      <c r="D52" s="21"/>
      <c r="E52" s="4" t="str">
        <f t="shared" si="1"/>
        <v>Ксения</v>
      </c>
      <c r="F52" s="16"/>
      <c r="G52" s="8" t="str">
        <f t="shared" si="2"/>
        <v>ИБМ Владимирск.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>
        <f t="shared" si="0"/>
        <v>0</v>
      </c>
      <c r="D53" s="21"/>
      <c r="E53" s="4" t="str">
        <f t="shared" si="1"/>
        <v>Лариса</v>
      </c>
      <c r="F53" s="16"/>
      <c r="G53" s="8" t="str">
        <f t="shared" si="2"/>
        <v>ИБМ Неуп. чаша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 t="str">
        <f t="shared" si="2"/>
        <v>ИБМ Смоленская</v>
      </c>
      <c r="H54" s="27"/>
      <c r="I54" s="39" t="str">
        <f t="shared" si="3"/>
        <v>Стенд 82, зел.</v>
      </c>
      <c r="J54" s="27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31"/>
    </row>
    <row r="56" spans="1:12" ht="27.95" customHeight="1" thickBot="1" x14ac:dyDescent="0.4">
      <c r="A56" s="32">
        <f>SUM(B32:B55,D32:D55)</f>
        <v>0</v>
      </c>
      <c r="B56" s="114" t="s">
        <v>107</v>
      </c>
      <c r="C56" s="115"/>
      <c r="D56" s="115"/>
      <c r="E56" s="115"/>
      <c r="F56" s="115"/>
      <c r="G56" s="115"/>
      <c r="H56" s="115"/>
      <c r="I56" s="116"/>
      <c r="J56" s="33">
        <f>SUM(F32:F55,H32:H55)</f>
        <v>0</v>
      </c>
    </row>
    <row r="57" spans="1:12" ht="24" thickBot="1" x14ac:dyDescent="0.4">
      <c r="A57" s="117" t="s">
        <v>1</v>
      </c>
      <c r="B57" s="118"/>
      <c r="C57" s="118"/>
      <c r="D57" s="118"/>
      <c r="E57" s="118"/>
      <c r="F57" s="118"/>
      <c r="G57" s="118"/>
      <c r="H57" s="118"/>
      <c r="I57" s="118"/>
      <c r="J57" s="119"/>
    </row>
    <row r="58" spans="1:12" ht="24" thickBot="1" x14ac:dyDescent="0.4"/>
    <row r="59" spans="1:12" s="1" customFormat="1" ht="24.95" customHeight="1" thickBot="1" x14ac:dyDescent="0.3">
      <c r="A59" s="120" t="s">
        <v>4</v>
      </c>
      <c r="B59" s="121"/>
      <c r="C59" s="85" t="s">
        <v>149</v>
      </c>
      <c r="D59" s="122" t="s">
        <v>3</v>
      </c>
      <c r="E59" s="123"/>
      <c r="F59" s="124"/>
      <c r="G59" s="125" t="s">
        <v>0</v>
      </c>
      <c r="H59" s="126"/>
      <c r="I59" s="126"/>
      <c r="J59" s="127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31"/>
      <c r="D60" s="132"/>
      <c r="E60" s="132"/>
      <c r="F60" s="133"/>
      <c r="G60" s="128"/>
      <c r="H60" s="129"/>
      <c r="I60" s="129"/>
      <c r="J60" s="130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Николай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Пантелеимон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 t="str">
        <f t="shared" si="8"/>
        <v>Спиридон</v>
      </c>
      <c r="J63" s="27"/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>
        <f t="shared" si="8"/>
        <v>0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>
        <f t="shared" si="8"/>
        <v>0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>
        <f t="shared" si="8"/>
        <v>0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>
        <f t="shared" si="8"/>
        <v>0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>
        <f t="shared" si="8"/>
        <v>0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>
        <f t="shared" si="8"/>
        <v>0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>
        <f t="shared" si="8"/>
        <v>0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>
        <f t="shared" si="8"/>
        <v>0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>
        <f t="shared" si="8"/>
        <v>0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>
        <f t="shared" si="8"/>
        <v>0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Матрона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Христос</v>
      </c>
      <c r="D81" s="21"/>
      <c r="E81" s="4" t="str">
        <f t="shared" si="6"/>
        <v>Ксения</v>
      </c>
      <c r="F81" s="16"/>
      <c r="G81" s="8" t="str">
        <f t="shared" si="7"/>
        <v>ИБМ Владимирск.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>
        <f t="shared" si="5"/>
        <v>0</v>
      </c>
      <c r="D82" s="21"/>
      <c r="E82" s="4" t="str">
        <f t="shared" si="6"/>
        <v>Лариса</v>
      </c>
      <c r="F82" s="16"/>
      <c r="G82" s="8" t="str">
        <f t="shared" si="7"/>
        <v>ИБМ Неуп. чаша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 t="str">
        <f t="shared" si="7"/>
        <v>ИБМ Смоленская</v>
      </c>
      <c r="H83" s="27"/>
      <c r="I83" s="39" t="str">
        <f t="shared" si="8"/>
        <v>Стенд 82, зел.</v>
      </c>
      <c r="J83" s="27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31"/>
    </row>
    <row r="85" spans="1:10" ht="27.95" customHeight="1" thickBot="1" x14ac:dyDescent="0.4">
      <c r="A85" s="32">
        <f>SUM(B61:B84,D61:D84)</f>
        <v>0</v>
      </c>
      <c r="B85" s="114" t="s">
        <v>107</v>
      </c>
      <c r="C85" s="115"/>
      <c r="D85" s="115"/>
      <c r="E85" s="115"/>
      <c r="F85" s="115"/>
      <c r="G85" s="115"/>
      <c r="H85" s="115"/>
      <c r="I85" s="116"/>
      <c r="J85" s="33">
        <f>SUM(F61:F84,H61:H84)</f>
        <v>0</v>
      </c>
    </row>
    <row r="86" spans="1:10" ht="24" thickBot="1" x14ac:dyDescent="0.4">
      <c r="A86" s="117" t="s">
        <v>1</v>
      </c>
      <c r="B86" s="118"/>
      <c r="C86" s="118"/>
      <c r="D86" s="118"/>
      <c r="E86" s="118"/>
      <c r="F86" s="118"/>
      <c r="G86" s="118"/>
      <c r="H86" s="118"/>
      <c r="I86" s="118"/>
      <c r="J86" s="119"/>
    </row>
  </sheetData>
  <mergeCells count="18">
    <mergeCell ref="A1:B1"/>
    <mergeCell ref="D1:F1"/>
    <mergeCell ref="G1:J2"/>
    <mergeCell ref="A28:J28"/>
    <mergeCell ref="B27:I27"/>
    <mergeCell ref="C2:F2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BE46B818-6398-438F-B6B7-332906F759B3}"/>
    <hyperlink ref="L30" location="'Здравствуйте!'!A1" display="в начало" xr:uid="{D0CB2E1C-6A0C-4E47-8B8B-C2FCB68FA7BC}"/>
    <hyperlink ref="L59" location="'Здравствуйте!'!A1" display="в начало" xr:uid="{745AB43A-3166-4F59-B7D3-842C43093E03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77C9-A515-410D-B63D-0EC37B737E99}">
  <sheetPr codeName="Лист7">
    <tabColor rgb="FF7030A0"/>
    <pageSetUpPr fitToPage="1"/>
  </sheetPr>
  <dimension ref="A1:K50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63" t="s">
        <v>4</v>
      </c>
      <c r="B1" s="164"/>
      <c r="C1" s="86" t="s">
        <v>145</v>
      </c>
      <c r="D1" s="134" t="s">
        <v>3</v>
      </c>
      <c r="E1" s="135"/>
      <c r="F1" s="136" t="s">
        <v>0</v>
      </c>
      <c r="G1" s="137"/>
      <c r="H1" s="137"/>
      <c r="I1" s="138"/>
      <c r="K1" s="37" t="s">
        <v>98</v>
      </c>
    </row>
    <row r="2" spans="1:11" ht="32.1" customHeight="1" thickBot="1" x14ac:dyDescent="0.3">
      <c r="A2" s="146" t="s">
        <v>102</v>
      </c>
      <c r="B2" s="147"/>
      <c r="C2" s="55">
        <f>SUM(E4:E23)</f>
        <v>0</v>
      </c>
      <c r="D2" s="54" t="s">
        <v>113</v>
      </c>
      <c r="E2" s="57">
        <f>SUMPRODUCT(E4:E23,F4:F23)</f>
        <v>0</v>
      </c>
      <c r="F2" s="139"/>
      <c r="G2" s="140"/>
      <c r="H2" s="140"/>
      <c r="I2" s="141"/>
    </row>
    <row r="3" spans="1:11" ht="24" customHeight="1" thickBot="1" x14ac:dyDescent="0.3">
      <c r="A3" s="42" t="s">
        <v>103</v>
      </c>
      <c r="B3" s="148" t="s">
        <v>104</v>
      </c>
      <c r="C3" s="149"/>
      <c r="D3" s="149"/>
      <c r="E3" s="43" t="s">
        <v>105</v>
      </c>
      <c r="F3" s="44" t="s">
        <v>106</v>
      </c>
      <c r="G3" s="158"/>
      <c r="H3" s="158"/>
      <c r="I3" s="159"/>
    </row>
    <row r="4" spans="1:11" ht="24" customHeight="1" x14ac:dyDescent="0.4">
      <c r="A4" s="45">
        <v>1</v>
      </c>
      <c r="B4" s="162" t="s">
        <v>125</v>
      </c>
      <c r="C4" s="162"/>
      <c r="D4" s="162"/>
      <c r="E4" s="46"/>
      <c r="F4" s="47"/>
      <c r="G4" s="158"/>
      <c r="H4" s="158"/>
      <c r="I4" s="159"/>
    </row>
    <row r="5" spans="1:11" ht="24" customHeight="1" x14ac:dyDescent="0.4">
      <c r="A5" s="48">
        <v>2</v>
      </c>
      <c r="B5" s="143" t="s">
        <v>126</v>
      </c>
      <c r="C5" s="144"/>
      <c r="D5" s="145"/>
      <c r="E5" s="49"/>
      <c r="F5" s="50"/>
      <c r="G5" s="158"/>
      <c r="H5" s="158"/>
      <c r="I5" s="159"/>
    </row>
    <row r="6" spans="1:11" ht="24" customHeight="1" x14ac:dyDescent="0.4">
      <c r="A6" s="48">
        <v>3</v>
      </c>
      <c r="B6" s="143" t="s">
        <v>127</v>
      </c>
      <c r="C6" s="144"/>
      <c r="D6" s="145"/>
      <c r="E6" s="49"/>
      <c r="F6" s="50"/>
      <c r="G6" s="158"/>
      <c r="H6" s="158"/>
      <c r="I6" s="159"/>
    </row>
    <row r="7" spans="1:11" ht="24" customHeight="1" x14ac:dyDescent="0.4">
      <c r="A7" s="48">
        <v>4</v>
      </c>
      <c r="B7" s="143" t="s">
        <v>128</v>
      </c>
      <c r="C7" s="144"/>
      <c r="D7" s="145"/>
      <c r="E7" s="49"/>
      <c r="F7" s="50"/>
      <c r="G7" s="158"/>
      <c r="H7" s="158"/>
      <c r="I7" s="159"/>
    </row>
    <row r="8" spans="1:11" ht="24" customHeight="1" x14ac:dyDescent="0.4">
      <c r="A8" s="48">
        <v>5</v>
      </c>
      <c r="B8" s="143" t="s">
        <v>129</v>
      </c>
      <c r="C8" s="144"/>
      <c r="D8" s="145"/>
      <c r="E8" s="49"/>
      <c r="F8" s="50"/>
      <c r="G8" s="158"/>
      <c r="H8" s="158"/>
      <c r="I8" s="159"/>
    </row>
    <row r="9" spans="1:11" ht="24" customHeight="1" x14ac:dyDescent="0.4">
      <c r="A9" s="48">
        <v>6</v>
      </c>
      <c r="B9" s="143" t="s">
        <v>130</v>
      </c>
      <c r="C9" s="144"/>
      <c r="D9" s="145"/>
      <c r="E9" s="49"/>
      <c r="F9" s="50"/>
      <c r="G9" s="158"/>
      <c r="H9" s="158"/>
      <c r="I9" s="159"/>
    </row>
    <row r="10" spans="1:11" ht="24" customHeight="1" x14ac:dyDescent="0.4">
      <c r="A10" s="48">
        <v>7</v>
      </c>
      <c r="B10" s="150" t="s">
        <v>159</v>
      </c>
      <c r="C10" s="150"/>
      <c r="D10" s="150"/>
      <c r="E10" s="49"/>
      <c r="F10" s="50"/>
      <c r="G10" s="158"/>
      <c r="H10" s="158"/>
      <c r="I10" s="159"/>
    </row>
    <row r="11" spans="1:11" ht="24" customHeight="1" x14ac:dyDescent="0.4">
      <c r="A11" s="48">
        <v>8</v>
      </c>
      <c r="B11" s="143" t="s">
        <v>131</v>
      </c>
      <c r="C11" s="144"/>
      <c r="D11" s="145"/>
      <c r="E11" s="49"/>
      <c r="F11" s="50"/>
      <c r="G11" s="158"/>
      <c r="H11" s="158"/>
      <c r="I11" s="159"/>
    </row>
    <row r="12" spans="1:11" ht="24" customHeight="1" x14ac:dyDescent="0.4">
      <c r="A12" s="48">
        <v>9</v>
      </c>
      <c r="B12" s="143" t="s">
        <v>114</v>
      </c>
      <c r="C12" s="144"/>
      <c r="D12" s="145"/>
      <c r="E12" s="49"/>
      <c r="F12" s="50"/>
      <c r="G12" s="158"/>
      <c r="H12" s="158"/>
      <c r="I12" s="159"/>
    </row>
    <row r="13" spans="1:11" ht="24" customHeight="1" x14ac:dyDescent="0.4">
      <c r="A13" s="48">
        <v>10</v>
      </c>
      <c r="B13" s="143" t="s">
        <v>132</v>
      </c>
      <c r="C13" s="144"/>
      <c r="D13" s="145"/>
      <c r="E13" s="49"/>
      <c r="F13" s="50"/>
      <c r="G13" s="158"/>
      <c r="H13" s="158"/>
      <c r="I13" s="159"/>
      <c r="J13" s="58"/>
    </row>
    <row r="14" spans="1:11" ht="24" customHeight="1" x14ac:dyDescent="0.4">
      <c r="A14" s="48">
        <v>11</v>
      </c>
      <c r="B14" s="150" t="s">
        <v>115</v>
      </c>
      <c r="C14" s="150"/>
      <c r="D14" s="150"/>
      <c r="E14" s="49"/>
      <c r="F14" s="50"/>
      <c r="G14" s="158"/>
      <c r="H14" s="158"/>
      <c r="I14" s="159"/>
    </row>
    <row r="15" spans="1:11" ht="24" customHeight="1" x14ac:dyDescent="0.4">
      <c r="A15" s="48">
        <v>12</v>
      </c>
      <c r="B15" s="150" t="s">
        <v>133</v>
      </c>
      <c r="C15" s="150"/>
      <c r="D15" s="150"/>
      <c r="E15" s="49"/>
      <c r="F15" s="50"/>
      <c r="G15" s="158"/>
      <c r="H15" s="158"/>
      <c r="I15" s="159"/>
    </row>
    <row r="16" spans="1:11" ht="24" customHeight="1" x14ac:dyDescent="0.4">
      <c r="A16" s="48">
        <v>13</v>
      </c>
      <c r="B16" s="150" t="s">
        <v>134</v>
      </c>
      <c r="C16" s="150"/>
      <c r="D16" s="150"/>
      <c r="E16" s="49"/>
      <c r="F16" s="50"/>
      <c r="G16" s="158"/>
      <c r="H16" s="158"/>
      <c r="I16" s="159"/>
    </row>
    <row r="17" spans="1:11" ht="24" customHeight="1" x14ac:dyDescent="0.4">
      <c r="A17" s="48">
        <v>14</v>
      </c>
      <c r="B17" s="150" t="s">
        <v>116</v>
      </c>
      <c r="C17" s="150"/>
      <c r="D17" s="150"/>
      <c r="E17" s="49"/>
      <c r="F17" s="50"/>
      <c r="G17" s="158"/>
      <c r="H17" s="158"/>
      <c r="I17" s="159"/>
    </row>
    <row r="18" spans="1:11" ht="24" customHeight="1" x14ac:dyDescent="0.4">
      <c r="A18" s="48">
        <v>15</v>
      </c>
      <c r="B18" s="150" t="s">
        <v>117</v>
      </c>
      <c r="C18" s="150"/>
      <c r="D18" s="150"/>
      <c r="E18" s="49"/>
      <c r="F18" s="50"/>
      <c r="G18" s="158"/>
      <c r="H18" s="158"/>
      <c r="I18" s="159"/>
    </row>
    <row r="19" spans="1:11" ht="24" customHeight="1" x14ac:dyDescent="0.4">
      <c r="A19" s="48">
        <v>16</v>
      </c>
      <c r="B19" s="150" t="s">
        <v>118</v>
      </c>
      <c r="C19" s="150"/>
      <c r="D19" s="150"/>
      <c r="E19" s="49"/>
      <c r="F19" s="50"/>
      <c r="G19" s="158"/>
      <c r="H19" s="158"/>
      <c r="I19" s="159"/>
    </row>
    <row r="20" spans="1:11" ht="24" customHeight="1" x14ac:dyDescent="0.4">
      <c r="A20" s="48">
        <v>17</v>
      </c>
      <c r="B20" s="150" t="s">
        <v>119</v>
      </c>
      <c r="C20" s="150"/>
      <c r="D20" s="150"/>
      <c r="E20" s="49"/>
      <c r="F20" s="50"/>
      <c r="G20" s="158"/>
      <c r="H20" s="158"/>
      <c r="I20" s="159"/>
    </row>
    <row r="21" spans="1:11" ht="24" customHeight="1" x14ac:dyDescent="0.4">
      <c r="A21" s="48">
        <v>18</v>
      </c>
      <c r="B21" s="150" t="s">
        <v>120</v>
      </c>
      <c r="C21" s="150"/>
      <c r="D21" s="150"/>
      <c r="E21" s="49"/>
      <c r="F21" s="50"/>
      <c r="G21" s="158"/>
      <c r="H21" s="158"/>
      <c r="I21" s="159"/>
    </row>
    <row r="22" spans="1:11" ht="24" customHeight="1" x14ac:dyDescent="0.4">
      <c r="A22" s="48">
        <v>19</v>
      </c>
      <c r="B22" s="150" t="s">
        <v>121</v>
      </c>
      <c r="C22" s="150"/>
      <c r="D22" s="150"/>
      <c r="E22" s="49"/>
      <c r="F22" s="50"/>
      <c r="G22" s="158"/>
      <c r="H22" s="158"/>
      <c r="I22" s="159"/>
    </row>
    <row r="23" spans="1:11" ht="24" customHeight="1" thickBot="1" x14ac:dyDescent="0.45">
      <c r="A23" s="51">
        <v>20</v>
      </c>
      <c r="B23" s="151" t="s">
        <v>135</v>
      </c>
      <c r="C23" s="151"/>
      <c r="D23" s="151"/>
      <c r="E23" s="52"/>
      <c r="F23" s="53"/>
      <c r="G23" s="160"/>
      <c r="H23" s="160"/>
      <c r="I23" s="161"/>
    </row>
    <row r="24" spans="1:11" ht="24.95" customHeight="1" thickBot="1" x14ac:dyDescent="0.3">
      <c r="A24" s="152" t="s">
        <v>1</v>
      </c>
      <c r="B24" s="153"/>
      <c r="C24" s="153"/>
      <c r="D24" s="153"/>
      <c r="E24" s="153"/>
      <c r="F24" s="153"/>
      <c r="G24" s="153"/>
      <c r="H24" s="153"/>
      <c r="I24" s="154"/>
    </row>
    <row r="25" spans="1:11" ht="24.95" customHeight="1" thickBot="1" x14ac:dyDescent="0.3">
      <c r="A25" s="56"/>
      <c r="B25" s="56"/>
      <c r="C25" s="56"/>
      <c r="D25" s="56"/>
      <c r="E25" s="56"/>
      <c r="F25" s="56"/>
      <c r="G25" s="56"/>
      <c r="H25" s="56"/>
      <c r="I25" s="56"/>
    </row>
    <row r="26" spans="1:11" s="41" customFormat="1" ht="27.95" customHeight="1" thickBot="1" x14ac:dyDescent="0.4">
      <c r="A26" s="120" t="s">
        <v>4</v>
      </c>
      <c r="B26" s="121"/>
      <c r="C26" s="86" t="s">
        <v>146</v>
      </c>
      <c r="D26" s="142" t="s">
        <v>3</v>
      </c>
      <c r="E26" s="135"/>
      <c r="F26" s="125" t="s">
        <v>0</v>
      </c>
      <c r="G26" s="126"/>
      <c r="H26" s="126"/>
      <c r="I26" s="127"/>
      <c r="K26" s="37" t="s">
        <v>98</v>
      </c>
    </row>
    <row r="27" spans="1:11" ht="32.1" customHeight="1" thickBot="1" x14ac:dyDescent="0.3">
      <c r="A27" s="146" t="s">
        <v>102</v>
      </c>
      <c r="B27" s="147"/>
      <c r="C27" s="55">
        <f>SUM(E29:E48)</f>
        <v>0</v>
      </c>
      <c r="D27" s="54" t="s">
        <v>113</v>
      </c>
      <c r="E27" s="57">
        <f>SUMPRODUCT(E29:E48,F29:F48)</f>
        <v>0</v>
      </c>
      <c r="F27" s="128"/>
      <c r="G27" s="129"/>
      <c r="H27" s="129"/>
      <c r="I27" s="130"/>
    </row>
    <row r="28" spans="1:11" ht="24" customHeight="1" thickBot="1" x14ac:dyDescent="0.3">
      <c r="A28" s="42" t="s">
        <v>103</v>
      </c>
      <c r="B28" s="148" t="s">
        <v>104</v>
      </c>
      <c r="C28" s="149"/>
      <c r="D28" s="149"/>
      <c r="E28" s="43" t="s">
        <v>105</v>
      </c>
      <c r="F28" s="44" t="s">
        <v>106</v>
      </c>
      <c r="G28" s="158"/>
      <c r="H28" s="158"/>
      <c r="I28" s="159"/>
    </row>
    <row r="29" spans="1:11" ht="24" customHeight="1" x14ac:dyDescent="0.4">
      <c r="A29" s="45">
        <f>A4</f>
        <v>1</v>
      </c>
      <c r="B29" s="162" t="str">
        <f>B4</f>
        <v>Подвеска Спаситель-БМ 34*42, пласт.</v>
      </c>
      <c r="C29" s="162">
        <f>C4</f>
        <v>0</v>
      </c>
      <c r="D29" s="162">
        <f>D4</f>
        <v>0</v>
      </c>
      <c r="E29" s="46"/>
      <c r="F29" s="47">
        <f>F4</f>
        <v>0</v>
      </c>
      <c r="G29" s="158"/>
      <c r="H29" s="158"/>
      <c r="I29" s="159"/>
    </row>
    <row r="30" spans="1:11" ht="24" customHeight="1" x14ac:dyDescent="0.4">
      <c r="A30" s="48">
        <f t="shared" ref="A30:D45" si="0">A5</f>
        <v>2</v>
      </c>
      <c r="B30" s="143" t="str">
        <f t="shared" si="0"/>
        <v>Подвеска Спаситель-НЧ 34*42, пласт.</v>
      </c>
      <c r="C30" s="144"/>
      <c r="D30" s="145"/>
      <c r="E30" s="49"/>
      <c r="F30" s="50">
        <f t="shared" ref="F30:F48" si="1">F5</f>
        <v>0</v>
      </c>
      <c r="G30" s="158"/>
      <c r="H30" s="158"/>
      <c r="I30" s="159"/>
    </row>
    <row r="31" spans="1:11" ht="24" customHeight="1" x14ac:dyDescent="0.4">
      <c r="A31" s="48">
        <f t="shared" si="0"/>
        <v>3</v>
      </c>
      <c r="B31" s="143" t="str">
        <f t="shared" si="0"/>
        <v>Триптих три арки 95*47, дер./сер.</v>
      </c>
      <c r="C31" s="144">
        <f t="shared" si="0"/>
        <v>0</v>
      </c>
      <c r="D31" s="145">
        <f t="shared" si="0"/>
        <v>0</v>
      </c>
      <c r="E31" s="49">
        <v>0</v>
      </c>
      <c r="F31" s="50">
        <f t="shared" si="1"/>
        <v>0</v>
      </c>
      <c r="G31" s="158"/>
      <c r="H31" s="158"/>
      <c r="I31" s="159"/>
    </row>
    <row r="32" spans="1:11" ht="24" customHeight="1" x14ac:dyDescent="0.4">
      <c r="A32" s="48">
        <f t="shared" si="0"/>
        <v>4</v>
      </c>
      <c r="B32" s="143" t="str">
        <f t="shared" si="0"/>
        <v>Триптих 44*22, пласт./металл</v>
      </c>
      <c r="C32" s="144">
        <f t="shared" si="0"/>
        <v>0</v>
      </c>
      <c r="D32" s="145">
        <f t="shared" si="0"/>
        <v>0</v>
      </c>
      <c r="E32" s="49"/>
      <c r="F32" s="50">
        <f t="shared" si="1"/>
        <v>0</v>
      </c>
      <c r="G32" s="158"/>
      <c r="H32" s="158"/>
      <c r="I32" s="159"/>
    </row>
    <row r="33" spans="1:9" ht="24" customHeight="1" x14ac:dyDescent="0.4">
      <c r="A33" s="48">
        <f t="shared" si="0"/>
        <v>5</v>
      </c>
      <c r="B33" s="143" t="str">
        <f t="shared" si="0"/>
        <v>Триптих 78*40, дер./сер.</v>
      </c>
      <c r="C33" s="144">
        <f t="shared" si="0"/>
        <v>0</v>
      </c>
      <c r="D33" s="145">
        <f t="shared" si="0"/>
        <v>0</v>
      </c>
      <c r="E33" s="49"/>
      <c r="F33" s="50">
        <f t="shared" si="1"/>
        <v>0</v>
      </c>
      <c r="G33" s="158"/>
      <c r="H33" s="158"/>
      <c r="I33" s="159"/>
    </row>
    <row r="34" spans="1:9" ht="24" customHeight="1" x14ac:dyDescent="0.4">
      <c r="A34" s="48">
        <f t="shared" si="0"/>
        <v>6</v>
      </c>
      <c r="B34" s="143" t="str">
        <f t="shared" si="0"/>
        <v>Триптих 78*40, пласт./сер.</v>
      </c>
      <c r="C34" s="144">
        <f t="shared" si="0"/>
        <v>0</v>
      </c>
      <c r="D34" s="145">
        <f t="shared" si="0"/>
        <v>0</v>
      </c>
      <c r="E34" s="49"/>
      <c r="F34" s="50">
        <f t="shared" si="1"/>
        <v>0</v>
      </c>
      <c r="G34" s="158"/>
      <c r="H34" s="158"/>
      <c r="I34" s="159"/>
    </row>
    <row r="35" spans="1:9" ht="24" customHeight="1" x14ac:dyDescent="0.4">
      <c r="A35" s="48">
        <f t="shared" si="0"/>
        <v>7</v>
      </c>
      <c r="B35" s="143" t="str">
        <f t="shared" si="0"/>
        <v>Триптих три арки 62*36, дер./металл, 07</v>
      </c>
      <c r="C35" s="144">
        <f t="shared" si="0"/>
        <v>0</v>
      </c>
      <c r="D35" s="145">
        <f t="shared" si="0"/>
        <v>0</v>
      </c>
      <c r="E35" s="49"/>
      <c r="F35" s="50">
        <f t="shared" si="1"/>
        <v>0</v>
      </c>
      <c r="G35" s="158"/>
      <c r="H35" s="158"/>
      <c r="I35" s="159"/>
    </row>
    <row r="36" spans="1:9" ht="24" customHeight="1" x14ac:dyDescent="0.4">
      <c r="A36" s="48">
        <f t="shared" si="0"/>
        <v>8</v>
      </c>
      <c r="B36" s="143" t="str">
        <f t="shared" si="0"/>
        <v>Триптих 66*34, дер./сер.</v>
      </c>
      <c r="C36" s="144">
        <f t="shared" si="0"/>
        <v>0</v>
      </c>
      <c r="D36" s="145">
        <f t="shared" si="0"/>
        <v>0</v>
      </c>
      <c r="E36" s="49"/>
      <c r="F36" s="50">
        <f t="shared" si="1"/>
        <v>0</v>
      </c>
      <c r="G36" s="158"/>
      <c r="H36" s="158"/>
      <c r="I36" s="159"/>
    </row>
    <row r="37" spans="1:9" ht="24" customHeight="1" x14ac:dyDescent="0.4">
      <c r="A37" s="48">
        <f t="shared" si="0"/>
        <v>9</v>
      </c>
      <c r="B37" s="143" t="str">
        <f t="shared" si="0"/>
        <v>Триптих 66*34, пласт./сер., 09</v>
      </c>
      <c r="C37" s="144">
        <f t="shared" si="0"/>
        <v>0</v>
      </c>
      <c r="D37" s="145">
        <f t="shared" si="0"/>
        <v>0</v>
      </c>
      <c r="E37" s="49"/>
      <c r="F37" s="50">
        <f t="shared" si="1"/>
        <v>0</v>
      </c>
      <c r="G37" s="158"/>
      <c r="H37" s="158"/>
      <c r="I37" s="159"/>
    </row>
    <row r="38" spans="1:9" ht="24" customHeight="1" x14ac:dyDescent="0.4">
      <c r="A38" s="48">
        <f t="shared" si="0"/>
        <v>10</v>
      </c>
      <c r="B38" s="143" t="str">
        <f t="shared" si="0"/>
        <v>Триптих 66*34, пласт./цвет хром</v>
      </c>
      <c r="C38" s="144">
        <f t="shared" si="0"/>
        <v>0</v>
      </c>
      <c r="D38" s="145">
        <f t="shared" si="0"/>
        <v>0</v>
      </c>
      <c r="E38" s="49"/>
      <c r="F38" s="50">
        <f t="shared" si="1"/>
        <v>0</v>
      </c>
      <c r="G38" s="158"/>
      <c r="H38" s="158"/>
      <c r="I38" s="159"/>
    </row>
    <row r="39" spans="1:9" ht="24" customHeight="1" x14ac:dyDescent="0.4">
      <c r="A39" s="48">
        <f t="shared" si="0"/>
        <v>11</v>
      </c>
      <c r="B39" s="150" t="str">
        <f t="shared" si="0"/>
        <v>Триптих 66*34, пласт./цвет золото, 11</v>
      </c>
      <c r="C39" s="150">
        <f t="shared" si="0"/>
        <v>0</v>
      </c>
      <c r="D39" s="150">
        <f t="shared" si="0"/>
        <v>0</v>
      </c>
      <c r="E39" s="49"/>
      <c r="F39" s="50">
        <f t="shared" si="1"/>
        <v>0</v>
      </c>
      <c r="G39" s="158"/>
      <c r="H39" s="158"/>
      <c r="I39" s="159"/>
    </row>
    <row r="40" spans="1:9" ht="24" customHeight="1" x14ac:dyDescent="0.4">
      <c r="A40" s="48">
        <f t="shared" si="0"/>
        <v>12</v>
      </c>
      <c r="B40" s="150" t="str">
        <f t="shared" si="0"/>
        <v>Триптих 78*40, пласт./цвет хром, 12</v>
      </c>
      <c r="C40" s="150">
        <f t="shared" si="0"/>
        <v>0</v>
      </c>
      <c r="D40" s="150">
        <f t="shared" si="0"/>
        <v>0</v>
      </c>
      <c r="E40" s="49"/>
      <c r="F40" s="50">
        <f t="shared" si="1"/>
        <v>0</v>
      </c>
      <c r="G40" s="158"/>
      <c r="H40" s="158"/>
      <c r="I40" s="159"/>
    </row>
    <row r="41" spans="1:9" ht="24" customHeight="1" x14ac:dyDescent="0.4">
      <c r="A41" s="48">
        <f t="shared" si="0"/>
        <v>13</v>
      </c>
      <c r="B41" s="150" t="str">
        <f t="shared" si="0"/>
        <v>Триптих 78*40, пласт./цвет золото, 13</v>
      </c>
      <c r="C41" s="150">
        <f t="shared" si="0"/>
        <v>0</v>
      </c>
      <c r="D41" s="150">
        <f t="shared" si="0"/>
        <v>0</v>
      </c>
      <c r="E41" s="49"/>
      <c r="F41" s="50">
        <f t="shared" si="1"/>
        <v>0</v>
      </c>
      <c r="G41" s="158"/>
      <c r="H41" s="158"/>
      <c r="I41" s="159"/>
    </row>
    <row r="42" spans="1:9" ht="24" customHeight="1" x14ac:dyDescent="0.4">
      <c r="A42" s="48">
        <f t="shared" si="0"/>
        <v>14</v>
      </c>
      <c r="B42" s="150" t="str">
        <f t="shared" si="0"/>
        <v>Триптих 78*40, пласт./смола, 14</v>
      </c>
      <c r="C42" s="150">
        <f t="shared" si="0"/>
        <v>0</v>
      </c>
      <c r="D42" s="150">
        <f t="shared" si="0"/>
        <v>0</v>
      </c>
      <c r="E42" s="49"/>
      <c r="F42" s="50">
        <f t="shared" si="1"/>
        <v>0</v>
      </c>
      <c r="G42" s="158"/>
      <c r="H42" s="158"/>
      <c r="I42" s="159"/>
    </row>
    <row r="43" spans="1:9" ht="24" customHeight="1" x14ac:dyDescent="0.4">
      <c r="A43" s="48">
        <f t="shared" si="0"/>
        <v>15</v>
      </c>
      <c r="B43" s="150" t="str">
        <f t="shared" si="0"/>
        <v>Триптих 66*34, пласт./смола, 15</v>
      </c>
      <c r="C43" s="150">
        <f t="shared" si="0"/>
        <v>0</v>
      </c>
      <c r="D43" s="150">
        <f t="shared" si="0"/>
        <v>0</v>
      </c>
      <c r="E43" s="49"/>
      <c r="F43" s="50">
        <f t="shared" si="1"/>
        <v>0</v>
      </c>
      <c r="G43" s="158"/>
      <c r="H43" s="158"/>
      <c r="I43" s="159"/>
    </row>
    <row r="44" spans="1:9" ht="24" customHeight="1" x14ac:dyDescent="0.4">
      <c r="A44" s="48">
        <f t="shared" si="0"/>
        <v>16</v>
      </c>
      <c r="B44" s="150" t="str">
        <f t="shared" si="0"/>
        <v>Триптих прямоугольный, 42*22, металл, 16</v>
      </c>
      <c r="C44" s="150">
        <f t="shared" si="0"/>
        <v>0</v>
      </c>
      <c r="D44" s="150">
        <f t="shared" si="0"/>
        <v>0</v>
      </c>
      <c r="E44" s="49"/>
      <c r="F44" s="50">
        <f t="shared" si="1"/>
        <v>0</v>
      </c>
      <c r="G44" s="158"/>
      <c r="H44" s="158"/>
      <c r="I44" s="159"/>
    </row>
    <row r="45" spans="1:9" ht="24" customHeight="1" x14ac:dyDescent="0.4">
      <c r="A45" s="48">
        <f t="shared" si="0"/>
        <v>17</v>
      </c>
      <c r="B45" s="150" t="str">
        <f t="shared" si="0"/>
        <v>Триптих три арки 48*27, металл, 17</v>
      </c>
      <c r="C45" s="150">
        <f t="shared" si="0"/>
        <v>0</v>
      </c>
      <c r="D45" s="150">
        <f t="shared" si="0"/>
        <v>0</v>
      </c>
      <c r="E45" s="49"/>
      <c r="F45" s="50">
        <f t="shared" si="1"/>
        <v>0</v>
      </c>
      <c r="G45" s="158"/>
      <c r="H45" s="158"/>
      <c r="I45" s="159"/>
    </row>
    <row r="46" spans="1:9" ht="24" customHeight="1" x14ac:dyDescent="0.4">
      <c r="A46" s="48">
        <f t="shared" ref="A46:D48" si="2">A21</f>
        <v>18</v>
      </c>
      <c r="B46" s="150" t="str">
        <f t="shared" si="2"/>
        <v>Триптих три арки 40*24, металл, 18</v>
      </c>
      <c r="C46" s="150">
        <f t="shared" si="2"/>
        <v>0</v>
      </c>
      <c r="D46" s="150">
        <f t="shared" si="2"/>
        <v>0</v>
      </c>
      <c r="E46" s="49"/>
      <c r="F46" s="50">
        <f t="shared" si="1"/>
        <v>0</v>
      </c>
      <c r="G46" s="158"/>
      <c r="H46" s="158"/>
      <c r="I46" s="159"/>
    </row>
    <row r="47" spans="1:9" ht="24" customHeight="1" x14ac:dyDescent="0.4">
      <c r="A47" s="48">
        <f t="shared" si="2"/>
        <v>19</v>
      </c>
      <c r="B47" s="150" t="str">
        <f t="shared" si="2"/>
        <v>Триптих три арки 60*39, дер./металл, 19</v>
      </c>
      <c r="C47" s="150">
        <f t="shared" si="2"/>
        <v>0</v>
      </c>
      <c r="D47" s="150">
        <f t="shared" si="2"/>
        <v>0</v>
      </c>
      <c r="E47" s="49"/>
      <c r="F47" s="50">
        <f t="shared" si="1"/>
        <v>0</v>
      </c>
      <c r="G47" s="158"/>
      <c r="H47" s="158"/>
      <c r="I47" s="159"/>
    </row>
    <row r="48" spans="1:9" ht="24" customHeight="1" thickBot="1" x14ac:dyDescent="0.45">
      <c r="A48" s="51">
        <f t="shared" si="2"/>
        <v>20</v>
      </c>
      <c r="B48" s="151" t="str">
        <f t="shared" si="2"/>
        <v>Триптих три арки 54*40, металл, 20</v>
      </c>
      <c r="C48" s="151">
        <f t="shared" si="2"/>
        <v>0</v>
      </c>
      <c r="D48" s="151">
        <f t="shared" si="2"/>
        <v>0</v>
      </c>
      <c r="E48" s="52"/>
      <c r="F48" s="53">
        <f t="shared" si="1"/>
        <v>0</v>
      </c>
      <c r="G48" s="160"/>
      <c r="H48" s="160"/>
      <c r="I48" s="161"/>
    </row>
    <row r="49" spans="1:9" ht="24.95" customHeight="1" thickBot="1" x14ac:dyDescent="0.3">
      <c r="A49" s="155" t="str">
        <f>A24</f>
        <v xml:space="preserve">          Православная Мастерская "ИЗОГРАФ", www.izograf.ru, zakaz@izograf.ru, +7 495 407-0637</v>
      </c>
      <c r="B49" s="156"/>
      <c r="C49" s="156"/>
      <c r="D49" s="156"/>
      <c r="E49" s="156"/>
      <c r="F49" s="156"/>
      <c r="G49" s="156"/>
      <c r="H49" s="156"/>
      <c r="I49" s="157"/>
    </row>
    <row r="50" spans="1:9" ht="24.95" customHeight="1" x14ac:dyDescent="0.25"/>
  </sheetData>
  <protectedRanges>
    <protectedRange sqref="E28:E48 C28 G28:G48 I28:I48" name="Диапазон1_1"/>
    <protectedRange sqref="C3 G3:G23 I3:I23 E3:E23" name="Диапазон1_1_3"/>
  </protectedRanges>
  <mergeCells count="54">
    <mergeCell ref="A1:B1"/>
    <mergeCell ref="A2:B2"/>
    <mergeCell ref="B16:D16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A26:B26"/>
    <mergeCell ref="B17:D17"/>
    <mergeCell ref="B18:D18"/>
    <mergeCell ref="B19:D19"/>
    <mergeCell ref="B20:D20"/>
    <mergeCell ref="B21:D21"/>
    <mergeCell ref="B22:D22"/>
    <mergeCell ref="A49:I49"/>
    <mergeCell ref="B43:D43"/>
    <mergeCell ref="B44:D44"/>
    <mergeCell ref="B45:D45"/>
    <mergeCell ref="B46:D46"/>
    <mergeCell ref="B47:D47"/>
    <mergeCell ref="B48:D48"/>
    <mergeCell ref="G28:I48"/>
    <mergeCell ref="B29:D29"/>
    <mergeCell ref="B30:D30"/>
    <mergeCell ref="B38:D38"/>
    <mergeCell ref="B39:D39"/>
    <mergeCell ref="B40:D40"/>
    <mergeCell ref="B41:D41"/>
    <mergeCell ref="B42:D42"/>
    <mergeCell ref="D1:E1"/>
    <mergeCell ref="F1:I2"/>
    <mergeCell ref="D26:E26"/>
    <mergeCell ref="F26:I27"/>
    <mergeCell ref="B37:D37"/>
    <mergeCell ref="B31:D31"/>
    <mergeCell ref="B32:D32"/>
    <mergeCell ref="B33:D33"/>
    <mergeCell ref="B34:D34"/>
    <mergeCell ref="B35:D35"/>
    <mergeCell ref="B36:D36"/>
    <mergeCell ref="A27:B27"/>
    <mergeCell ref="B28:D28"/>
    <mergeCell ref="B15:D15"/>
    <mergeCell ref="B23:D23"/>
    <mergeCell ref="A24:I24"/>
  </mergeCells>
  <hyperlinks>
    <hyperlink ref="K1" location="'Здравствуйте!'!A1" display="в начало" xr:uid="{A7AD1320-8464-4589-B658-64EC63830967}"/>
    <hyperlink ref="K26" location="'Здравствуйте!'!A1" display="в начало" xr:uid="{C2D22D60-39DA-4FC4-A175-8E65C8EFAEF9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E88B0-8299-46A5-969F-BF6F95D45600}">
  <sheetPr>
    <tabColor rgb="FF0070C0"/>
    <pageSetUpPr fitToPage="1"/>
  </sheetPr>
  <dimension ref="A1:K52"/>
  <sheetViews>
    <sheetView showZeros="0" zoomScaleNormal="100" workbookViewId="0">
      <selection activeCell="N12" sqref="N12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63" t="s">
        <v>4</v>
      </c>
      <c r="B1" s="164"/>
      <c r="C1" s="87" t="s">
        <v>143</v>
      </c>
      <c r="D1" s="134" t="s">
        <v>3</v>
      </c>
      <c r="E1" s="135"/>
      <c r="F1" s="136" t="s">
        <v>0</v>
      </c>
      <c r="G1" s="137"/>
      <c r="H1" s="137"/>
      <c r="I1" s="138"/>
      <c r="K1" s="37" t="s">
        <v>98</v>
      </c>
    </row>
    <row r="2" spans="1:11" ht="32.1" customHeight="1" thickBot="1" x14ac:dyDescent="0.3">
      <c r="A2" s="146" t="s">
        <v>102</v>
      </c>
      <c r="B2" s="147"/>
      <c r="C2" s="55">
        <f>SUM(E4:E23)</f>
        <v>0</v>
      </c>
      <c r="D2" s="54" t="s">
        <v>113</v>
      </c>
      <c r="E2" s="57">
        <f>SUMPRODUCT(E4:E23,F4:F23)</f>
        <v>0</v>
      </c>
      <c r="F2" s="139"/>
      <c r="G2" s="140"/>
      <c r="H2" s="140"/>
      <c r="I2" s="141"/>
    </row>
    <row r="3" spans="1:11" ht="24" customHeight="1" thickBot="1" x14ac:dyDescent="0.3">
      <c r="A3" s="42" t="s">
        <v>103</v>
      </c>
      <c r="B3" s="167" t="s">
        <v>104</v>
      </c>
      <c r="C3" s="168"/>
      <c r="D3" s="168"/>
      <c r="E3" s="80" t="s">
        <v>105</v>
      </c>
      <c r="F3" s="81" t="s">
        <v>106</v>
      </c>
      <c r="G3" s="158"/>
      <c r="H3" s="158"/>
      <c r="I3" s="159"/>
    </row>
    <row r="4" spans="1:11" ht="24" customHeight="1" x14ac:dyDescent="0.4">
      <c r="A4" s="82">
        <v>1</v>
      </c>
      <c r="B4" s="169" t="s">
        <v>136</v>
      </c>
      <c r="C4" s="170"/>
      <c r="D4" s="171"/>
      <c r="E4" s="83"/>
      <c r="F4" s="84"/>
      <c r="G4" s="158"/>
      <c r="H4" s="158"/>
      <c r="I4" s="159"/>
    </row>
    <row r="5" spans="1:11" ht="24" customHeight="1" x14ac:dyDescent="0.4">
      <c r="A5" s="48">
        <v>2</v>
      </c>
      <c r="B5" s="143" t="s">
        <v>137</v>
      </c>
      <c r="C5" s="144"/>
      <c r="D5" s="145"/>
      <c r="E5" s="49"/>
      <c r="F5" s="50"/>
      <c r="G5" s="158"/>
      <c r="H5" s="158"/>
      <c r="I5" s="159"/>
    </row>
    <row r="6" spans="1:11" ht="24" customHeight="1" x14ac:dyDescent="0.4">
      <c r="A6" s="48">
        <v>3</v>
      </c>
      <c r="B6" s="143" t="s">
        <v>138</v>
      </c>
      <c r="C6" s="144"/>
      <c r="D6" s="145"/>
      <c r="E6" s="49"/>
      <c r="F6" s="50"/>
      <c r="G6" s="158"/>
      <c r="H6" s="158"/>
      <c r="I6" s="159"/>
    </row>
    <row r="7" spans="1:11" ht="24" customHeight="1" x14ac:dyDescent="0.4">
      <c r="A7" s="48">
        <v>4</v>
      </c>
      <c r="B7" s="143" t="s">
        <v>139</v>
      </c>
      <c r="C7" s="144"/>
      <c r="D7" s="145"/>
      <c r="E7" s="49"/>
      <c r="F7" s="50"/>
      <c r="G7" s="158"/>
      <c r="H7" s="158"/>
      <c r="I7" s="159"/>
    </row>
    <row r="8" spans="1:11" ht="24" customHeight="1" x14ac:dyDescent="0.4">
      <c r="A8" s="48">
        <v>5</v>
      </c>
      <c r="B8" s="143" t="s">
        <v>140</v>
      </c>
      <c r="C8" s="144"/>
      <c r="D8" s="145"/>
      <c r="E8" s="49"/>
      <c r="F8" s="50"/>
      <c r="G8" s="158"/>
      <c r="H8" s="158"/>
      <c r="I8" s="159"/>
    </row>
    <row r="9" spans="1:11" ht="24" customHeight="1" x14ac:dyDescent="0.4">
      <c r="A9" s="48">
        <v>6</v>
      </c>
      <c r="B9" s="143" t="s">
        <v>141</v>
      </c>
      <c r="C9" s="144"/>
      <c r="D9" s="145"/>
      <c r="E9" s="49"/>
      <c r="F9" s="50"/>
      <c r="G9" s="158"/>
      <c r="H9" s="158"/>
      <c r="I9" s="159"/>
    </row>
    <row r="10" spans="1:11" ht="24" customHeight="1" x14ac:dyDescent="0.4">
      <c r="A10" s="48">
        <v>7</v>
      </c>
      <c r="B10" s="143" t="s">
        <v>142</v>
      </c>
      <c r="C10" s="144"/>
      <c r="D10" s="145"/>
      <c r="E10" s="49"/>
      <c r="F10" s="50"/>
      <c r="G10" s="158"/>
      <c r="H10" s="158"/>
      <c r="I10" s="159"/>
    </row>
    <row r="11" spans="1:11" ht="24" customHeight="1" x14ac:dyDescent="0.4">
      <c r="A11" s="48">
        <v>8</v>
      </c>
      <c r="B11" s="143" t="s">
        <v>175</v>
      </c>
      <c r="C11" s="144"/>
      <c r="D11" s="145"/>
      <c r="E11" s="49"/>
      <c r="F11" s="50"/>
      <c r="G11" s="158"/>
      <c r="H11" s="158"/>
      <c r="I11" s="159"/>
    </row>
    <row r="12" spans="1:11" ht="24" customHeight="1" x14ac:dyDescent="0.4">
      <c r="A12" s="48">
        <v>9</v>
      </c>
      <c r="B12" s="143" t="s">
        <v>176</v>
      </c>
      <c r="C12" s="144"/>
      <c r="D12" s="145"/>
      <c r="E12" s="49"/>
      <c r="F12" s="50"/>
      <c r="G12" s="158"/>
      <c r="H12" s="158"/>
      <c r="I12" s="159"/>
    </row>
    <row r="13" spans="1:11" ht="24" customHeight="1" x14ac:dyDescent="0.4">
      <c r="A13" s="48">
        <v>10</v>
      </c>
      <c r="B13" s="143" t="s">
        <v>174</v>
      </c>
      <c r="C13" s="144"/>
      <c r="D13" s="145"/>
      <c r="E13" s="49"/>
      <c r="F13" s="50"/>
      <c r="G13" s="158"/>
      <c r="H13" s="158"/>
      <c r="I13" s="159"/>
    </row>
    <row r="14" spans="1:11" ht="24" customHeight="1" x14ac:dyDescent="0.4">
      <c r="A14" s="48">
        <v>11</v>
      </c>
      <c r="B14" s="143" t="s">
        <v>177</v>
      </c>
      <c r="C14" s="144"/>
      <c r="D14" s="145"/>
      <c r="E14" s="49"/>
      <c r="F14" s="50"/>
      <c r="G14" s="158"/>
      <c r="H14" s="158"/>
      <c r="I14" s="159"/>
    </row>
    <row r="15" spans="1:11" ht="24" customHeight="1" x14ac:dyDescent="0.4">
      <c r="A15" s="48">
        <v>12</v>
      </c>
      <c r="B15" s="150" t="s">
        <v>178</v>
      </c>
      <c r="C15" s="150"/>
      <c r="D15" s="150"/>
      <c r="E15" s="49"/>
      <c r="F15" s="50"/>
      <c r="G15" s="158"/>
      <c r="H15" s="158"/>
      <c r="I15" s="159"/>
    </row>
    <row r="16" spans="1:11" ht="24" customHeight="1" x14ac:dyDescent="0.4">
      <c r="A16" s="48">
        <v>13</v>
      </c>
      <c r="B16" s="150" t="s">
        <v>179</v>
      </c>
      <c r="C16" s="150"/>
      <c r="D16" s="150"/>
      <c r="E16" s="49"/>
      <c r="F16" s="50"/>
      <c r="G16" s="158"/>
      <c r="H16" s="158"/>
      <c r="I16" s="159"/>
    </row>
    <row r="17" spans="1:11" ht="24" customHeight="1" x14ac:dyDescent="0.4">
      <c r="A17" s="48">
        <v>14</v>
      </c>
      <c r="B17" s="150" t="s">
        <v>180</v>
      </c>
      <c r="C17" s="150"/>
      <c r="D17" s="150"/>
      <c r="E17" s="49"/>
      <c r="F17" s="50"/>
      <c r="G17" s="158"/>
      <c r="H17" s="158"/>
      <c r="I17" s="159"/>
    </row>
    <row r="18" spans="1:11" ht="24" customHeight="1" x14ac:dyDescent="0.4">
      <c r="A18" s="48">
        <v>15</v>
      </c>
      <c r="B18" s="177" t="s">
        <v>185</v>
      </c>
      <c r="C18" s="177"/>
      <c r="D18" s="177"/>
      <c r="E18" s="49"/>
      <c r="F18" s="50"/>
      <c r="G18" s="158"/>
      <c r="H18" s="158"/>
      <c r="I18" s="159"/>
    </row>
    <row r="19" spans="1:11" ht="24" customHeight="1" x14ac:dyDescent="0.4">
      <c r="A19" s="48">
        <v>16</v>
      </c>
      <c r="B19" s="177" t="s">
        <v>186</v>
      </c>
      <c r="C19" s="177"/>
      <c r="D19" s="177"/>
      <c r="E19" s="49"/>
      <c r="F19" s="50"/>
      <c r="G19" s="158"/>
      <c r="H19" s="158"/>
      <c r="I19" s="159"/>
    </row>
    <row r="20" spans="1:11" ht="24" customHeight="1" x14ac:dyDescent="0.4">
      <c r="A20" s="48">
        <v>17</v>
      </c>
      <c r="B20" s="150"/>
      <c r="C20" s="150"/>
      <c r="D20" s="150"/>
      <c r="E20" s="49"/>
      <c r="F20" s="50"/>
      <c r="G20" s="158"/>
      <c r="H20" s="158"/>
      <c r="I20" s="159"/>
    </row>
    <row r="21" spans="1:11" ht="24" customHeight="1" x14ac:dyDescent="0.4">
      <c r="A21" s="48">
        <v>18</v>
      </c>
      <c r="B21" s="150"/>
      <c r="C21" s="150"/>
      <c r="D21" s="150"/>
      <c r="E21" s="49"/>
      <c r="F21" s="50"/>
      <c r="G21" s="158"/>
      <c r="H21" s="158"/>
      <c r="I21" s="159"/>
    </row>
    <row r="22" spans="1:11" ht="24" customHeight="1" x14ac:dyDescent="0.4">
      <c r="A22" s="48">
        <v>19</v>
      </c>
      <c r="B22" s="150"/>
      <c r="C22" s="150"/>
      <c r="D22" s="150"/>
      <c r="E22" s="49"/>
      <c r="F22" s="50"/>
      <c r="G22" s="158"/>
      <c r="H22" s="158"/>
      <c r="I22" s="159"/>
    </row>
    <row r="23" spans="1:11" ht="24" customHeight="1" thickBot="1" x14ac:dyDescent="0.45">
      <c r="A23" s="51">
        <v>20</v>
      </c>
      <c r="B23" s="151"/>
      <c r="C23" s="151"/>
      <c r="D23" s="151"/>
      <c r="E23" s="52"/>
      <c r="F23" s="53"/>
      <c r="G23" s="160"/>
      <c r="H23" s="160"/>
      <c r="I23" s="161"/>
    </row>
    <row r="24" spans="1:11" ht="27.95" customHeight="1" thickBot="1" x14ac:dyDescent="0.3">
      <c r="A24" s="114" t="s">
        <v>107</v>
      </c>
      <c r="B24" s="165"/>
      <c r="C24" s="165"/>
      <c r="D24" s="165"/>
      <c r="E24" s="165"/>
      <c r="F24" s="165"/>
      <c r="G24" s="165"/>
      <c r="H24" s="165"/>
      <c r="I24" s="166"/>
    </row>
    <row r="25" spans="1:11" ht="24.95" customHeight="1" thickBot="1" x14ac:dyDescent="0.3">
      <c r="A25" s="152" t="s">
        <v>1</v>
      </c>
      <c r="B25" s="153"/>
      <c r="C25" s="153"/>
      <c r="D25" s="153"/>
      <c r="E25" s="153"/>
      <c r="F25" s="153"/>
      <c r="G25" s="153"/>
      <c r="H25" s="153"/>
      <c r="I25" s="154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20" t="s">
        <v>4</v>
      </c>
      <c r="B27" s="121"/>
      <c r="C27" s="87" t="s">
        <v>144</v>
      </c>
      <c r="D27" s="142" t="s">
        <v>3</v>
      </c>
      <c r="E27" s="135"/>
      <c r="F27" s="125" t="s">
        <v>0</v>
      </c>
      <c r="G27" s="126"/>
      <c r="H27" s="126"/>
      <c r="I27" s="127"/>
      <c r="K27" s="37" t="s">
        <v>98</v>
      </c>
    </row>
    <row r="28" spans="1:11" ht="32.1" customHeight="1" thickBot="1" x14ac:dyDescent="0.3">
      <c r="A28" s="146" t="s">
        <v>102</v>
      </c>
      <c r="B28" s="147"/>
      <c r="C28" s="55">
        <f>SUM(E30:E49)</f>
        <v>0</v>
      </c>
      <c r="D28" s="54" t="s">
        <v>113</v>
      </c>
      <c r="E28" s="57">
        <f>SUMPRODUCT(E30:E49,F30:F49)</f>
        <v>0</v>
      </c>
      <c r="F28" s="128"/>
      <c r="G28" s="129"/>
      <c r="H28" s="129"/>
      <c r="I28" s="130"/>
    </row>
    <row r="29" spans="1:11" ht="24" customHeight="1" thickBot="1" x14ac:dyDescent="0.3">
      <c r="A29" s="42" t="s">
        <v>103</v>
      </c>
      <c r="B29" s="148" t="s">
        <v>104</v>
      </c>
      <c r="C29" s="149"/>
      <c r="D29" s="149"/>
      <c r="E29" s="43" t="s">
        <v>105</v>
      </c>
      <c r="F29" s="44" t="s">
        <v>106</v>
      </c>
      <c r="G29" s="158"/>
      <c r="H29" s="158"/>
      <c r="I29" s="159"/>
    </row>
    <row r="30" spans="1:11" ht="24" customHeight="1" x14ac:dyDescent="0.4">
      <c r="A30" s="45">
        <f>A4</f>
        <v>1</v>
      </c>
      <c r="B30" s="162" t="str">
        <f>B4</f>
        <v>Ангела за трапезой_1</v>
      </c>
      <c r="C30" s="162">
        <f>C4</f>
        <v>0</v>
      </c>
      <c r="D30" s="162">
        <f>D4</f>
        <v>0</v>
      </c>
      <c r="E30" s="46"/>
      <c r="F30" s="47"/>
      <c r="G30" s="158"/>
      <c r="H30" s="158"/>
      <c r="I30" s="159"/>
    </row>
    <row r="31" spans="1:11" ht="24" customHeight="1" x14ac:dyDescent="0.4">
      <c r="A31" s="48">
        <f t="shared" ref="A31:D46" si="0">A5</f>
        <v>2</v>
      </c>
      <c r="B31" s="143" t="str">
        <f t="shared" si="0"/>
        <v>Ангела за трапезой_2</v>
      </c>
      <c r="C31" s="144"/>
      <c r="D31" s="145"/>
      <c r="E31" s="49"/>
      <c r="F31" s="50"/>
      <c r="G31" s="158"/>
      <c r="H31" s="158"/>
      <c r="I31" s="159"/>
    </row>
    <row r="32" spans="1:11" ht="24" customHeight="1" x14ac:dyDescent="0.4">
      <c r="A32" s="48">
        <f t="shared" si="0"/>
        <v>3</v>
      </c>
      <c r="B32" s="143" t="str">
        <f>B6</f>
        <v>Дорогому крестнику</v>
      </c>
      <c r="C32" s="144">
        <f t="shared" ref="C32:D32" si="1">C5</f>
        <v>0</v>
      </c>
      <c r="D32" s="145">
        <f t="shared" si="1"/>
        <v>0</v>
      </c>
      <c r="E32" s="49">
        <v>0</v>
      </c>
      <c r="F32" s="50"/>
      <c r="G32" s="158"/>
      <c r="H32" s="158"/>
      <c r="I32" s="159"/>
    </row>
    <row r="33" spans="1:9" ht="24" customHeight="1" x14ac:dyDescent="0.4">
      <c r="A33" s="48">
        <f t="shared" si="0"/>
        <v>4</v>
      </c>
      <c r="B33" s="143" t="str">
        <f t="shared" si="0"/>
        <v>Любимой крестнице</v>
      </c>
      <c r="C33" s="144">
        <f t="shared" ref="C33:D33" si="2">C6</f>
        <v>0</v>
      </c>
      <c r="D33" s="145">
        <f t="shared" si="2"/>
        <v>0</v>
      </c>
      <c r="E33" s="49"/>
      <c r="F33" s="50"/>
      <c r="G33" s="158"/>
      <c r="H33" s="158"/>
      <c r="I33" s="159"/>
    </row>
    <row r="34" spans="1:9" ht="24" customHeight="1" x14ac:dyDescent="0.4">
      <c r="A34" s="48">
        <f t="shared" si="0"/>
        <v>5</v>
      </c>
      <c r="B34" s="143" t="str">
        <f t="shared" si="0"/>
        <v>С Днём Ангела!</v>
      </c>
      <c r="C34" s="144">
        <f t="shared" ref="C34:D34" si="3">C7</f>
        <v>0</v>
      </c>
      <c r="D34" s="145">
        <f t="shared" si="3"/>
        <v>0</v>
      </c>
      <c r="E34" s="49"/>
      <c r="F34" s="50"/>
      <c r="G34" s="158"/>
      <c r="H34" s="158"/>
      <c r="I34" s="159"/>
    </row>
    <row r="35" spans="1:9" ht="24" customHeight="1" x14ac:dyDescent="0.4">
      <c r="A35" s="48">
        <f t="shared" si="0"/>
        <v>6</v>
      </c>
      <c r="B35" s="143" t="str">
        <f t="shared" si="0"/>
        <v>Слава Богу за все</v>
      </c>
      <c r="C35" s="144">
        <f t="shared" ref="C35:D35" si="4">C8</f>
        <v>0</v>
      </c>
      <c r="D35" s="145">
        <f t="shared" si="4"/>
        <v>0</v>
      </c>
      <c r="E35" s="49"/>
      <c r="F35" s="50"/>
      <c r="G35" s="158"/>
      <c r="H35" s="158"/>
      <c r="I35" s="159"/>
    </row>
    <row r="36" spans="1:9" ht="24" customHeight="1" x14ac:dyDescent="0.4">
      <c r="A36" s="48">
        <f t="shared" si="0"/>
        <v>7</v>
      </c>
      <c r="B36" s="143" t="str">
        <f t="shared" si="0"/>
        <v>С Праздником!</v>
      </c>
      <c r="C36" s="144">
        <f t="shared" ref="C36:D36" si="5">C9</f>
        <v>0</v>
      </c>
      <c r="D36" s="145">
        <f t="shared" si="5"/>
        <v>0</v>
      </c>
      <c r="E36" s="49"/>
      <c r="F36" s="50"/>
      <c r="G36" s="158"/>
      <c r="H36" s="158"/>
      <c r="I36" s="159"/>
    </row>
    <row r="37" spans="1:9" ht="24" customHeight="1" x14ac:dyDescent="0.4">
      <c r="A37" s="48">
        <f t="shared" si="0"/>
        <v>8</v>
      </c>
      <c r="B37" s="143" t="str">
        <f t="shared" si="0"/>
        <v>Любимому внуку</v>
      </c>
      <c r="C37" s="144">
        <f t="shared" ref="C37:D37" si="6">C10</f>
        <v>0</v>
      </c>
      <c r="D37" s="145">
        <f t="shared" si="6"/>
        <v>0</v>
      </c>
      <c r="E37" s="49"/>
      <c r="F37" s="50">
        <f t="shared" ref="F37:F49" si="7">F11</f>
        <v>0</v>
      </c>
      <c r="G37" s="158"/>
      <c r="H37" s="158"/>
      <c r="I37" s="159"/>
    </row>
    <row r="38" spans="1:9" ht="24" customHeight="1" x14ac:dyDescent="0.4">
      <c r="A38" s="48">
        <f t="shared" si="0"/>
        <v>9</v>
      </c>
      <c r="B38" s="143" t="str">
        <f t="shared" si="0"/>
        <v>Любимой внучке</v>
      </c>
      <c r="C38" s="144">
        <f t="shared" ref="C38:D38" si="8">C11</f>
        <v>0</v>
      </c>
      <c r="D38" s="145">
        <f t="shared" si="8"/>
        <v>0</v>
      </c>
      <c r="E38" s="49"/>
      <c r="F38" s="50">
        <f t="shared" si="7"/>
        <v>0</v>
      </c>
      <c r="G38" s="158"/>
      <c r="H38" s="158"/>
      <c r="I38" s="159"/>
    </row>
    <row r="39" spans="1:9" ht="24" customHeight="1" x14ac:dyDescent="0.4">
      <c r="A39" s="48">
        <f t="shared" si="0"/>
        <v>10</v>
      </c>
      <c r="B39" s="143" t="str">
        <f t="shared" si="0"/>
        <v>Пасхальная серия, 6 видов</v>
      </c>
      <c r="C39" s="144">
        <f t="shared" si="0"/>
        <v>0</v>
      </c>
      <c r="D39" s="145">
        <f t="shared" si="0"/>
        <v>0</v>
      </c>
      <c r="E39" s="49"/>
      <c r="F39" s="50">
        <f t="shared" si="7"/>
        <v>0</v>
      </c>
      <c r="G39" s="158"/>
      <c r="H39" s="158"/>
      <c r="I39" s="159"/>
    </row>
    <row r="40" spans="1:9" ht="24" customHeight="1" x14ac:dyDescent="0.4">
      <c r="A40" s="48">
        <f t="shared" si="0"/>
        <v>11</v>
      </c>
      <c r="B40" s="150" t="str">
        <f t="shared" si="0"/>
        <v>Моя ложка</v>
      </c>
      <c r="C40" s="150">
        <f t="shared" si="0"/>
        <v>0</v>
      </c>
      <c r="D40" s="150">
        <f t="shared" si="0"/>
        <v>0</v>
      </c>
      <c r="E40" s="49"/>
      <c r="F40" s="50">
        <f t="shared" si="7"/>
        <v>0</v>
      </c>
      <c r="G40" s="158"/>
      <c r="H40" s="158"/>
      <c r="I40" s="159"/>
    </row>
    <row r="41" spans="1:9" ht="24" customHeight="1" x14ac:dyDescent="0.4">
      <c r="A41" s="48">
        <f t="shared" si="0"/>
        <v>12</v>
      </c>
      <c r="B41" s="150" t="str">
        <f t="shared" si="0"/>
        <v>Набор столовый, С Праздником!</v>
      </c>
      <c r="C41" s="150">
        <f t="shared" si="0"/>
        <v>0</v>
      </c>
      <c r="D41" s="150">
        <f t="shared" si="0"/>
        <v>0</v>
      </c>
      <c r="E41" s="49"/>
      <c r="F41" s="50">
        <f t="shared" si="7"/>
        <v>0</v>
      </c>
      <c r="G41" s="158"/>
      <c r="H41" s="158"/>
      <c r="I41" s="159"/>
    </row>
    <row r="42" spans="1:9" ht="24" customHeight="1" x14ac:dyDescent="0.4">
      <c r="A42" s="48">
        <f t="shared" si="0"/>
        <v>13</v>
      </c>
      <c r="B42" s="150" t="str">
        <f t="shared" si="0"/>
        <v>Набор столовый, Слава Богу за всё</v>
      </c>
      <c r="C42" s="150">
        <f t="shared" si="0"/>
        <v>0</v>
      </c>
      <c r="D42" s="150">
        <f t="shared" si="0"/>
        <v>0</v>
      </c>
      <c r="E42" s="49"/>
      <c r="F42" s="50">
        <f t="shared" si="7"/>
        <v>0</v>
      </c>
      <c r="G42" s="158"/>
      <c r="H42" s="158"/>
      <c r="I42" s="159"/>
    </row>
    <row r="43" spans="1:9" ht="24" customHeight="1" x14ac:dyDescent="0.4">
      <c r="A43" s="48">
        <f t="shared" si="0"/>
        <v>14</v>
      </c>
      <c r="B43" s="150" t="str">
        <f t="shared" si="0"/>
        <v>Набор столовый, Ангела за трапезой</v>
      </c>
      <c r="C43" s="150">
        <f t="shared" si="0"/>
        <v>0</v>
      </c>
      <c r="D43" s="150">
        <f t="shared" si="0"/>
        <v>0</v>
      </c>
      <c r="E43" s="49"/>
      <c r="F43" s="50">
        <f t="shared" si="7"/>
        <v>0</v>
      </c>
      <c r="G43" s="158"/>
      <c r="H43" s="158"/>
      <c r="I43" s="159"/>
    </row>
    <row r="44" spans="1:9" ht="24" customHeight="1" x14ac:dyDescent="0.4">
      <c r="A44" s="48">
        <f t="shared" si="0"/>
        <v>15</v>
      </c>
      <c r="B44" s="150" t="str">
        <f t="shared" si="0"/>
        <v>С Рождеством Христовым!</v>
      </c>
      <c r="C44" s="150">
        <f t="shared" si="0"/>
        <v>0</v>
      </c>
      <c r="D44" s="150">
        <f t="shared" si="0"/>
        <v>0</v>
      </c>
      <c r="E44" s="49"/>
      <c r="F44" s="50">
        <f t="shared" si="7"/>
        <v>0</v>
      </c>
      <c r="G44" s="158"/>
      <c r="H44" s="158"/>
      <c r="I44" s="159"/>
    </row>
    <row r="45" spans="1:9" ht="24" customHeight="1" x14ac:dyDescent="0.4">
      <c r="A45" s="48">
        <f t="shared" si="0"/>
        <v>16</v>
      </c>
      <c r="B45" s="150" t="str">
        <f t="shared" si="0"/>
        <v>С Рождеством и Новым годом!</v>
      </c>
      <c r="C45" s="150">
        <f t="shared" si="0"/>
        <v>0</v>
      </c>
      <c r="D45" s="150">
        <f t="shared" si="0"/>
        <v>0</v>
      </c>
      <c r="E45" s="49"/>
      <c r="F45" s="50">
        <f t="shared" si="7"/>
        <v>0</v>
      </c>
      <c r="G45" s="158"/>
      <c r="H45" s="158"/>
      <c r="I45" s="159"/>
    </row>
    <row r="46" spans="1:9" ht="24" customHeight="1" x14ac:dyDescent="0.4">
      <c r="A46" s="48">
        <f t="shared" si="0"/>
        <v>17</v>
      </c>
      <c r="B46" s="150">
        <f t="shared" si="0"/>
        <v>0</v>
      </c>
      <c r="C46" s="150">
        <f t="shared" si="0"/>
        <v>0</v>
      </c>
      <c r="D46" s="150">
        <f t="shared" si="0"/>
        <v>0</v>
      </c>
      <c r="E46" s="49"/>
      <c r="F46" s="50">
        <f t="shared" si="7"/>
        <v>0</v>
      </c>
      <c r="G46" s="158"/>
      <c r="H46" s="158"/>
      <c r="I46" s="159"/>
    </row>
    <row r="47" spans="1:9" ht="24" customHeight="1" x14ac:dyDescent="0.4">
      <c r="A47" s="48">
        <f t="shared" ref="A47:D49" si="9">A21</f>
        <v>18</v>
      </c>
      <c r="B47" s="150">
        <f t="shared" si="9"/>
        <v>0</v>
      </c>
      <c r="C47" s="150">
        <f t="shared" si="9"/>
        <v>0</v>
      </c>
      <c r="D47" s="150">
        <f t="shared" si="9"/>
        <v>0</v>
      </c>
      <c r="E47" s="49"/>
      <c r="F47" s="50">
        <f t="shared" si="7"/>
        <v>0</v>
      </c>
      <c r="G47" s="158"/>
      <c r="H47" s="158"/>
      <c r="I47" s="159"/>
    </row>
    <row r="48" spans="1:9" ht="24" customHeight="1" x14ac:dyDescent="0.4">
      <c r="A48" s="48">
        <f t="shared" si="9"/>
        <v>19</v>
      </c>
      <c r="B48" s="150">
        <f t="shared" si="9"/>
        <v>0</v>
      </c>
      <c r="C48" s="150">
        <f t="shared" si="9"/>
        <v>0</v>
      </c>
      <c r="D48" s="150">
        <f t="shared" si="9"/>
        <v>0</v>
      </c>
      <c r="E48" s="49"/>
      <c r="F48" s="50">
        <f t="shared" si="7"/>
        <v>0</v>
      </c>
      <c r="G48" s="158"/>
      <c r="H48" s="158"/>
      <c r="I48" s="159"/>
    </row>
    <row r="49" spans="1:9" ht="24" customHeight="1" thickBot="1" x14ac:dyDescent="0.45">
      <c r="A49" s="51">
        <f t="shared" si="9"/>
        <v>20</v>
      </c>
      <c r="B49" s="151">
        <f t="shared" si="9"/>
        <v>0</v>
      </c>
      <c r="C49" s="151">
        <f t="shared" si="9"/>
        <v>0</v>
      </c>
      <c r="D49" s="151">
        <f t="shared" si="9"/>
        <v>0</v>
      </c>
      <c r="E49" s="52"/>
      <c r="F49" s="53">
        <f t="shared" si="7"/>
        <v>0</v>
      </c>
      <c r="G49" s="160"/>
      <c r="H49" s="160"/>
      <c r="I49" s="161"/>
    </row>
    <row r="50" spans="1:9" ht="27.95" customHeight="1" thickBot="1" x14ac:dyDescent="0.3">
      <c r="A50" s="114" t="str">
        <f>A24</f>
        <v>Берегитесь подделок! Приобретайте ОРИГИНАЛЬНУЮ продукцию ПМ "ИЗОГРАФ"</v>
      </c>
      <c r="B50" s="165"/>
      <c r="C50" s="165"/>
      <c r="D50" s="165"/>
      <c r="E50" s="165"/>
      <c r="F50" s="165"/>
      <c r="G50" s="165"/>
      <c r="H50" s="165"/>
      <c r="I50" s="166"/>
    </row>
    <row r="51" spans="1:9" ht="24.95" customHeight="1" thickBot="1" x14ac:dyDescent="0.3">
      <c r="A51" s="155" t="str">
        <f>A25</f>
        <v xml:space="preserve">          Православная Мастерская "ИЗОГРАФ", www.izograf.ru, zakaz@izograf.ru, +7 495 407-0637</v>
      </c>
      <c r="B51" s="156"/>
      <c r="C51" s="156"/>
      <c r="D51" s="156"/>
      <c r="E51" s="156"/>
      <c r="F51" s="156"/>
      <c r="G51" s="156"/>
      <c r="H51" s="156"/>
      <c r="I51" s="15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11:D11"/>
    <mergeCell ref="B8:D8"/>
    <mergeCell ref="B9:D9"/>
    <mergeCell ref="B10:D10"/>
    <mergeCell ref="B12:D12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</mergeCells>
  <hyperlinks>
    <hyperlink ref="K1" location="'Здравствуйте!'!A1" display="в начало" xr:uid="{EFC3C5A9-03AF-4C8A-8486-B2506454B751}"/>
    <hyperlink ref="K27" location="'Здравствуйте!'!A1" display="в начало" xr:uid="{E325BF85-4F2E-4B19-96ED-32D97315F471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E9907-8407-4E41-B4E3-B681205D0871}">
  <sheetPr>
    <tabColor rgb="FFC0000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63" t="s">
        <v>4</v>
      </c>
      <c r="B1" s="164"/>
      <c r="C1" s="103" t="s">
        <v>155</v>
      </c>
      <c r="D1" s="134" t="s">
        <v>3</v>
      </c>
      <c r="E1" s="135"/>
      <c r="F1" s="136" t="s">
        <v>0</v>
      </c>
      <c r="G1" s="137"/>
      <c r="H1" s="137"/>
      <c r="I1" s="138"/>
      <c r="K1" s="37" t="s">
        <v>98</v>
      </c>
    </row>
    <row r="2" spans="1:11" ht="32.1" customHeight="1" thickBot="1" x14ac:dyDescent="0.3">
      <c r="A2" s="146" t="s">
        <v>102</v>
      </c>
      <c r="B2" s="147"/>
      <c r="C2" s="55">
        <f>SUM(E4:E23)</f>
        <v>0</v>
      </c>
      <c r="D2" s="54" t="s">
        <v>113</v>
      </c>
      <c r="E2" s="57">
        <f>SUMPRODUCT(E4:E23,F4:F23)</f>
        <v>0</v>
      </c>
      <c r="F2" s="139"/>
      <c r="G2" s="140"/>
      <c r="H2" s="140"/>
      <c r="I2" s="141"/>
    </row>
    <row r="3" spans="1:11" ht="24" customHeight="1" thickBot="1" x14ac:dyDescent="0.3">
      <c r="A3" s="42" t="s">
        <v>103</v>
      </c>
      <c r="B3" s="167" t="s">
        <v>104</v>
      </c>
      <c r="C3" s="168"/>
      <c r="D3" s="168"/>
      <c r="E3" s="80" t="s">
        <v>105</v>
      </c>
      <c r="F3" s="81" t="s">
        <v>106</v>
      </c>
      <c r="G3" s="158"/>
      <c r="H3" s="158"/>
      <c r="I3" s="159"/>
    </row>
    <row r="4" spans="1:11" ht="24" customHeight="1" x14ac:dyDescent="0.4">
      <c r="A4" s="82">
        <v>1</v>
      </c>
      <c r="B4" s="169" t="s">
        <v>181</v>
      </c>
      <c r="C4" s="170"/>
      <c r="D4" s="171"/>
      <c r="E4" s="83"/>
      <c r="F4" s="84"/>
      <c r="G4" s="158"/>
      <c r="H4" s="158"/>
      <c r="I4" s="159"/>
    </row>
    <row r="5" spans="1:11" ht="24" customHeight="1" x14ac:dyDescent="0.4">
      <c r="A5" s="48">
        <v>2</v>
      </c>
      <c r="B5" s="169" t="s">
        <v>182</v>
      </c>
      <c r="C5" s="170"/>
      <c r="D5" s="171"/>
      <c r="E5" s="49"/>
      <c r="F5" s="50"/>
      <c r="G5" s="158"/>
      <c r="H5" s="158"/>
      <c r="I5" s="159"/>
    </row>
    <row r="6" spans="1:11" ht="24" customHeight="1" x14ac:dyDescent="0.4">
      <c r="A6" s="48">
        <v>3</v>
      </c>
      <c r="B6" s="169"/>
      <c r="C6" s="170"/>
      <c r="D6" s="171"/>
      <c r="E6" s="49"/>
      <c r="F6" s="50"/>
      <c r="G6" s="158"/>
      <c r="H6" s="158"/>
      <c r="I6" s="159"/>
    </row>
    <row r="7" spans="1:11" ht="24" customHeight="1" x14ac:dyDescent="0.4">
      <c r="A7" s="48">
        <v>4</v>
      </c>
      <c r="B7" s="169"/>
      <c r="C7" s="170"/>
      <c r="D7" s="171"/>
      <c r="E7" s="49"/>
      <c r="F7" s="50"/>
      <c r="G7" s="158"/>
      <c r="H7" s="158"/>
      <c r="I7" s="159"/>
    </row>
    <row r="8" spans="1:11" ht="24" customHeight="1" x14ac:dyDescent="0.4">
      <c r="A8" s="48">
        <v>5</v>
      </c>
      <c r="B8" s="169"/>
      <c r="C8" s="170"/>
      <c r="D8" s="171"/>
      <c r="E8" s="49"/>
      <c r="F8" s="50"/>
      <c r="G8" s="158"/>
      <c r="H8" s="158"/>
      <c r="I8" s="159"/>
    </row>
    <row r="9" spans="1:11" ht="24" customHeight="1" x14ac:dyDescent="0.4">
      <c r="A9" s="48">
        <v>6</v>
      </c>
      <c r="B9" s="169"/>
      <c r="C9" s="170"/>
      <c r="D9" s="171"/>
      <c r="E9" s="49"/>
      <c r="F9" s="50"/>
      <c r="G9" s="158"/>
      <c r="H9" s="158"/>
      <c r="I9" s="159"/>
    </row>
    <row r="10" spans="1:11" ht="24" customHeight="1" x14ac:dyDescent="0.4">
      <c r="A10" s="48">
        <v>7</v>
      </c>
      <c r="B10" s="169"/>
      <c r="C10" s="170"/>
      <c r="D10" s="171"/>
      <c r="E10" s="49"/>
      <c r="F10" s="50"/>
      <c r="G10" s="158"/>
      <c r="H10" s="158"/>
      <c r="I10" s="159"/>
    </row>
    <row r="11" spans="1:11" ht="24" customHeight="1" x14ac:dyDescent="0.4">
      <c r="A11" s="48">
        <v>8</v>
      </c>
      <c r="B11" s="143"/>
      <c r="C11" s="144"/>
      <c r="D11" s="145"/>
      <c r="E11" s="49"/>
      <c r="F11" s="50"/>
      <c r="G11" s="158"/>
      <c r="H11" s="158"/>
      <c r="I11" s="159"/>
    </row>
    <row r="12" spans="1:11" ht="24" customHeight="1" x14ac:dyDescent="0.4">
      <c r="A12" s="48">
        <v>9</v>
      </c>
      <c r="B12" s="143"/>
      <c r="C12" s="144"/>
      <c r="D12" s="145"/>
      <c r="E12" s="49"/>
      <c r="F12" s="50"/>
      <c r="G12" s="158"/>
      <c r="H12" s="158"/>
      <c r="I12" s="159"/>
    </row>
    <row r="13" spans="1:11" ht="24" customHeight="1" x14ac:dyDescent="0.4">
      <c r="A13" s="48">
        <v>10</v>
      </c>
      <c r="B13" s="143"/>
      <c r="C13" s="144"/>
      <c r="D13" s="145"/>
      <c r="E13" s="49"/>
      <c r="F13" s="50"/>
      <c r="G13" s="158"/>
      <c r="H13" s="158"/>
      <c r="I13" s="159"/>
    </row>
    <row r="14" spans="1:11" ht="24" customHeight="1" x14ac:dyDescent="0.4">
      <c r="A14" s="48">
        <v>11</v>
      </c>
      <c r="B14" s="150"/>
      <c r="C14" s="150"/>
      <c r="D14" s="150"/>
      <c r="E14" s="49"/>
      <c r="F14" s="50"/>
      <c r="G14" s="158"/>
      <c r="H14" s="158"/>
      <c r="I14" s="159"/>
    </row>
    <row r="15" spans="1:11" ht="24" customHeight="1" x14ac:dyDescent="0.4">
      <c r="A15" s="48">
        <v>12</v>
      </c>
      <c r="B15" s="150"/>
      <c r="C15" s="150"/>
      <c r="D15" s="150"/>
      <c r="E15" s="49"/>
      <c r="F15" s="50"/>
      <c r="G15" s="158"/>
      <c r="H15" s="158"/>
      <c r="I15" s="159"/>
    </row>
    <row r="16" spans="1:11" ht="24" customHeight="1" x14ac:dyDescent="0.4">
      <c r="A16" s="48">
        <v>13</v>
      </c>
      <c r="B16" s="150"/>
      <c r="C16" s="150"/>
      <c r="D16" s="150"/>
      <c r="E16" s="49"/>
      <c r="F16" s="50"/>
      <c r="G16" s="158"/>
      <c r="H16" s="158"/>
      <c r="I16" s="159"/>
    </row>
    <row r="17" spans="1:11" ht="24" customHeight="1" x14ac:dyDescent="0.4">
      <c r="A17" s="48">
        <v>14</v>
      </c>
      <c r="B17" s="150"/>
      <c r="C17" s="150"/>
      <c r="D17" s="150"/>
      <c r="E17" s="49"/>
      <c r="F17" s="50"/>
      <c r="G17" s="158"/>
      <c r="H17" s="158"/>
      <c r="I17" s="159"/>
    </row>
    <row r="18" spans="1:11" ht="24" customHeight="1" x14ac:dyDescent="0.4">
      <c r="A18" s="48">
        <v>15</v>
      </c>
      <c r="B18" s="150"/>
      <c r="C18" s="150"/>
      <c r="D18" s="150"/>
      <c r="E18" s="49"/>
      <c r="F18" s="50"/>
      <c r="G18" s="158"/>
      <c r="H18" s="158"/>
      <c r="I18" s="159"/>
    </row>
    <row r="19" spans="1:11" ht="24" customHeight="1" x14ac:dyDescent="0.4">
      <c r="A19" s="48">
        <v>16</v>
      </c>
      <c r="B19" s="150"/>
      <c r="C19" s="150"/>
      <c r="D19" s="150"/>
      <c r="E19" s="49"/>
      <c r="F19" s="50"/>
      <c r="G19" s="158"/>
      <c r="H19" s="158"/>
      <c r="I19" s="159"/>
    </row>
    <row r="20" spans="1:11" ht="24" customHeight="1" x14ac:dyDescent="0.4">
      <c r="A20" s="48">
        <v>17</v>
      </c>
      <c r="B20" s="150"/>
      <c r="C20" s="150"/>
      <c r="D20" s="150"/>
      <c r="E20" s="49"/>
      <c r="F20" s="50"/>
      <c r="G20" s="158"/>
      <c r="H20" s="158"/>
      <c r="I20" s="159"/>
    </row>
    <row r="21" spans="1:11" ht="24" customHeight="1" x14ac:dyDescent="0.4">
      <c r="A21" s="48">
        <v>18</v>
      </c>
      <c r="B21" s="150"/>
      <c r="C21" s="150"/>
      <c r="D21" s="150"/>
      <c r="E21" s="49"/>
      <c r="F21" s="50"/>
      <c r="G21" s="158"/>
      <c r="H21" s="158"/>
      <c r="I21" s="159"/>
    </row>
    <row r="22" spans="1:11" ht="24" customHeight="1" x14ac:dyDescent="0.4">
      <c r="A22" s="48">
        <v>19</v>
      </c>
      <c r="B22" s="150"/>
      <c r="C22" s="150"/>
      <c r="D22" s="150"/>
      <c r="E22" s="49"/>
      <c r="F22" s="50"/>
      <c r="G22" s="158"/>
      <c r="H22" s="158"/>
      <c r="I22" s="159"/>
    </row>
    <row r="23" spans="1:11" ht="24" customHeight="1" thickBot="1" x14ac:dyDescent="0.45">
      <c r="A23" s="51">
        <v>20</v>
      </c>
      <c r="B23" s="151"/>
      <c r="C23" s="151"/>
      <c r="D23" s="151"/>
      <c r="E23" s="52"/>
      <c r="F23" s="53"/>
      <c r="G23" s="160"/>
      <c r="H23" s="160"/>
      <c r="I23" s="161"/>
    </row>
    <row r="24" spans="1:11" ht="27.95" customHeight="1" thickBot="1" x14ac:dyDescent="0.3">
      <c r="A24" s="114" t="s">
        <v>107</v>
      </c>
      <c r="B24" s="165"/>
      <c r="C24" s="165"/>
      <c r="D24" s="165"/>
      <c r="E24" s="165"/>
      <c r="F24" s="165"/>
      <c r="G24" s="165"/>
      <c r="H24" s="165"/>
      <c r="I24" s="166"/>
    </row>
    <row r="25" spans="1:11" ht="24.95" customHeight="1" thickBot="1" x14ac:dyDescent="0.3">
      <c r="A25" s="152" t="s">
        <v>1</v>
      </c>
      <c r="B25" s="153"/>
      <c r="C25" s="153"/>
      <c r="D25" s="153"/>
      <c r="E25" s="153"/>
      <c r="F25" s="153"/>
      <c r="G25" s="153"/>
      <c r="H25" s="153"/>
      <c r="I25" s="154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20" t="s">
        <v>4</v>
      </c>
      <c r="B27" s="121"/>
      <c r="C27" s="103" t="s">
        <v>156</v>
      </c>
      <c r="D27" s="142" t="s">
        <v>3</v>
      </c>
      <c r="E27" s="135"/>
      <c r="F27" s="125" t="s">
        <v>0</v>
      </c>
      <c r="G27" s="126"/>
      <c r="H27" s="126"/>
      <c r="I27" s="127"/>
      <c r="K27" s="37" t="s">
        <v>98</v>
      </c>
    </row>
    <row r="28" spans="1:11" ht="32.1" customHeight="1" thickBot="1" x14ac:dyDescent="0.3">
      <c r="A28" s="146" t="s">
        <v>102</v>
      </c>
      <c r="B28" s="147"/>
      <c r="C28" s="55">
        <f>SUM(E30:E49)</f>
        <v>0</v>
      </c>
      <c r="D28" s="54" t="s">
        <v>113</v>
      </c>
      <c r="E28" s="57">
        <f>SUMPRODUCT(E30:E49,F30:F49)</f>
        <v>0</v>
      </c>
      <c r="F28" s="128"/>
      <c r="G28" s="129"/>
      <c r="H28" s="129"/>
      <c r="I28" s="130"/>
    </row>
    <row r="29" spans="1:11" ht="24" customHeight="1" thickBot="1" x14ac:dyDescent="0.3">
      <c r="A29" s="42" t="s">
        <v>103</v>
      </c>
      <c r="B29" s="148" t="s">
        <v>104</v>
      </c>
      <c r="C29" s="149"/>
      <c r="D29" s="149"/>
      <c r="E29" s="43" t="s">
        <v>105</v>
      </c>
      <c r="F29" s="44" t="s">
        <v>106</v>
      </c>
      <c r="G29" s="158"/>
      <c r="H29" s="158"/>
      <c r="I29" s="159"/>
    </row>
    <row r="30" spans="1:11" ht="24" customHeight="1" x14ac:dyDescent="0.4">
      <c r="A30" s="45">
        <f>A4</f>
        <v>1</v>
      </c>
      <c r="B30" s="162" t="str">
        <f>B4</f>
        <v>Голгофский крест, прямоугольный, 32*40, дер./сер.</v>
      </c>
      <c r="C30" s="162">
        <f>C4</f>
        <v>0</v>
      </c>
      <c r="D30" s="162">
        <f>D4</f>
        <v>0</v>
      </c>
      <c r="E30" s="46"/>
      <c r="F30" s="47">
        <f>F4</f>
        <v>0</v>
      </c>
      <c r="G30" s="158"/>
      <c r="H30" s="158"/>
      <c r="I30" s="159"/>
    </row>
    <row r="31" spans="1:11" ht="24" customHeight="1" x14ac:dyDescent="0.4">
      <c r="A31" s="48">
        <f t="shared" ref="A31:D46" si="0">A5</f>
        <v>2</v>
      </c>
      <c r="B31" s="150" t="str">
        <f t="shared" si="0"/>
        <v>Голгофский крест, арка, 34*44, дер./сер.</v>
      </c>
      <c r="C31" s="150">
        <f t="shared" si="0"/>
        <v>0</v>
      </c>
      <c r="D31" s="150">
        <f t="shared" si="0"/>
        <v>0</v>
      </c>
      <c r="E31" s="49"/>
      <c r="F31" s="50">
        <f t="shared" ref="F31:F49" si="1">F5</f>
        <v>0</v>
      </c>
      <c r="G31" s="158"/>
      <c r="H31" s="158"/>
      <c r="I31" s="159"/>
    </row>
    <row r="32" spans="1:11" ht="24" customHeight="1" x14ac:dyDescent="0.4">
      <c r="A32" s="48">
        <f t="shared" si="0"/>
        <v>3</v>
      </c>
      <c r="B32" s="150">
        <f t="shared" si="0"/>
        <v>0</v>
      </c>
      <c r="C32" s="150">
        <f t="shared" si="0"/>
        <v>0</v>
      </c>
      <c r="D32" s="150">
        <f t="shared" si="0"/>
        <v>0</v>
      </c>
      <c r="E32" s="49">
        <v>0</v>
      </c>
      <c r="F32" s="50">
        <f t="shared" si="1"/>
        <v>0</v>
      </c>
      <c r="G32" s="158"/>
      <c r="H32" s="158"/>
      <c r="I32" s="159"/>
    </row>
    <row r="33" spans="1:9" ht="24" customHeight="1" x14ac:dyDescent="0.4">
      <c r="A33" s="48">
        <f t="shared" si="0"/>
        <v>4</v>
      </c>
      <c r="B33" s="150">
        <f t="shared" si="0"/>
        <v>0</v>
      </c>
      <c r="C33" s="150">
        <f t="shared" si="0"/>
        <v>0</v>
      </c>
      <c r="D33" s="150">
        <f t="shared" si="0"/>
        <v>0</v>
      </c>
      <c r="E33" s="49"/>
      <c r="F33" s="50">
        <f t="shared" si="1"/>
        <v>0</v>
      </c>
      <c r="G33" s="158"/>
      <c r="H33" s="158"/>
      <c r="I33" s="159"/>
    </row>
    <row r="34" spans="1:9" ht="24" customHeight="1" x14ac:dyDescent="0.4">
      <c r="A34" s="48">
        <f t="shared" si="0"/>
        <v>5</v>
      </c>
      <c r="B34" s="150">
        <f t="shared" si="0"/>
        <v>0</v>
      </c>
      <c r="C34" s="150">
        <f t="shared" si="0"/>
        <v>0</v>
      </c>
      <c r="D34" s="150">
        <f t="shared" si="0"/>
        <v>0</v>
      </c>
      <c r="E34" s="49"/>
      <c r="F34" s="50">
        <f t="shared" si="1"/>
        <v>0</v>
      </c>
      <c r="G34" s="158"/>
      <c r="H34" s="158"/>
      <c r="I34" s="159"/>
    </row>
    <row r="35" spans="1:9" ht="24" customHeight="1" x14ac:dyDescent="0.4">
      <c r="A35" s="48">
        <f t="shared" si="0"/>
        <v>6</v>
      </c>
      <c r="B35" s="150">
        <f t="shared" si="0"/>
        <v>0</v>
      </c>
      <c r="C35" s="150">
        <f t="shared" si="0"/>
        <v>0</v>
      </c>
      <c r="D35" s="150">
        <f t="shared" si="0"/>
        <v>0</v>
      </c>
      <c r="E35" s="49"/>
      <c r="F35" s="50">
        <f t="shared" si="1"/>
        <v>0</v>
      </c>
      <c r="G35" s="158"/>
      <c r="H35" s="158"/>
      <c r="I35" s="159"/>
    </row>
    <row r="36" spans="1:9" ht="24" customHeight="1" x14ac:dyDescent="0.4">
      <c r="A36" s="48">
        <f t="shared" si="0"/>
        <v>7</v>
      </c>
      <c r="B36" s="150">
        <f t="shared" si="0"/>
        <v>0</v>
      </c>
      <c r="C36" s="150">
        <f t="shared" si="0"/>
        <v>0</v>
      </c>
      <c r="D36" s="150">
        <f t="shared" si="0"/>
        <v>0</v>
      </c>
      <c r="E36" s="49"/>
      <c r="F36" s="50">
        <f t="shared" si="1"/>
        <v>0</v>
      </c>
      <c r="G36" s="158"/>
      <c r="H36" s="158"/>
      <c r="I36" s="159"/>
    </row>
    <row r="37" spans="1:9" ht="24" customHeight="1" x14ac:dyDescent="0.4">
      <c r="A37" s="48">
        <f t="shared" si="0"/>
        <v>8</v>
      </c>
      <c r="B37" s="150">
        <f t="shared" si="0"/>
        <v>0</v>
      </c>
      <c r="C37" s="150">
        <f t="shared" si="0"/>
        <v>0</v>
      </c>
      <c r="D37" s="150">
        <f t="shared" si="0"/>
        <v>0</v>
      </c>
      <c r="E37" s="49"/>
      <c r="F37" s="50">
        <f t="shared" si="1"/>
        <v>0</v>
      </c>
      <c r="G37" s="158"/>
      <c r="H37" s="158"/>
      <c r="I37" s="159"/>
    </row>
    <row r="38" spans="1:9" ht="24" customHeight="1" x14ac:dyDescent="0.4">
      <c r="A38" s="48">
        <f t="shared" si="0"/>
        <v>9</v>
      </c>
      <c r="B38" s="150">
        <f t="shared" si="0"/>
        <v>0</v>
      </c>
      <c r="C38" s="150">
        <f t="shared" si="0"/>
        <v>0</v>
      </c>
      <c r="D38" s="150">
        <f t="shared" si="0"/>
        <v>0</v>
      </c>
      <c r="E38" s="49"/>
      <c r="F38" s="50">
        <f t="shared" si="1"/>
        <v>0</v>
      </c>
      <c r="G38" s="158"/>
      <c r="H38" s="158"/>
      <c r="I38" s="159"/>
    </row>
    <row r="39" spans="1:9" ht="24" customHeight="1" x14ac:dyDescent="0.4">
      <c r="A39" s="48">
        <f t="shared" si="0"/>
        <v>10</v>
      </c>
      <c r="B39" s="150">
        <f t="shared" si="0"/>
        <v>0</v>
      </c>
      <c r="C39" s="150">
        <f t="shared" si="0"/>
        <v>0</v>
      </c>
      <c r="D39" s="150">
        <f t="shared" si="0"/>
        <v>0</v>
      </c>
      <c r="E39" s="49"/>
      <c r="F39" s="50">
        <f t="shared" si="1"/>
        <v>0</v>
      </c>
      <c r="G39" s="158"/>
      <c r="H39" s="158"/>
      <c r="I39" s="159"/>
    </row>
    <row r="40" spans="1:9" ht="24" customHeight="1" x14ac:dyDescent="0.4">
      <c r="A40" s="48">
        <f t="shared" si="0"/>
        <v>11</v>
      </c>
      <c r="B40" s="150">
        <f t="shared" si="0"/>
        <v>0</v>
      </c>
      <c r="C40" s="150">
        <f t="shared" si="0"/>
        <v>0</v>
      </c>
      <c r="D40" s="150">
        <f t="shared" si="0"/>
        <v>0</v>
      </c>
      <c r="E40" s="49"/>
      <c r="F40" s="50">
        <f t="shared" si="1"/>
        <v>0</v>
      </c>
      <c r="G40" s="158"/>
      <c r="H40" s="158"/>
      <c r="I40" s="159"/>
    </row>
    <row r="41" spans="1:9" ht="24" customHeight="1" x14ac:dyDescent="0.4">
      <c r="A41" s="48">
        <f t="shared" si="0"/>
        <v>12</v>
      </c>
      <c r="B41" s="150">
        <f t="shared" si="0"/>
        <v>0</v>
      </c>
      <c r="C41" s="150">
        <f t="shared" si="0"/>
        <v>0</v>
      </c>
      <c r="D41" s="150">
        <f t="shared" si="0"/>
        <v>0</v>
      </c>
      <c r="E41" s="49"/>
      <c r="F41" s="50">
        <f t="shared" si="1"/>
        <v>0</v>
      </c>
      <c r="G41" s="158"/>
      <c r="H41" s="158"/>
      <c r="I41" s="159"/>
    </row>
    <row r="42" spans="1:9" ht="24" customHeight="1" x14ac:dyDescent="0.4">
      <c r="A42" s="48">
        <f t="shared" si="0"/>
        <v>13</v>
      </c>
      <c r="B42" s="150">
        <f t="shared" si="0"/>
        <v>0</v>
      </c>
      <c r="C42" s="150">
        <f t="shared" si="0"/>
        <v>0</v>
      </c>
      <c r="D42" s="150">
        <f t="shared" si="0"/>
        <v>0</v>
      </c>
      <c r="E42" s="49"/>
      <c r="F42" s="50">
        <f t="shared" si="1"/>
        <v>0</v>
      </c>
      <c r="G42" s="158"/>
      <c r="H42" s="158"/>
      <c r="I42" s="159"/>
    </row>
    <row r="43" spans="1:9" ht="24" customHeight="1" x14ac:dyDescent="0.4">
      <c r="A43" s="48">
        <f t="shared" si="0"/>
        <v>14</v>
      </c>
      <c r="B43" s="150">
        <f t="shared" si="0"/>
        <v>0</v>
      </c>
      <c r="C43" s="150">
        <f t="shared" si="0"/>
        <v>0</v>
      </c>
      <c r="D43" s="150">
        <f t="shared" si="0"/>
        <v>0</v>
      </c>
      <c r="E43" s="49"/>
      <c r="F43" s="50">
        <f t="shared" si="1"/>
        <v>0</v>
      </c>
      <c r="G43" s="158"/>
      <c r="H43" s="158"/>
      <c r="I43" s="159"/>
    </row>
    <row r="44" spans="1:9" ht="24" customHeight="1" x14ac:dyDescent="0.4">
      <c r="A44" s="48">
        <f t="shared" si="0"/>
        <v>15</v>
      </c>
      <c r="B44" s="150">
        <f t="shared" si="0"/>
        <v>0</v>
      </c>
      <c r="C44" s="150">
        <f t="shared" si="0"/>
        <v>0</v>
      </c>
      <c r="D44" s="150">
        <f t="shared" si="0"/>
        <v>0</v>
      </c>
      <c r="E44" s="49"/>
      <c r="F44" s="50">
        <f t="shared" si="1"/>
        <v>0</v>
      </c>
      <c r="G44" s="158"/>
      <c r="H44" s="158"/>
      <c r="I44" s="159"/>
    </row>
    <row r="45" spans="1:9" ht="24" customHeight="1" x14ac:dyDescent="0.4">
      <c r="A45" s="48">
        <f t="shared" si="0"/>
        <v>16</v>
      </c>
      <c r="B45" s="150">
        <f t="shared" si="0"/>
        <v>0</v>
      </c>
      <c r="C45" s="150">
        <f t="shared" si="0"/>
        <v>0</v>
      </c>
      <c r="D45" s="150">
        <f t="shared" si="0"/>
        <v>0</v>
      </c>
      <c r="E45" s="49"/>
      <c r="F45" s="50">
        <f t="shared" si="1"/>
        <v>0</v>
      </c>
      <c r="G45" s="158"/>
      <c r="H45" s="158"/>
      <c r="I45" s="159"/>
    </row>
    <row r="46" spans="1:9" ht="24" customHeight="1" x14ac:dyDescent="0.4">
      <c r="A46" s="48">
        <f t="shared" si="0"/>
        <v>17</v>
      </c>
      <c r="B46" s="150">
        <f t="shared" si="0"/>
        <v>0</v>
      </c>
      <c r="C46" s="150">
        <f t="shared" si="0"/>
        <v>0</v>
      </c>
      <c r="D46" s="150">
        <f t="shared" si="0"/>
        <v>0</v>
      </c>
      <c r="E46" s="49"/>
      <c r="F46" s="50">
        <f t="shared" si="1"/>
        <v>0</v>
      </c>
      <c r="G46" s="158"/>
      <c r="H46" s="158"/>
      <c r="I46" s="159"/>
    </row>
    <row r="47" spans="1:9" ht="24" customHeight="1" x14ac:dyDescent="0.4">
      <c r="A47" s="48">
        <f t="shared" ref="A47:D49" si="2">A21</f>
        <v>18</v>
      </c>
      <c r="B47" s="150">
        <f t="shared" si="2"/>
        <v>0</v>
      </c>
      <c r="C47" s="150">
        <f t="shared" si="2"/>
        <v>0</v>
      </c>
      <c r="D47" s="150">
        <f t="shared" si="2"/>
        <v>0</v>
      </c>
      <c r="E47" s="49"/>
      <c r="F47" s="50">
        <f t="shared" si="1"/>
        <v>0</v>
      </c>
      <c r="G47" s="158"/>
      <c r="H47" s="158"/>
      <c r="I47" s="159"/>
    </row>
    <row r="48" spans="1:9" ht="24" customHeight="1" x14ac:dyDescent="0.4">
      <c r="A48" s="48">
        <f t="shared" si="2"/>
        <v>19</v>
      </c>
      <c r="B48" s="150">
        <f t="shared" si="2"/>
        <v>0</v>
      </c>
      <c r="C48" s="150">
        <f t="shared" si="2"/>
        <v>0</v>
      </c>
      <c r="D48" s="150">
        <f t="shared" si="2"/>
        <v>0</v>
      </c>
      <c r="E48" s="49"/>
      <c r="F48" s="50">
        <f t="shared" si="1"/>
        <v>0</v>
      </c>
      <c r="G48" s="158"/>
      <c r="H48" s="158"/>
      <c r="I48" s="159"/>
    </row>
    <row r="49" spans="1:9" ht="24" customHeight="1" thickBot="1" x14ac:dyDescent="0.45">
      <c r="A49" s="51">
        <f t="shared" si="2"/>
        <v>20</v>
      </c>
      <c r="B49" s="151">
        <f t="shared" si="2"/>
        <v>0</v>
      </c>
      <c r="C49" s="151">
        <f t="shared" si="2"/>
        <v>0</v>
      </c>
      <c r="D49" s="151">
        <f t="shared" si="2"/>
        <v>0</v>
      </c>
      <c r="E49" s="52"/>
      <c r="F49" s="53">
        <f t="shared" si="1"/>
        <v>0</v>
      </c>
      <c r="G49" s="160"/>
      <c r="H49" s="160"/>
      <c r="I49" s="161"/>
    </row>
    <row r="50" spans="1:9" ht="27.95" customHeight="1" thickBot="1" x14ac:dyDescent="0.3">
      <c r="A50" s="114" t="str">
        <f>A24</f>
        <v>Берегитесь подделок! Приобретайте ОРИГИНАЛЬНУЮ продукцию ПМ "ИЗОГРАФ"</v>
      </c>
      <c r="B50" s="165"/>
      <c r="C50" s="165"/>
      <c r="D50" s="165"/>
      <c r="E50" s="165"/>
      <c r="F50" s="165"/>
      <c r="G50" s="165"/>
      <c r="H50" s="165"/>
      <c r="I50" s="166"/>
    </row>
    <row r="51" spans="1:9" ht="24.95" customHeight="1" thickBot="1" x14ac:dyDescent="0.3">
      <c r="A51" s="155" t="str">
        <f>A25</f>
        <v xml:space="preserve">          Православная Мастерская "ИЗОГРАФ", www.izograf.ru, zakaz@izograf.ru, +7 495 407-0637</v>
      </c>
      <c r="B51" s="156"/>
      <c r="C51" s="156"/>
      <c r="D51" s="156"/>
      <c r="E51" s="156"/>
      <c r="F51" s="156"/>
      <c r="G51" s="156"/>
      <c r="H51" s="156"/>
      <c r="I51" s="15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3D07EDD5-1ADC-4BC8-8328-2C4696A42089}"/>
    <hyperlink ref="K27" location="'Здравствуйте!'!A1" display="в начало" xr:uid="{DC0844B9-55A0-4721-9BA4-573E4547B58C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AFBD-2530-48FA-8E8C-599BDCAC2015}">
  <sheetPr>
    <tabColor theme="6" tint="-0.249977111117893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63" t="s">
        <v>4</v>
      </c>
      <c r="B1" s="164"/>
      <c r="C1" s="104" t="s">
        <v>157</v>
      </c>
      <c r="D1" s="134" t="s">
        <v>3</v>
      </c>
      <c r="E1" s="135"/>
      <c r="F1" s="136" t="s">
        <v>0</v>
      </c>
      <c r="G1" s="137"/>
      <c r="H1" s="137"/>
      <c r="I1" s="138"/>
      <c r="K1" s="37" t="s">
        <v>98</v>
      </c>
    </row>
    <row r="2" spans="1:11" ht="32.1" customHeight="1" thickBot="1" x14ac:dyDescent="0.3">
      <c r="A2" s="146" t="s">
        <v>102</v>
      </c>
      <c r="B2" s="147"/>
      <c r="C2" s="55">
        <f>SUM(E4:E23)</f>
        <v>0</v>
      </c>
      <c r="D2" s="54" t="s">
        <v>113</v>
      </c>
      <c r="E2" s="57">
        <f>SUMPRODUCT(E4:E23,F4:F23)</f>
        <v>0</v>
      </c>
      <c r="F2" s="139"/>
      <c r="G2" s="140"/>
      <c r="H2" s="140"/>
      <c r="I2" s="141"/>
    </row>
    <row r="3" spans="1:11" ht="24" customHeight="1" thickBot="1" x14ac:dyDescent="0.3">
      <c r="A3" s="42" t="s">
        <v>103</v>
      </c>
      <c r="B3" s="167" t="s">
        <v>104</v>
      </c>
      <c r="C3" s="168"/>
      <c r="D3" s="168"/>
      <c r="E3" s="80" t="s">
        <v>105</v>
      </c>
      <c r="F3" s="81" t="s">
        <v>106</v>
      </c>
      <c r="G3" s="172"/>
      <c r="H3" s="173"/>
      <c r="I3" s="174"/>
    </row>
    <row r="4" spans="1:11" ht="24" customHeight="1" x14ac:dyDescent="0.4">
      <c r="A4" s="82">
        <v>1</v>
      </c>
      <c r="B4" s="169"/>
      <c r="C4" s="170"/>
      <c r="D4" s="171"/>
      <c r="E4" s="83"/>
      <c r="F4" s="84"/>
      <c r="G4" s="175"/>
      <c r="H4" s="158"/>
      <c r="I4" s="159"/>
    </row>
    <row r="5" spans="1:11" ht="24" customHeight="1" x14ac:dyDescent="0.4">
      <c r="A5" s="48">
        <v>2</v>
      </c>
      <c r="B5" s="169"/>
      <c r="C5" s="170"/>
      <c r="D5" s="171"/>
      <c r="E5" s="49"/>
      <c r="F5" s="50"/>
      <c r="G5" s="175"/>
      <c r="H5" s="158"/>
      <c r="I5" s="159"/>
    </row>
    <row r="6" spans="1:11" ht="24" customHeight="1" x14ac:dyDescent="0.4">
      <c r="A6" s="48">
        <v>3</v>
      </c>
      <c r="B6" s="169"/>
      <c r="C6" s="170"/>
      <c r="D6" s="171"/>
      <c r="E6" s="49"/>
      <c r="F6" s="50"/>
      <c r="G6" s="175"/>
      <c r="H6" s="158"/>
      <c r="I6" s="159"/>
    </row>
    <row r="7" spans="1:11" ht="24" customHeight="1" x14ac:dyDescent="0.4">
      <c r="A7" s="82">
        <v>4</v>
      </c>
      <c r="B7" s="169"/>
      <c r="C7" s="170"/>
      <c r="D7" s="171"/>
      <c r="E7" s="83"/>
      <c r="F7" s="84"/>
      <c r="G7" s="175"/>
      <c r="H7" s="158"/>
      <c r="I7" s="159"/>
    </row>
    <row r="8" spans="1:11" ht="24" customHeight="1" x14ac:dyDescent="0.4">
      <c r="A8" s="48">
        <v>5</v>
      </c>
      <c r="B8" s="169"/>
      <c r="C8" s="170"/>
      <c r="D8" s="171"/>
      <c r="E8" s="49"/>
      <c r="F8" s="50"/>
      <c r="G8" s="175"/>
      <c r="H8" s="158"/>
      <c r="I8" s="159"/>
    </row>
    <row r="9" spans="1:11" ht="24" customHeight="1" x14ac:dyDescent="0.4">
      <c r="A9" s="48">
        <v>6</v>
      </c>
      <c r="B9" s="169"/>
      <c r="C9" s="170"/>
      <c r="D9" s="171"/>
      <c r="E9" s="49"/>
      <c r="F9" s="50"/>
      <c r="G9" s="175"/>
      <c r="H9" s="158"/>
      <c r="I9" s="159"/>
    </row>
    <row r="10" spans="1:11" ht="24" customHeight="1" x14ac:dyDescent="0.4">
      <c r="A10" s="48">
        <v>7</v>
      </c>
      <c r="B10" s="169"/>
      <c r="C10" s="170"/>
      <c r="D10" s="171"/>
      <c r="E10" s="49"/>
      <c r="F10" s="50"/>
      <c r="G10" s="175"/>
      <c r="H10" s="158"/>
      <c r="I10" s="159"/>
    </row>
    <row r="11" spans="1:11" ht="24" customHeight="1" x14ac:dyDescent="0.4">
      <c r="A11" s="48">
        <v>8</v>
      </c>
      <c r="B11" s="143"/>
      <c r="C11" s="144"/>
      <c r="D11" s="145"/>
      <c r="E11" s="49"/>
      <c r="F11" s="50"/>
      <c r="G11" s="175"/>
      <c r="H11" s="158"/>
      <c r="I11" s="159"/>
    </row>
    <row r="12" spans="1:11" ht="24" customHeight="1" x14ac:dyDescent="0.4">
      <c r="A12" s="48">
        <v>9</v>
      </c>
      <c r="B12" s="143"/>
      <c r="C12" s="144"/>
      <c r="D12" s="145"/>
      <c r="E12" s="49"/>
      <c r="F12" s="50"/>
      <c r="G12" s="175"/>
      <c r="H12" s="158"/>
      <c r="I12" s="159"/>
    </row>
    <row r="13" spans="1:11" ht="24" customHeight="1" x14ac:dyDescent="0.4">
      <c r="A13" s="48">
        <v>10</v>
      </c>
      <c r="B13" s="143"/>
      <c r="C13" s="144"/>
      <c r="D13" s="145"/>
      <c r="E13" s="49"/>
      <c r="F13" s="50"/>
      <c r="G13" s="175"/>
      <c r="H13" s="158"/>
      <c r="I13" s="159"/>
    </row>
    <row r="14" spans="1:11" ht="24" customHeight="1" x14ac:dyDescent="0.4">
      <c r="A14" s="48">
        <v>11</v>
      </c>
      <c r="B14" s="150"/>
      <c r="C14" s="150"/>
      <c r="D14" s="150"/>
      <c r="E14" s="49"/>
      <c r="F14" s="50"/>
      <c r="G14" s="175"/>
      <c r="H14" s="158"/>
      <c r="I14" s="159"/>
    </row>
    <row r="15" spans="1:11" ht="24" customHeight="1" x14ac:dyDescent="0.4">
      <c r="A15" s="48">
        <v>12</v>
      </c>
      <c r="B15" s="150"/>
      <c r="C15" s="150"/>
      <c r="D15" s="150"/>
      <c r="E15" s="49"/>
      <c r="F15" s="50"/>
      <c r="G15" s="175"/>
      <c r="H15" s="158"/>
      <c r="I15" s="159"/>
    </row>
    <row r="16" spans="1:11" ht="24" customHeight="1" x14ac:dyDescent="0.4">
      <c r="A16" s="48">
        <v>13</v>
      </c>
      <c r="B16" s="150"/>
      <c r="C16" s="150"/>
      <c r="D16" s="150"/>
      <c r="E16" s="49"/>
      <c r="F16" s="50"/>
      <c r="G16" s="175"/>
      <c r="H16" s="158"/>
      <c r="I16" s="159"/>
    </row>
    <row r="17" spans="1:11" ht="24" customHeight="1" x14ac:dyDescent="0.4">
      <c r="A17" s="48">
        <v>14</v>
      </c>
      <c r="B17" s="150"/>
      <c r="C17" s="150"/>
      <c r="D17" s="150"/>
      <c r="E17" s="49"/>
      <c r="F17" s="50"/>
      <c r="G17" s="175"/>
      <c r="H17" s="158"/>
      <c r="I17" s="159"/>
    </row>
    <row r="18" spans="1:11" ht="24" customHeight="1" x14ac:dyDescent="0.4">
      <c r="A18" s="48">
        <v>15</v>
      </c>
      <c r="B18" s="150"/>
      <c r="C18" s="150"/>
      <c r="D18" s="150"/>
      <c r="E18" s="49"/>
      <c r="F18" s="50"/>
      <c r="G18" s="175"/>
      <c r="H18" s="158"/>
      <c r="I18" s="159"/>
    </row>
    <row r="19" spans="1:11" ht="24" customHeight="1" x14ac:dyDescent="0.4">
      <c r="A19" s="48">
        <v>16</v>
      </c>
      <c r="B19" s="150"/>
      <c r="C19" s="150"/>
      <c r="D19" s="150"/>
      <c r="E19" s="49"/>
      <c r="F19" s="50"/>
      <c r="G19" s="175"/>
      <c r="H19" s="158"/>
      <c r="I19" s="159"/>
    </row>
    <row r="20" spans="1:11" ht="24" customHeight="1" x14ac:dyDescent="0.4">
      <c r="A20" s="48">
        <v>17</v>
      </c>
      <c r="B20" s="150"/>
      <c r="C20" s="150"/>
      <c r="D20" s="150"/>
      <c r="E20" s="49"/>
      <c r="F20" s="50"/>
      <c r="G20" s="175"/>
      <c r="H20" s="158"/>
      <c r="I20" s="159"/>
    </row>
    <row r="21" spans="1:11" ht="24" customHeight="1" x14ac:dyDescent="0.4">
      <c r="A21" s="48">
        <v>18</v>
      </c>
      <c r="B21" s="150"/>
      <c r="C21" s="150"/>
      <c r="D21" s="150"/>
      <c r="E21" s="49"/>
      <c r="F21" s="50"/>
      <c r="G21" s="175"/>
      <c r="H21" s="158"/>
      <c r="I21" s="159"/>
    </row>
    <row r="22" spans="1:11" ht="24" customHeight="1" x14ac:dyDescent="0.4">
      <c r="A22" s="48">
        <v>19</v>
      </c>
      <c r="B22" s="150"/>
      <c r="C22" s="150"/>
      <c r="D22" s="150"/>
      <c r="E22" s="49"/>
      <c r="F22" s="50"/>
      <c r="G22" s="175"/>
      <c r="H22" s="158"/>
      <c r="I22" s="159"/>
    </row>
    <row r="23" spans="1:11" ht="24" customHeight="1" thickBot="1" x14ac:dyDescent="0.45">
      <c r="A23" s="51">
        <v>20</v>
      </c>
      <c r="B23" s="151"/>
      <c r="C23" s="151"/>
      <c r="D23" s="151"/>
      <c r="E23" s="52"/>
      <c r="F23" s="53"/>
      <c r="G23" s="176"/>
      <c r="H23" s="160"/>
      <c r="I23" s="161"/>
    </row>
    <row r="24" spans="1:11" ht="27.95" customHeight="1" thickBot="1" x14ac:dyDescent="0.3">
      <c r="A24" s="114" t="s">
        <v>107</v>
      </c>
      <c r="B24" s="165"/>
      <c r="C24" s="165"/>
      <c r="D24" s="165"/>
      <c r="E24" s="165"/>
      <c r="F24" s="165"/>
      <c r="G24" s="165"/>
      <c r="H24" s="165"/>
      <c r="I24" s="166"/>
    </row>
    <row r="25" spans="1:11" ht="24.95" customHeight="1" thickBot="1" x14ac:dyDescent="0.3">
      <c r="A25" s="152" t="s">
        <v>1</v>
      </c>
      <c r="B25" s="153"/>
      <c r="C25" s="153"/>
      <c r="D25" s="153"/>
      <c r="E25" s="153"/>
      <c r="F25" s="153"/>
      <c r="G25" s="153"/>
      <c r="H25" s="153"/>
      <c r="I25" s="154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20" t="s">
        <v>4</v>
      </c>
      <c r="B27" s="121"/>
      <c r="C27" s="104" t="s">
        <v>158</v>
      </c>
      <c r="D27" s="142" t="s">
        <v>3</v>
      </c>
      <c r="E27" s="135"/>
      <c r="F27" s="125" t="s">
        <v>0</v>
      </c>
      <c r="G27" s="126"/>
      <c r="H27" s="126"/>
      <c r="I27" s="127"/>
      <c r="K27" s="37" t="s">
        <v>98</v>
      </c>
    </row>
    <row r="28" spans="1:11" ht="32.1" customHeight="1" thickBot="1" x14ac:dyDescent="0.3">
      <c r="A28" s="146" t="s">
        <v>102</v>
      </c>
      <c r="B28" s="147"/>
      <c r="C28" s="55">
        <f>SUM(E30:E49)</f>
        <v>0</v>
      </c>
      <c r="D28" s="54" t="s">
        <v>113</v>
      </c>
      <c r="E28" s="57">
        <f>SUMPRODUCT(E30:E49,F30:F49)</f>
        <v>0</v>
      </c>
      <c r="F28" s="128"/>
      <c r="G28" s="129"/>
      <c r="H28" s="129"/>
      <c r="I28" s="130"/>
    </row>
    <row r="29" spans="1:11" ht="24" customHeight="1" thickBot="1" x14ac:dyDescent="0.3">
      <c r="A29" s="42" t="s">
        <v>103</v>
      </c>
      <c r="B29" s="148" t="s">
        <v>104</v>
      </c>
      <c r="C29" s="149"/>
      <c r="D29" s="149"/>
      <c r="E29" s="43" t="s">
        <v>105</v>
      </c>
      <c r="F29" s="44" t="s">
        <v>106</v>
      </c>
      <c r="G29" s="172"/>
      <c r="H29" s="173"/>
      <c r="I29" s="174"/>
    </row>
    <row r="30" spans="1:11" ht="24" customHeight="1" x14ac:dyDescent="0.4">
      <c r="A30" s="45">
        <f>A4</f>
        <v>1</v>
      </c>
      <c r="B30" s="162">
        <f>B4</f>
        <v>0</v>
      </c>
      <c r="C30" s="162">
        <f>C4</f>
        <v>0</v>
      </c>
      <c r="D30" s="162">
        <f>D4</f>
        <v>0</v>
      </c>
      <c r="E30" s="46"/>
      <c r="F30" s="47">
        <f>F4</f>
        <v>0</v>
      </c>
      <c r="G30" s="175"/>
      <c r="H30" s="158"/>
      <c r="I30" s="159"/>
    </row>
    <row r="31" spans="1:11" ht="24" customHeight="1" x14ac:dyDescent="0.4">
      <c r="A31" s="48">
        <f t="shared" ref="A31:D46" si="0">A5</f>
        <v>2</v>
      </c>
      <c r="B31" s="143">
        <f t="shared" si="0"/>
        <v>0</v>
      </c>
      <c r="C31" s="144"/>
      <c r="D31" s="145"/>
      <c r="E31" s="49"/>
      <c r="F31" s="50">
        <f t="shared" ref="F31:F49" si="1">F5</f>
        <v>0</v>
      </c>
      <c r="G31" s="175"/>
      <c r="H31" s="158"/>
      <c r="I31" s="159"/>
    </row>
    <row r="32" spans="1:11" ht="24" customHeight="1" x14ac:dyDescent="0.4">
      <c r="A32" s="48">
        <f t="shared" si="0"/>
        <v>3</v>
      </c>
      <c r="B32" s="143">
        <f t="shared" ref="B32" si="2">B6</f>
        <v>0</v>
      </c>
      <c r="C32" s="144"/>
      <c r="D32" s="145"/>
      <c r="E32" s="49">
        <v>0</v>
      </c>
      <c r="F32" s="50">
        <f t="shared" si="1"/>
        <v>0</v>
      </c>
      <c r="G32" s="175"/>
      <c r="H32" s="158"/>
      <c r="I32" s="159"/>
    </row>
    <row r="33" spans="1:9" ht="24" customHeight="1" x14ac:dyDescent="0.4">
      <c r="A33" s="82">
        <f t="shared" si="0"/>
        <v>4</v>
      </c>
      <c r="B33" s="169">
        <f t="shared" ref="B33" si="3">B7</f>
        <v>0</v>
      </c>
      <c r="C33" s="170"/>
      <c r="D33" s="171"/>
      <c r="E33" s="83"/>
      <c r="F33" s="84">
        <f t="shared" si="1"/>
        <v>0</v>
      </c>
      <c r="G33" s="175"/>
      <c r="H33" s="158"/>
      <c r="I33" s="159"/>
    </row>
    <row r="34" spans="1:9" ht="24" customHeight="1" x14ac:dyDescent="0.4">
      <c r="A34" s="48">
        <f t="shared" si="0"/>
        <v>5</v>
      </c>
      <c r="B34" s="143">
        <f t="shared" ref="B34" si="4">B8</f>
        <v>0</v>
      </c>
      <c r="C34" s="144"/>
      <c r="D34" s="145"/>
      <c r="E34" s="49"/>
      <c r="F34" s="50">
        <f t="shared" si="1"/>
        <v>0</v>
      </c>
      <c r="G34" s="175"/>
      <c r="H34" s="158"/>
      <c r="I34" s="159"/>
    </row>
    <row r="35" spans="1:9" ht="24" customHeight="1" x14ac:dyDescent="0.4">
      <c r="A35" s="48">
        <f t="shared" si="0"/>
        <v>6</v>
      </c>
      <c r="B35" s="143">
        <f t="shared" ref="B35" si="5">B9</f>
        <v>0</v>
      </c>
      <c r="C35" s="144"/>
      <c r="D35" s="145"/>
      <c r="E35" s="49"/>
      <c r="F35" s="50">
        <f t="shared" si="1"/>
        <v>0</v>
      </c>
      <c r="G35" s="175"/>
      <c r="H35" s="158"/>
      <c r="I35" s="159"/>
    </row>
    <row r="36" spans="1:9" ht="24" customHeight="1" x14ac:dyDescent="0.4">
      <c r="A36" s="48">
        <f t="shared" si="0"/>
        <v>7</v>
      </c>
      <c r="B36" s="143">
        <f t="shared" ref="B36" si="6">B10</f>
        <v>0</v>
      </c>
      <c r="C36" s="144"/>
      <c r="D36" s="145"/>
      <c r="E36" s="49"/>
      <c r="F36" s="50">
        <f t="shared" si="1"/>
        <v>0</v>
      </c>
      <c r="G36" s="175"/>
      <c r="H36" s="158"/>
      <c r="I36" s="159"/>
    </row>
    <row r="37" spans="1:9" ht="24" customHeight="1" x14ac:dyDescent="0.4">
      <c r="A37" s="48">
        <f t="shared" si="0"/>
        <v>8</v>
      </c>
      <c r="B37" s="143">
        <f t="shared" ref="B37" si="7">B11</f>
        <v>0</v>
      </c>
      <c r="C37" s="144"/>
      <c r="D37" s="145"/>
      <c r="E37" s="49"/>
      <c r="F37" s="50">
        <f t="shared" si="1"/>
        <v>0</v>
      </c>
      <c r="G37" s="175"/>
      <c r="H37" s="158"/>
      <c r="I37" s="159"/>
    </row>
    <row r="38" spans="1:9" ht="24" customHeight="1" x14ac:dyDescent="0.4">
      <c r="A38" s="48">
        <f t="shared" si="0"/>
        <v>9</v>
      </c>
      <c r="B38" s="143">
        <f t="shared" si="0"/>
        <v>0</v>
      </c>
      <c r="C38" s="144">
        <f t="shared" si="0"/>
        <v>0</v>
      </c>
      <c r="D38" s="145">
        <f t="shared" si="0"/>
        <v>0</v>
      </c>
      <c r="E38" s="49"/>
      <c r="F38" s="50">
        <f t="shared" si="1"/>
        <v>0</v>
      </c>
      <c r="G38" s="175"/>
      <c r="H38" s="158"/>
      <c r="I38" s="159"/>
    </row>
    <row r="39" spans="1:9" ht="24" customHeight="1" x14ac:dyDescent="0.4">
      <c r="A39" s="48">
        <f t="shared" si="0"/>
        <v>10</v>
      </c>
      <c r="B39" s="143">
        <f t="shared" si="0"/>
        <v>0</v>
      </c>
      <c r="C39" s="144">
        <f t="shared" si="0"/>
        <v>0</v>
      </c>
      <c r="D39" s="145">
        <f t="shared" si="0"/>
        <v>0</v>
      </c>
      <c r="E39" s="49"/>
      <c r="F39" s="50">
        <f t="shared" si="1"/>
        <v>0</v>
      </c>
      <c r="G39" s="175"/>
      <c r="H39" s="158"/>
      <c r="I39" s="159"/>
    </row>
    <row r="40" spans="1:9" ht="24" customHeight="1" x14ac:dyDescent="0.4">
      <c r="A40" s="48">
        <f t="shared" si="0"/>
        <v>11</v>
      </c>
      <c r="B40" s="150">
        <f t="shared" si="0"/>
        <v>0</v>
      </c>
      <c r="C40" s="150">
        <f t="shared" si="0"/>
        <v>0</v>
      </c>
      <c r="D40" s="150">
        <f t="shared" si="0"/>
        <v>0</v>
      </c>
      <c r="E40" s="49"/>
      <c r="F40" s="50">
        <f t="shared" si="1"/>
        <v>0</v>
      </c>
      <c r="G40" s="175"/>
      <c r="H40" s="158"/>
      <c r="I40" s="159"/>
    </row>
    <row r="41" spans="1:9" ht="24" customHeight="1" x14ac:dyDescent="0.4">
      <c r="A41" s="48">
        <f t="shared" si="0"/>
        <v>12</v>
      </c>
      <c r="B41" s="150">
        <f t="shared" si="0"/>
        <v>0</v>
      </c>
      <c r="C41" s="150">
        <f t="shared" si="0"/>
        <v>0</v>
      </c>
      <c r="D41" s="150">
        <f t="shared" si="0"/>
        <v>0</v>
      </c>
      <c r="E41" s="49"/>
      <c r="F41" s="50">
        <f t="shared" si="1"/>
        <v>0</v>
      </c>
      <c r="G41" s="175"/>
      <c r="H41" s="158"/>
      <c r="I41" s="159"/>
    </row>
    <row r="42" spans="1:9" ht="24" customHeight="1" x14ac:dyDescent="0.4">
      <c r="A42" s="48">
        <f t="shared" si="0"/>
        <v>13</v>
      </c>
      <c r="B42" s="150">
        <f t="shared" si="0"/>
        <v>0</v>
      </c>
      <c r="C42" s="150">
        <f t="shared" si="0"/>
        <v>0</v>
      </c>
      <c r="D42" s="150">
        <f t="shared" si="0"/>
        <v>0</v>
      </c>
      <c r="E42" s="49"/>
      <c r="F42" s="50">
        <f t="shared" si="1"/>
        <v>0</v>
      </c>
      <c r="G42" s="175"/>
      <c r="H42" s="158"/>
      <c r="I42" s="159"/>
    </row>
    <row r="43" spans="1:9" ht="24" customHeight="1" x14ac:dyDescent="0.4">
      <c r="A43" s="48">
        <f t="shared" si="0"/>
        <v>14</v>
      </c>
      <c r="B43" s="150">
        <f t="shared" si="0"/>
        <v>0</v>
      </c>
      <c r="C43" s="150">
        <f t="shared" si="0"/>
        <v>0</v>
      </c>
      <c r="D43" s="150">
        <f t="shared" si="0"/>
        <v>0</v>
      </c>
      <c r="E43" s="49"/>
      <c r="F43" s="50">
        <f t="shared" si="1"/>
        <v>0</v>
      </c>
      <c r="G43" s="175"/>
      <c r="H43" s="158"/>
      <c r="I43" s="159"/>
    </row>
    <row r="44" spans="1:9" ht="24" customHeight="1" x14ac:dyDescent="0.4">
      <c r="A44" s="48">
        <f t="shared" si="0"/>
        <v>15</v>
      </c>
      <c r="B44" s="150">
        <f t="shared" si="0"/>
        <v>0</v>
      </c>
      <c r="C44" s="150">
        <f t="shared" si="0"/>
        <v>0</v>
      </c>
      <c r="D44" s="150">
        <f t="shared" si="0"/>
        <v>0</v>
      </c>
      <c r="E44" s="49"/>
      <c r="F44" s="50">
        <f t="shared" si="1"/>
        <v>0</v>
      </c>
      <c r="G44" s="175"/>
      <c r="H44" s="158"/>
      <c r="I44" s="159"/>
    </row>
    <row r="45" spans="1:9" ht="24" customHeight="1" x14ac:dyDescent="0.4">
      <c r="A45" s="48">
        <f t="shared" si="0"/>
        <v>16</v>
      </c>
      <c r="B45" s="150">
        <f t="shared" si="0"/>
        <v>0</v>
      </c>
      <c r="C45" s="150">
        <f t="shared" si="0"/>
        <v>0</v>
      </c>
      <c r="D45" s="150">
        <f t="shared" si="0"/>
        <v>0</v>
      </c>
      <c r="E45" s="49"/>
      <c r="F45" s="50">
        <f t="shared" si="1"/>
        <v>0</v>
      </c>
      <c r="G45" s="175"/>
      <c r="H45" s="158"/>
      <c r="I45" s="159"/>
    </row>
    <row r="46" spans="1:9" ht="24" customHeight="1" x14ac:dyDescent="0.4">
      <c r="A46" s="48">
        <f t="shared" si="0"/>
        <v>17</v>
      </c>
      <c r="B46" s="150">
        <f t="shared" si="0"/>
        <v>0</v>
      </c>
      <c r="C46" s="150">
        <f t="shared" si="0"/>
        <v>0</v>
      </c>
      <c r="D46" s="150">
        <f t="shared" si="0"/>
        <v>0</v>
      </c>
      <c r="E46" s="49"/>
      <c r="F46" s="50">
        <f t="shared" si="1"/>
        <v>0</v>
      </c>
      <c r="G46" s="175"/>
      <c r="H46" s="158"/>
      <c r="I46" s="159"/>
    </row>
    <row r="47" spans="1:9" ht="24" customHeight="1" x14ac:dyDescent="0.4">
      <c r="A47" s="48">
        <f t="shared" ref="A47:D49" si="8">A21</f>
        <v>18</v>
      </c>
      <c r="B47" s="150">
        <f t="shared" si="8"/>
        <v>0</v>
      </c>
      <c r="C47" s="150">
        <f t="shared" si="8"/>
        <v>0</v>
      </c>
      <c r="D47" s="150">
        <f t="shared" si="8"/>
        <v>0</v>
      </c>
      <c r="E47" s="49"/>
      <c r="F47" s="50">
        <f t="shared" si="1"/>
        <v>0</v>
      </c>
      <c r="G47" s="175"/>
      <c r="H47" s="158"/>
      <c r="I47" s="159"/>
    </row>
    <row r="48" spans="1:9" ht="24" customHeight="1" x14ac:dyDescent="0.4">
      <c r="A48" s="48">
        <f t="shared" si="8"/>
        <v>19</v>
      </c>
      <c r="B48" s="150">
        <f t="shared" si="8"/>
        <v>0</v>
      </c>
      <c r="C48" s="150">
        <f t="shared" si="8"/>
        <v>0</v>
      </c>
      <c r="D48" s="150">
        <f t="shared" si="8"/>
        <v>0</v>
      </c>
      <c r="E48" s="49"/>
      <c r="F48" s="50">
        <f t="shared" si="1"/>
        <v>0</v>
      </c>
      <c r="G48" s="175"/>
      <c r="H48" s="158"/>
      <c r="I48" s="159"/>
    </row>
    <row r="49" spans="1:9" ht="24" customHeight="1" thickBot="1" x14ac:dyDescent="0.45">
      <c r="A49" s="51">
        <f t="shared" si="8"/>
        <v>20</v>
      </c>
      <c r="B49" s="151">
        <f t="shared" si="8"/>
        <v>0</v>
      </c>
      <c r="C49" s="151">
        <f t="shared" si="8"/>
        <v>0</v>
      </c>
      <c r="D49" s="151">
        <f t="shared" si="8"/>
        <v>0</v>
      </c>
      <c r="E49" s="52"/>
      <c r="F49" s="53">
        <f t="shared" si="1"/>
        <v>0</v>
      </c>
      <c r="G49" s="176"/>
      <c r="H49" s="160"/>
      <c r="I49" s="161"/>
    </row>
    <row r="50" spans="1:9" ht="27.95" customHeight="1" thickBot="1" x14ac:dyDescent="0.3">
      <c r="A50" s="114" t="str">
        <f>A24</f>
        <v>Берегитесь подделок! Приобретайте ОРИГИНАЛЬНУЮ продукцию ПМ "ИЗОГРАФ"</v>
      </c>
      <c r="B50" s="165"/>
      <c r="C50" s="165"/>
      <c r="D50" s="165"/>
      <c r="E50" s="165"/>
      <c r="F50" s="165"/>
      <c r="G50" s="165"/>
      <c r="H50" s="165"/>
      <c r="I50" s="166"/>
    </row>
    <row r="51" spans="1:9" ht="24.95" customHeight="1" thickBot="1" x14ac:dyDescent="0.3">
      <c r="A51" s="155" t="str">
        <f>A25</f>
        <v xml:space="preserve">          Православная Мастерская "ИЗОГРАФ", www.izograf.ru, zakaz@izograf.ru, +7 495 407-0637</v>
      </c>
      <c r="B51" s="156"/>
      <c r="C51" s="156"/>
      <c r="D51" s="156"/>
      <c r="E51" s="156"/>
      <c r="F51" s="156"/>
      <c r="G51" s="156"/>
      <c r="H51" s="156"/>
      <c r="I51" s="157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4012798A-53F4-4DCB-845C-D929FC116F89}"/>
    <hyperlink ref="K27" location="'Здравствуйте!'!A1" display="в начало" xr:uid="{376915DB-766D-4D54-822F-6B1B2302169F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Здравствуйте!</vt:lpstr>
      <vt:lpstr>СЕРЕБРЕНИЕ</vt:lpstr>
      <vt:lpstr>КОМБИ</vt:lpstr>
      <vt:lpstr>АВТОИКОНЫ</vt:lpstr>
      <vt:lpstr>ЛОЖКИ</vt:lpstr>
      <vt:lpstr>КРЕСТЫ</vt:lpstr>
      <vt:lpstr>ГАЙТАНЫ</vt:lpstr>
      <vt:lpstr>СЕРЕБРЕНИЕ!Область_печати</vt:lpstr>
    </vt:vector>
  </TitlesOfParts>
  <Company>Rigolo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Andrey Epifanov</cp:lastModifiedBy>
  <cp:lastPrinted>2017-06-13T08:14:46Z</cp:lastPrinted>
  <dcterms:created xsi:type="dcterms:W3CDTF">2012-07-19T05:42:42Z</dcterms:created>
  <dcterms:modified xsi:type="dcterms:W3CDTF">2020-11-16T11:17:50Z</dcterms:modified>
</cp:coreProperties>
</file>