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buzan\OneDrive\Рабочий стол\"/>
    </mc:Choice>
  </mc:AlternateContent>
  <xr:revisionPtr revIDLastSave="70" documentId="13_ncr:1_{5988C303-2339-4B67-A0C9-5FD7C2424C28}" xr6:coauthVersionLast="43" xr6:coauthVersionMax="43" xr10:uidLastSave="{5555251E-9DBD-4625-92B1-9EF82A90683D}"/>
  <bookViews>
    <workbookView xWindow="-120" yWindow="-120" windowWidth="29040" windowHeight="17790" xr2:uid="{00000000-000D-0000-FFFF-FFFF00000000}"/>
  </bookViews>
  <sheets>
    <sheet name="Здравствуйте!" sheetId="15" r:id="rId1"/>
    <sheet name="СЕРЕБРЕНИЕ" sheetId="11" r:id="rId2"/>
    <sheet name="КОМБИ" sheetId="14" r:id="rId3"/>
    <sheet name="АВТОИКОНЫ" sheetId="16" r:id="rId4"/>
    <sheet name="ЛОЖКИ" sheetId="18" r:id="rId5"/>
    <sheet name="КРЕСТЫ" sheetId="20" r:id="rId6"/>
    <sheet name="ГАЙТАНЫ" sheetId="19" r:id="rId7"/>
  </sheets>
  <externalReferences>
    <externalReference r:id="rId8"/>
  </externalReferences>
  <definedNames>
    <definedName name="_xlnm.Print_Area" localSheetId="1">СЕРЕБРЕНИЕ!$A$1:$J$28</definedName>
    <definedName name="Стенд_кр">[1]СЕРЕБРЕНИЕ!$K$8:$K$11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1" i="20" l="1"/>
  <c r="C31" i="20"/>
  <c r="D31" i="20"/>
  <c r="B32" i="20"/>
  <c r="C32" i="20"/>
  <c r="D32" i="20"/>
  <c r="B33" i="20"/>
  <c r="C33" i="20"/>
  <c r="D33" i="20"/>
  <c r="B34" i="20"/>
  <c r="C34" i="20"/>
  <c r="D34" i="20"/>
  <c r="B35" i="20"/>
  <c r="C35" i="20"/>
  <c r="D35" i="20"/>
  <c r="B36" i="20"/>
  <c r="C36" i="20"/>
  <c r="D36" i="20"/>
  <c r="B37" i="20"/>
  <c r="C37" i="20"/>
  <c r="D37" i="20"/>
  <c r="B38" i="20"/>
  <c r="C38" i="20"/>
  <c r="D38" i="20"/>
  <c r="B39" i="20"/>
  <c r="C39" i="20"/>
  <c r="D39" i="20"/>
  <c r="B40" i="20"/>
  <c r="C40" i="20"/>
  <c r="D40" i="20"/>
  <c r="B32" i="19"/>
  <c r="B33" i="19"/>
  <c r="B34" i="19"/>
  <c r="B35" i="19"/>
  <c r="B36" i="19"/>
  <c r="B37" i="19"/>
  <c r="B33" i="18"/>
  <c r="C33" i="18"/>
  <c r="D33" i="18"/>
  <c r="B34" i="18"/>
  <c r="C34" i="18"/>
  <c r="D34" i="18"/>
  <c r="B35" i="18"/>
  <c r="C35" i="18"/>
  <c r="D35" i="18"/>
  <c r="B36" i="18"/>
  <c r="C36" i="18"/>
  <c r="D36" i="18"/>
  <c r="B37" i="18"/>
  <c r="C37" i="18"/>
  <c r="D37" i="18"/>
  <c r="B38" i="18"/>
  <c r="C38" i="18"/>
  <c r="D38" i="18"/>
  <c r="B32" i="18"/>
  <c r="C32" i="18"/>
  <c r="D32" i="18"/>
  <c r="A51" i="20"/>
  <c r="A50" i="20"/>
  <c r="F49" i="20"/>
  <c r="D49" i="20"/>
  <c r="C49" i="20"/>
  <c r="B49" i="20"/>
  <c r="A49" i="20"/>
  <c r="F48" i="20"/>
  <c r="D48" i="20"/>
  <c r="C48" i="20"/>
  <c r="B48" i="20"/>
  <c r="A48" i="20"/>
  <c r="F47" i="20"/>
  <c r="D47" i="20"/>
  <c r="C47" i="20"/>
  <c r="B47" i="20"/>
  <c r="A47" i="20"/>
  <c r="F46" i="20"/>
  <c r="D46" i="20"/>
  <c r="C46" i="20"/>
  <c r="B46" i="20"/>
  <c r="A46" i="20"/>
  <c r="F45" i="20"/>
  <c r="D45" i="20"/>
  <c r="C45" i="20"/>
  <c r="B45" i="20"/>
  <c r="A45" i="20"/>
  <c r="F44" i="20"/>
  <c r="D44" i="20"/>
  <c r="C44" i="20"/>
  <c r="B44" i="20"/>
  <c r="A44" i="20"/>
  <c r="F43" i="20"/>
  <c r="D43" i="20"/>
  <c r="C43" i="20"/>
  <c r="B43" i="20"/>
  <c r="A43" i="20"/>
  <c r="F42" i="20"/>
  <c r="D42" i="20"/>
  <c r="C42" i="20"/>
  <c r="B42" i="20"/>
  <c r="A42" i="20"/>
  <c r="F41" i="20"/>
  <c r="D41" i="20"/>
  <c r="C41" i="20"/>
  <c r="B41" i="20"/>
  <c r="A41" i="20"/>
  <c r="F40" i="20"/>
  <c r="A40" i="20"/>
  <c r="F39" i="20"/>
  <c r="A39" i="20"/>
  <c r="F38" i="20"/>
  <c r="A38" i="20"/>
  <c r="F37" i="20"/>
  <c r="A37" i="20"/>
  <c r="F36" i="20"/>
  <c r="A36" i="20"/>
  <c r="F35" i="20"/>
  <c r="A35" i="20"/>
  <c r="F34" i="20"/>
  <c r="A34" i="20"/>
  <c r="F33" i="20"/>
  <c r="A33" i="20"/>
  <c r="F32" i="20"/>
  <c r="A32" i="20"/>
  <c r="F31" i="20"/>
  <c r="A31" i="20"/>
  <c r="F30" i="20"/>
  <c r="E28" i="20" s="1"/>
  <c r="D30" i="20"/>
  <c r="C30" i="20"/>
  <c r="D22" i="15" s="1"/>
  <c r="B30" i="20"/>
  <c r="A30" i="20"/>
  <c r="C28" i="20"/>
  <c r="E2" i="20"/>
  <c r="C2" i="20"/>
  <c r="D30" i="15" l="1"/>
  <c r="D28" i="15"/>
  <c r="D26" i="15"/>
  <c r="D24" i="15"/>
  <c r="A51" i="19"/>
  <c r="A50" i="19"/>
  <c r="F49" i="19"/>
  <c r="D49" i="19"/>
  <c r="C49" i="19"/>
  <c r="B49" i="19"/>
  <c r="A49" i="19"/>
  <c r="F48" i="19"/>
  <c r="D48" i="19"/>
  <c r="C48" i="19"/>
  <c r="B48" i="19"/>
  <c r="A48" i="19"/>
  <c r="F47" i="19"/>
  <c r="D47" i="19"/>
  <c r="C47" i="19"/>
  <c r="B47" i="19"/>
  <c r="A47" i="19"/>
  <c r="F46" i="19"/>
  <c r="D46" i="19"/>
  <c r="C46" i="19"/>
  <c r="B46" i="19"/>
  <c r="A46" i="19"/>
  <c r="F45" i="19"/>
  <c r="D45" i="19"/>
  <c r="C45" i="19"/>
  <c r="B45" i="19"/>
  <c r="A45" i="19"/>
  <c r="F44" i="19"/>
  <c r="D44" i="19"/>
  <c r="C44" i="19"/>
  <c r="B44" i="19"/>
  <c r="A44" i="19"/>
  <c r="F43" i="19"/>
  <c r="D43" i="19"/>
  <c r="C43" i="19"/>
  <c r="B43" i="19"/>
  <c r="A43" i="19"/>
  <c r="F42" i="19"/>
  <c r="D42" i="19"/>
  <c r="C42" i="19"/>
  <c r="B42" i="19"/>
  <c r="A42" i="19"/>
  <c r="F41" i="19"/>
  <c r="D41" i="19"/>
  <c r="C41" i="19"/>
  <c r="B41" i="19"/>
  <c r="A41" i="19"/>
  <c r="F40" i="19"/>
  <c r="D40" i="19"/>
  <c r="C40" i="19"/>
  <c r="B40" i="19"/>
  <c r="A40" i="19"/>
  <c r="F39" i="19"/>
  <c r="D39" i="19"/>
  <c r="C39" i="19"/>
  <c r="B39" i="19"/>
  <c r="A39" i="19"/>
  <c r="F38" i="19"/>
  <c r="D38" i="19"/>
  <c r="C38" i="19"/>
  <c r="B38" i="19"/>
  <c r="A38" i="19"/>
  <c r="F37" i="19"/>
  <c r="A37" i="19"/>
  <c r="F36" i="19"/>
  <c r="A36" i="19"/>
  <c r="F35" i="19"/>
  <c r="A35" i="19"/>
  <c r="F34" i="19"/>
  <c r="A34" i="19"/>
  <c r="F33" i="19"/>
  <c r="A33" i="19"/>
  <c r="F32" i="19"/>
  <c r="A32" i="19"/>
  <c r="F31" i="19"/>
  <c r="B31" i="19"/>
  <c r="A31" i="19"/>
  <c r="F30" i="19"/>
  <c r="E28" i="19" s="1"/>
  <c r="D30" i="19"/>
  <c r="C30" i="19"/>
  <c r="B30" i="19"/>
  <c r="A30" i="19"/>
  <c r="C28" i="19"/>
  <c r="E2" i="19"/>
  <c r="C2" i="19"/>
  <c r="A46" i="18" l="1"/>
  <c r="A38" i="18"/>
  <c r="A47" i="18"/>
  <c r="A43" i="18"/>
  <c r="A42" i="18"/>
  <c r="A39" i="18"/>
  <c r="A35" i="18"/>
  <c r="A34" i="18"/>
  <c r="A51" i="18"/>
  <c r="A50" i="18"/>
  <c r="F49" i="18"/>
  <c r="D49" i="18"/>
  <c r="C49" i="18"/>
  <c r="B49" i="18"/>
  <c r="A49" i="18"/>
  <c r="F48" i="18"/>
  <c r="D48" i="18"/>
  <c r="C48" i="18"/>
  <c r="B48" i="18"/>
  <c r="A48" i="18"/>
  <c r="F47" i="18"/>
  <c r="D47" i="18"/>
  <c r="C47" i="18"/>
  <c r="B47" i="18"/>
  <c r="F46" i="18"/>
  <c r="D46" i="18"/>
  <c r="C46" i="18"/>
  <c r="B46" i="18"/>
  <c r="F45" i="18"/>
  <c r="D45" i="18"/>
  <c r="C45" i="18"/>
  <c r="B45" i="18"/>
  <c r="A45" i="18"/>
  <c r="F44" i="18"/>
  <c r="D44" i="18"/>
  <c r="C44" i="18"/>
  <c r="B44" i="18"/>
  <c r="A44" i="18"/>
  <c r="F43" i="18"/>
  <c r="D43" i="18"/>
  <c r="C43" i="18"/>
  <c r="B43" i="18"/>
  <c r="F42" i="18"/>
  <c r="D42" i="18"/>
  <c r="C42" i="18"/>
  <c r="B42" i="18"/>
  <c r="F41" i="18"/>
  <c r="D41" i="18"/>
  <c r="C41" i="18"/>
  <c r="B41" i="18"/>
  <c r="A41" i="18"/>
  <c r="F40" i="18"/>
  <c r="D40" i="18"/>
  <c r="C40" i="18"/>
  <c r="B40" i="18"/>
  <c r="A40" i="18"/>
  <c r="F39" i="18"/>
  <c r="D39" i="18"/>
  <c r="C39" i="18"/>
  <c r="B39" i="18"/>
  <c r="F38" i="18"/>
  <c r="F37" i="18"/>
  <c r="A37" i="18"/>
  <c r="A36" i="18"/>
  <c r="A33" i="18"/>
  <c r="A32" i="18"/>
  <c r="B31" i="18"/>
  <c r="A31" i="18"/>
  <c r="D30" i="18"/>
  <c r="C30" i="18"/>
  <c r="B30" i="18"/>
  <c r="A30" i="18"/>
  <c r="C28" i="18"/>
  <c r="E2" i="18"/>
  <c r="C2" i="18"/>
  <c r="C2" i="16"/>
  <c r="E2" i="16"/>
  <c r="D20" i="15" l="1"/>
  <c r="E28" i="18"/>
  <c r="J85" i="11"/>
  <c r="A85" i="11"/>
  <c r="J56" i="11"/>
  <c r="A56" i="11"/>
  <c r="J27" i="11"/>
  <c r="A27" i="11"/>
  <c r="A85" i="14"/>
  <c r="J85" i="14"/>
  <c r="J56" i="14"/>
  <c r="A56" i="14"/>
  <c r="J27" i="14"/>
  <c r="A61" i="14"/>
  <c r="C61" i="14"/>
  <c r="E61" i="14"/>
  <c r="G61" i="14"/>
  <c r="I61" i="14"/>
  <c r="A62" i="14"/>
  <c r="C62" i="14"/>
  <c r="E62" i="14"/>
  <c r="G62" i="14"/>
  <c r="I62" i="14"/>
  <c r="A63" i="14"/>
  <c r="C63" i="14"/>
  <c r="E63" i="14"/>
  <c r="G63" i="14"/>
  <c r="I63" i="14"/>
  <c r="A64" i="14"/>
  <c r="C64" i="14"/>
  <c r="E64" i="14"/>
  <c r="G64" i="14"/>
  <c r="I64" i="14"/>
  <c r="A65" i="14"/>
  <c r="C65" i="14"/>
  <c r="E65" i="14"/>
  <c r="G65" i="14"/>
  <c r="I65" i="14"/>
  <c r="A66" i="14"/>
  <c r="C66" i="14"/>
  <c r="E66" i="14"/>
  <c r="G66" i="14"/>
  <c r="I66" i="14"/>
  <c r="A67" i="14"/>
  <c r="C67" i="14"/>
  <c r="E67" i="14"/>
  <c r="G67" i="14"/>
  <c r="I67" i="14"/>
  <c r="A68" i="14"/>
  <c r="C68" i="14"/>
  <c r="E68" i="14"/>
  <c r="G68" i="14"/>
  <c r="I68" i="14"/>
  <c r="A69" i="14"/>
  <c r="C69" i="14"/>
  <c r="E69" i="14"/>
  <c r="G69" i="14"/>
  <c r="I69" i="14"/>
  <c r="A70" i="14"/>
  <c r="C70" i="14"/>
  <c r="E70" i="14"/>
  <c r="G70" i="14"/>
  <c r="I70" i="14"/>
  <c r="A71" i="14"/>
  <c r="C71" i="14"/>
  <c r="E71" i="14"/>
  <c r="G71" i="14"/>
  <c r="I71" i="14"/>
  <c r="A72" i="14"/>
  <c r="C72" i="14"/>
  <c r="E72" i="14"/>
  <c r="G72" i="14"/>
  <c r="I72" i="14"/>
  <c r="A73" i="14"/>
  <c r="C73" i="14"/>
  <c r="E73" i="14"/>
  <c r="G73" i="14"/>
  <c r="I73" i="14"/>
  <c r="A74" i="14"/>
  <c r="C74" i="14"/>
  <c r="E74" i="14"/>
  <c r="G74" i="14"/>
  <c r="I74" i="14"/>
  <c r="A75" i="14"/>
  <c r="C75" i="14"/>
  <c r="E75" i="14"/>
  <c r="G75" i="14"/>
  <c r="I75" i="14"/>
  <c r="A76" i="14"/>
  <c r="C76" i="14"/>
  <c r="E76" i="14"/>
  <c r="G76" i="14"/>
  <c r="I76" i="14"/>
  <c r="A77" i="14"/>
  <c r="C77" i="14"/>
  <c r="E77" i="14"/>
  <c r="G77" i="14"/>
  <c r="I77" i="14"/>
  <c r="A78" i="14"/>
  <c r="C78" i="14"/>
  <c r="E78" i="14"/>
  <c r="G78" i="14"/>
  <c r="I78" i="14"/>
  <c r="A79" i="14"/>
  <c r="C79" i="14"/>
  <c r="E79" i="14"/>
  <c r="G79" i="14"/>
  <c r="I79" i="14"/>
  <c r="A80" i="14"/>
  <c r="C80" i="14"/>
  <c r="E80" i="14"/>
  <c r="G80" i="14"/>
  <c r="I80" i="14"/>
  <c r="A81" i="14"/>
  <c r="C81" i="14"/>
  <c r="E81" i="14"/>
  <c r="G81" i="14"/>
  <c r="I81" i="14"/>
  <c r="A82" i="14"/>
  <c r="C82" i="14"/>
  <c r="E82" i="14"/>
  <c r="G82" i="14"/>
  <c r="I82" i="14"/>
  <c r="A83" i="14"/>
  <c r="C83" i="14"/>
  <c r="E83" i="14"/>
  <c r="G83" i="14"/>
  <c r="I83" i="14"/>
  <c r="A84" i="14"/>
  <c r="C84" i="14"/>
  <c r="E84" i="14"/>
  <c r="G84" i="14"/>
  <c r="I84" i="14"/>
  <c r="A27" i="14" l="1"/>
  <c r="B60" i="14"/>
  <c r="B31" i="14"/>
  <c r="B2" i="14"/>
  <c r="B60" i="11"/>
  <c r="B31" i="11"/>
  <c r="B2" i="11"/>
  <c r="D14" i="15" l="1"/>
  <c r="C27" i="16" l="1"/>
  <c r="D18" i="15" s="1"/>
  <c r="D48" i="16"/>
  <c r="C48" i="16"/>
  <c r="F47" i="16"/>
  <c r="D47" i="16"/>
  <c r="C47" i="16"/>
  <c r="F46" i="16"/>
  <c r="D46" i="16"/>
  <c r="C46" i="16"/>
  <c r="F45" i="16"/>
  <c r="D45" i="16"/>
  <c r="C45" i="16"/>
  <c r="F44" i="16"/>
  <c r="D44" i="16"/>
  <c r="C44" i="16"/>
  <c r="D43" i="16"/>
  <c r="C43" i="16"/>
  <c r="D42" i="16"/>
  <c r="C42" i="16"/>
  <c r="D41" i="16"/>
  <c r="C41" i="16"/>
  <c r="D40" i="16"/>
  <c r="C40" i="16"/>
  <c r="D39" i="16"/>
  <c r="C39" i="16"/>
  <c r="D38" i="16"/>
  <c r="C38" i="16"/>
  <c r="F37" i="16"/>
  <c r="D37" i="16"/>
  <c r="C37" i="16"/>
  <c r="F36" i="16"/>
  <c r="D36" i="16"/>
  <c r="C36" i="16"/>
  <c r="D35" i="16"/>
  <c r="C35" i="16"/>
  <c r="F34" i="16"/>
  <c r="D34" i="16"/>
  <c r="C34" i="16"/>
  <c r="F33" i="16"/>
  <c r="D33" i="16"/>
  <c r="C33" i="16"/>
  <c r="D32" i="16"/>
  <c r="C32" i="16"/>
  <c r="F31" i="16"/>
  <c r="D31" i="16"/>
  <c r="C31" i="16"/>
  <c r="D29" i="16"/>
  <c r="C29" i="16"/>
  <c r="A49" i="16"/>
  <c r="B48" i="16"/>
  <c r="B47" i="16"/>
  <c r="A47" i="16"/>
  <c r="B46" i="16"/>
  <c r="A46" i="16"/>
  <c r="B45" i="16"/>
  <c r="B44" i="16"/>
  <c r="B43" i="16"/>
  <c r="B42" i="16"/>
  <c r="B41" i="16"/>
  <c r="B40" i="16"/>
  <c r="B39" i="16"/>
  <c r="B38" i="16"/>
  <c r="B37" i="16"/>
  <c r="A37" i="16"/>
  <c r="B36" i="16"/>
  <c r="A36" i="16"/>
  <c r="B35" i="16"/>
  <c r="B34" i="16"/>
  <c r="A34" i="16"/>
  <c r="B33" i="16"/>
  <c r="A33" i="16"/>
  <c r="B32" i="16"/>
  <c r="B31" i="16"/>
  <c r="A31" i="16"/>
  <c r="F30" i="16"/>
  <c r="B30" i="16"/>
  <c r="A30" i="16"/>
  <c r="F29" i="16"/>
  <c r="B29" i="16"/>
  <c r="A29" i="16"/>
  <c r="A32" i="16" l="1"/>
  <c r="F32" i="16"/>
  <c r="A35" i="16"/>
  <c r="F35" i="16"/>
  <c r="A38" i="16"/>
  <c r="F38" i="16"/>
  <c r="A39" i="16"/>
  <c r="F39" i="16"/>
  <c r="A40" i="16"/>
  <c r="F40" i="16"/>
  <c r="A41" i="16"/>
  <c r="F41" i="16"/>
  <c r="A42" i="16"/>
  <c r="F42" i="16"/>
  <c r="A43" i="16"/>
  <c r="F43" i="16"/>
  <c r="A44" i="16"/>
  <c r="A45" i="16"/>
  <c r="A48" i="16"/>
  <c r="F48" i="16"/>
  <c r="E27" i="16" l="1"/>
  <c r="A33" i="14"/>
  <c r="A37" i="14"/>
  <c r="A41" i="14"/>
  <c r="A45" i="14"/>
  <c r="A49" i="14"/>
  <c r="A53" i="14"/>
  <c r="C33" i="14"/>
  <c r="C37" i="14"/>
  <c r="C41" i="14"/>
  <c r="C45" i="14"/>
  <c r="C49" i="14"/>
  <c r="C53" i="14"/>
  <c r="E33" i="14"/>
  <c r="E37" i="14"/>
  <c r="E41" i="14"/>
  <c r="E45" i="14"/>
  <c r="E49" i="14"/>
  <c r="E53" i="14"/>
  <c r="G33" i="14"/>
  <c r="G37" i="14"/>
  <c r="G41" i="14"/>
  <c r="G45" i="14"/>
  <c r="G49" i="14"/>
  <c r="G53" i="14"/>
  <c r="I33" i="14"/>
  <c r="I37" i="14"/>
  <c r="I41" i="14"/>
  <c r="I45" i="14"/>
  <c r="I49" i="14"/>
  <c r="I53" i="14"/>
  <c r="A32" i="14"/>
  <c r="A36" i="14"/>
  <c r="A40" i="14"/>
  <c r="A44" i="14"/>
  <c r="A48" i="14"/>
  <c r="A52" i="14"/>
  <c r="C32" i="14"/>
  <c r="C36" i="14"/>
  <c r="C40" i="14"/>
  <c r="C44" i="14"/>
  <c r="C48" i="14"/>
  <c r="C52" i="14"/>
  <c r="E32" i="14"/>
  <c r="E36" i="14"/>
  <c r="E40" i="14"/>
  <c r="E44" i="14"/>
  <c r="E48" i="14"/>
  <c r="E52" i="14"/>
  <c r="G32" i="14"/>
  <c r="G36" i="14"/>
  <c r="G40" i="14"/>
  <c r="G44" i="14"/>
  <c r="G48" i="14"/>
  <c r="G52" i="14"/>
  <c r="I32" i="14"/>
  <c r="I36" i="14"/>
  <c r="I40" i="14"/>
  <c r="I44" i="14"/>
  <c r="I48" i="14"/>
  <c r="I52" i="14"/>
  <c r="A34" i="14"/>
  <c r="A38" i="14"/>
  <c r="A42" i="14"/>
  <c r="A46" i="14"/>
  <c r="A50" i="14"/>
  <c r="A54" i="14"/>
  <c r="C34" i="14"/>
  <c r="C38" i="14"/>
  <c r="C42" i="14"/>
  <c r="C46" i="14"/>
  <c r="C50" i="14"/>
  <c r="C54" i="14"/>
  <c r="E34" i="14"/>
  <c r="E38" i="14"/>
  <c r="E42" i="14"/>
  <c r="E46" i="14"/>
  <c r="E50" i="14"/>
  <c r="E54" i="14"/>
  <c r="G34" i="14"/>
  <c r="G38" i="14"/>
  <c r="G42" i="14"/>
  <c r="G46" i="14"/>
  <c r="G50" i="14"/>
  <c r="G54" i="14"/>
  <c r="I34" i="14"/>
  <c r="I38" i="14"/>
  <c r="I42" i="14"/>
  <c r="I46" i="14"/>
  <c r="I50" i="14"/>
  <c r="I54" i="14"/>
  <c r="A35" i="14"/>
  <c r="A39" i="14"/>
  <c r="A43" i="14"/>
  <c r="A47" i="14"/>
  <c r="A51" i="14"/>
  <c r="A55" i="14"/>
  <c r="C35" i="14"/>
  <c r="C39" i="14"/>
  <c r="C43" i="14"/>
  <c r="C47" i="14"/>
  <c r="C51" i="14"/>
  <c r="C55" i="14"/>
  <c r="E35" i="14"/>
  <c r="E39" i="14"/>
  <c r="E43" i="14"/>
  <c r="E47" i="14"/>
  <c r="E51" i="14"/>
  <c r="E55" i="14"/>
  <c r="G35" i="14"/>
  <c r="G39" i="14"/>
  <c r="G43" i="14"/>
  <c r="G47" i="14"/>
  <c r="G51" i="14"/>
  <c r="G55" i="14"/>
  <c r="I35" i="14"/>
  <c r="I39" i="14"/>
  <c r="I43" i="14"/>
  <c r="I47" i="14"/>
  <c r="I51" i="14"/>
  <c r="I55" i="14"/>
  <c r="A75" i="11" l="1"/>
  <c r="A46" i="11"/>
  <c r="C63" i="11"/>
  <c r="C34" i="11"/>
  <c r="E34" i="11"/>
  <c r="E63" i="11"/>
  <c r="E79" i="11"/>
  <c r="E50" i="11"/>
  <c r="G46" i="11"/>
  <c r="G75" i="11"/>
  <c r="I46" i="11"/>
  <c r="I75" i="11"/>
  <c r="A64" i="11"/>
  <c r="A35" i="11"/>
  <c r="A68" i="11"/>
  <c r="A39" i="11"/>
  <c r="A72" i="11"/>
  <c r="A43" i="11"/>
  <c r="A47" i="11"/>
  <c r="A76" i="11"/>
  <c r="A80" i="11"/>
  <c r="A51" i="11"/>
  <c r="A55" i="11"/>
  <c r="A84" i="11"/>
  <c r="C64" i="11"/>
  <c r="C35" i="11"/>
  <c r="C68" i="11"/>
  <c r="C39" i="11"/>
  <c r="C43" i="11"/>
  <c r="C72" i="11"/>
  <c r="C76" i="11"/>
  <c r="C47" i="11"/>
  <c r="C80" i="11"/>
  <c r="C51" i="11"/>
  <c r="C84" i="11"/>
  <c r="C55" i="11"/>
  <c r="E64" i="11"/>
  <c r="E35" i="11"/>
  <c r="E68" i="11"/>
  <c r="E39" i="11"/>
  <c r="E43" i="11"/>
  <c r="E72" i="11"/>
  <c r="E76" i="11"/>
  <c r="E47" i="11"/>
  <c r="E51" i="11"/>
  <c r="E80" i="11"/>
  <c r="E84" i="11"/>
  <c r="E55" i="11"/>
  <c r="G35" i="11"/>
  <c r="G64" i="11"/>
  <c r="G68" i="11"/>
  <c r="G39" i="11"/>
  <c r="G72" i="11"/>
  <c r="G43" i="11"/>
  <c r="G76" i="11"/>
  <c r="G47" i="11"/>
  <c r="G80" i="11"/>
  <c r="G51" i="11"/>
  <c r="G84" i="11"/>
  <c r="G55" i="11"/>
  <c r="I64" i="11"/>
  <c r="I35" i="11"/>
  <c r="I68" i="11"/>
  <c r="I39" i="11"/>
  <c r="I72" i="11"/>
  <c r="I43" i="11"/>
  <c r="I76" i="11"/>
  <c r="I47" i="11"/>
  <c r="I80" i="11"/>
  <c r="I51" i="11"/>
  <c r="I55" i="11"/>
  <c r="I84" i="11"/>
  <c r="A38" i="11"/>
  <c r="A67" i="11"/>
  <c r="A50" i="11"/>
  <c r="A79" i="11"/>
  <c r="C67" i="11"/>
  <c r="C50" i="11"/>
  <c r="C79" i="11"/>
  <c r="E67" i="11"/>
  <c r="E38" i="11"/>
  <c r="E75" i="11"/>
  <c r="E46" i="11"/>
  <c r="G63" i="11"/>
  <c r="G34" i="11"/>
  <c r="G79" i="11"/>
  <c r="G50" i="11"/>
  <c r="G54" i="11"/>
  <c r="G83" i="11"/>
  <c r="I38" i="11"/>
  <c r="I67" i="11"/>
  <c r="I79" i="11"/>
  <c r="I50" i="11"/>
  <c r="A61" i="11"/>
  <c r="A32" i="11"/>
  <c r="A65" i="11"/>
  <c r="A36" i="11"/>
  <c r="A40" i="11"/>
  <c r="A69" i="11"/>
  <c r="A73" i="11"/>
  <c r="A44" i="11"/>
  <c r="A48" i="11"/>
  <c r="A77" i="11"/>
  <c r="A81" i="11"/>
  <c r="A52" i="11"/>
  <c r="C32" i="11"/>
  <c r="C61" i="11"/>
  <c r="C65" i="11"/>
  <c r="C36" i="11"/>
  <c r="C69" i="11"/>
  <c r="C40" i="11"/>
  <c r="C44" i="11"/>
  <c r="C73" i="11"/>
  <c r="C77" i="11"/>
  <c r="C48" i="11"/>
  <c r="C52" i="11"/>
  <c r="C81" i="11"/>
  <c r="E61" i="11"/>
  <c r="E32" i="11"/>
  <c r="E36" i="11"/>
  <c r="E65" i="11"/>
  <c r="E69" i="11"/>
  <c r="E40" i="11"/>
  <c r="E73" i="11"/>
  <c r="E44" i="11"/>
  <c r="E77" i="11"/>
  <c r="E48" i="11"/>
  <c r="E81" i="11"/>
  <c r="E52" i="11"/>
  <c r="G61" i="11"/>
  <c r="G32" i="11"/>
  <c r="G65" i="11"/>
  <c r="G36" i="11"/>
  <c r="G69" i="11"/>
  <c r="G40" i="11"/>
  <c r="G73" i="11"/>
  <c r="G44" i="11"/>
  <c r="G77" i="11"/>
  <c r="G48" i="11"/>
  <c r="G81" i="11"/>
  <c r="G52" i="11"/>
  <c r="I61" i="11"/>
  <c r="I32" i="11"/>
  <c r="I65" i="11"/>
  <c r="I36" i="11"/>
  <c r="I69" i="11"/>
  <c r="I40" i="11"/>
  <c r="I73" i="11"/>
  <c r="I44" i="11"/>
  <c r="I77" i="11"/>
  <c r="I48" i="11"/>
  <c r="I81" i="11"/>
  <c r="I52" i="11"/>
  <c r="A63" i="11"/>
  <c r="A34" i="11"/>
  <c r="A42" i="11"/>
  <c r="A71" i="11"/>
  <c r="A83" i="11"/>
  <c r="A54" i="11"/>
  <c r="C71" i="11"/>
  <c r="C42" i="11"/>
  <c r="C46" i="11"/>
  <c r="C75" i="11"/>
  <c r="C83" i="11"/>
  <c r="C54" i="11"/>
  <c r="E71" i="11"/>
  <c r="E42" i="11"/>
  <c r="E83" i="11"/>
  <c r="E54" i="11"/>
  <c r="G67" i="11"/>
  <c r="G38" i="11"/>
  <c r="G71" i="11"/>
  <c r="G42" i="11"/>
  <c r="I63" i="11"/>
  <c r="I34" i="11"/>
  <c r="I71" i="11"/>
  <c r="I42" i="11"/>
  <c r="I54" i="11"/>
  <c r="I83" i="11"/>
  <c r="A62" i="11"/>
  <c r="A33" i="11"/>
  <c r="A66" i="11"/>
  <c r="A37" i="11"/>
  <c r="A70" i="11"/>
  <c r="A41" i="11"/>
  <c r="A74" i="11"/>
  <c r="A45" i="11"/>
  <c r="A78" i="11"/>
  <c r="A49" i="11"/>
  <c r="A82" i="11"/>
  <c r="A53" i="11"/>
  <c r="C62" i="11"/>
  <c r="C33" i="11"/>
  <c r="C66" i="11"/>
  <c r="C37" i="11"/>
  <c r="C70" i="11"/>
  <c r="C41" i="11"/>
  <c r="C74" i="11"/>
  <c r="C45" i="11"/>
  <c r="C78" i="11"/>
  <c r="C49" i="11"/>
  <c r="C82" i="11"/>
  <c r="C53" i="11"/>
  <c r="E62" i="11"/>
  <c r="E33" i="11"/>
  <c r="E66" i="11"/>
  <c r="E37" i="11"/>
  <c r="E70" i="11"/>
  <c r="E41" i="11"/>
  <c r="E74" i="11"/>
  <c r="E45" i="11"/>
  <c r="E78" i="11"/>
  <c r="E49" i="11"/>
  <c r="E82" i="11"/>
  <c r="E53" i="11"/>
  <c r="G62" i="11"/>
  <c r="G33" i="11"/>
  <c r="G66" i="11"/>
  <c r="G37" i="11"/>
  <c r="G70" i="11"/>
  <c r="G41" i="11"/>
  <c r="G74" i="11"/>
  <c r="G45" i="11"/>
  <c r="G78" i="11"/>
  <c r="G49" i="11"/>
  <c r="G82" i="11"/>
  <c r="G53" i="11"/>
  <c r="I62" i="11"/>
  <c r="I33" i="11"/>
  <c r="I66" i="11"/>
  <c r="I37" i="11"/>
  <c r="I70" i="11"/>
  <c r="I41" i="11"/>
  <c r="I74" i="11"/>
  <c r="I45" i="11"/>
  <c r="I78" i="11"/>
  <c r="I49" i="11"/>
  <c r="I82" i="11"/>
  <c r="I53" i="11"/>
  <c r="D16" i="15" l="1"/>
</calcChain>
</file>

<file path=xl/sharedStrings.xml><?xml version="1.0" encoding="utf-8"?>
<sst xmlns="http://schemas.openxmlformats.org/spreadsheetml/2006/main" count="412" uniqueCount="192">
  <si>
    <t>ИНФОРМАЦИЯ К ЗАКАЗУ</t>
  </si>
  <si>
    <t xml:space="preserve">          Православная Мастерская "ИЗОГРАФ", www.izograf.ru, zakaz@izograf.ru, +7 495 407-0637</t>
  </si>
  <si>
    <t>Кол-во:</t>
  </si>
  <si>
    <t>КЛИЕНТ</t>
  </si>
  <si>
    <t>ДАТА</t>
  </si>
  <si>
    <t>Здравствуйте, уважаемый Партнёр!</t>
  </si>
  <si>
    <t>Данный файл, позволит Вам удобно и быстро сделать заказ на отгрузку в нашей Мастерской.</t>
  </si>
  <si>
    <t>А нам позволит оперативно и без ошибок скомплектовать и отгрузить Ваш заказ.</t>
  </si>
  <si>
    <t>Спасибо за сотрудничество!</t>
  </si>
  <si>
    <t>Сделать заказы на образки с СЕРЕБРЕНИЕМ</t>
  </si>
  <si>
    <t>Выберите нужную Вам товарную группу:</t>
  </si>
  <si>
    <t>Александр</t>
  </si>
  <si>
    <t>Игорь</t>
  </si>
  <si>
    <t>Александра</t>
  </si>
  <si>
    <t>Людмила</t>
  </si>
  <si>
    <t>Пантелеимон</t>
  </si>
  <si>
    <t>Алексей</t>
  </si>
  <si>
    <t>Илья</t>
  </si>
  <si>
    <t>Алла</t>
  </si>
  <si>
    <t>Маргарита</t>
  </si>
  <si>
    <t>Лука</t>
  </si>
  <si>
    <t>Анатолий</t>
  </si>
  <si>
    <t>Кирилл</t>
  </si>
  <si>
    <t>Анастасия</t>
  </si>
  <si>
    <t>Марина</t>
  </si>
  <si>
    <t>Андрей</t>
  </si>
  <si>
    <t>Константин</t>
  </si>
  <si>
    <t>Анна</t>
  </si>
  <si>
    <t>Мария</t>
  </si>
  <si>
    <t>Антон</t>
  </si>
  <si>
    <t>Леонид</t>
  </si>
  <si>
    <t>Антонина</t>
  </si>
  <si>
    <t>Надежда</t>
  </si>
  <si>
    <t>Аркадий</t>
  </si>
  <si>
    <t>Максим</t>
  </si>
  <si>
    <t>Валентина</t>
  </si>
  <si>
    <t>Наталья</t>
  </si>
  <si>
    <t>Артём</t>
  </si>
  <si>
    <t>Михаил</t>
  </si>
  <si>
    <t>Валерия</t>
  </si>
  <si>
    <t>Нина</t>
  </si>
  <si>
    <t>Борис</t>
  </si>
  <si>
    <t>Никита</t>
  </si>
  <si>
    <t>Вера</t>
  </si>
  <si>
    <t>Ольга</t>
  </si>
  <si>
    <t>Валентин</t>
  </si>
  <si>
    <t>Николай</t>
  </si>
  <si>
    <t>Вероника</t>
  </si>
  <si>
    <t>Полина</t>
  </si>
  <si>
    <t>Паисий</t>
  </si>
  <si>
    <t>Валерий</t>
  </si>
  <si>
    <t>Олег</t>
  </si>
  <si>
    <t>Виктория</t>
  </si>
  <si>
    <t>Раиса</t>
  </si>
  <si>
    <t>Спиридон</t>
  </si>
  <si>
    <t>Василий</t>
  </si>
  <si>
    <t>Павел</t>
  </si>
  <si>
    <t>Галина</t>
  </si>
  <si>
    <t>Светлана</t>
  </si>
  <si>
    <t>Виктор</t>
  </si>
  <si>
    <t>Пётр</t>
  </si>
  <si>
    <t>Дарья</t>
  </si>
  <si>
    <t>София</t>
  </si>
  <si>
    <t>Виталий</t>
  </si>
  <si>
    <t>Роман</t>
  </si>
  <si>
    <t>Евгения</t>
  </si>
  <si>
    <t>Тамара</t>
  </si>
  <si>
    <t>Владимир</t>
  </si>
  <si>
    <t>Сергей</t>
  </si>
  <si>
    <t>Екатерина</t>
  </si>
  <si>
    <t>Татьяна</t>
  </si>
  <si>
    <t>Владислав</t>
  </si>
  <si>
    <t>Фёдор</t>
  </si>
  <si>
    <t>Елена</t>
  </si>
  <si>
    <t>Юлия</t>
  </si>
  <si>
    <t>Вячеслав</t>
  </si>
  <si>
    <t>Юрий</t>
  </si>
  <si>
    <t>Елизавета</t>
  </si>
  <si>
    <t>Яна, Жанна</t>
  </si>
  <si>
    <t>Геннадий</t>
  </si>
  <si>
    <t>Серафим</t>
  </si>
  <si>
    <t>Зинаида</t>
  </si>
  <si>
    <t>Матрона</t>
  </si>
  <si>
    <t>Георгий</t>
  </si>
  <si>
    <t>Зоя</t>
  </si>
  <si>
    <t>Григорий</t>
  </si>
  <si>
    <t>Ирина</t>
  </si>
  <si>
    <t>Данил</t>
  </si>
  <si>
    <t>Вадим</t>
  </si>
  <si>
    <t>Кристина</t>
  </si>
  <si>
    <t>Денис</t>
  </si>
  <si>
    <t>Ксения</t>
  </si>
  <si>
    <t>Дмитрий</t>
  </si>
  <si>
    <t>Лариса</t>
  </si>
  <si>
    <t>Евгений</t>
  </si>
  <si>
    <t>Лидия</t>
  </si>
  <si>
    <t>Иван</t>
  </si>
  <si>
    <t>Любовь</t>
  </si>
  <si>
    <t>в начало</t>
  </si>
  <si>
    <t>Стенд 82, кр.</t>
  </si>
  <si>
    <t>Коробки, ком.</t>
  </si>
  <si>
    <t>Стенд 82, зел.</t>
  </si>
  <si>
    <t>Кол-во, шт.:</t>
  </si>
  <si>
    <t>№</t>
  </si>
  <si>
    <t>Наименование</t>
  </si>
  <si>
    <t>кол-во, шт.</t>
  </si>
  <si>
    <t>цена, руб.</t>
  </si>
  <si>
    <t>Берегитесь подделок! Приобретайте ОРИГИНАЛЬНУЮ продукцию ПМ "ИЗОГРАФ"</t>
  </si>
  <si>
    <t>Сделать заказы на АВТОИКОНЫ</t>
  </si>
  <si>
    <t>e-mail: zakaz@izograf.ru</t>
  </si>
  <si>
    <t>www.izograf.ru</t>
  </si>
  <si>
    <r>
      <rPr>
        <b/>
        <sz val="14"/>
        <rFont val="Calibri"/>
        <family val="2"/>
        <charset val="204"/>
        <scheme val="minor"/>
      </rPr>
      <t>тел.:</t>
    </r>
    <r>
      <rPr>
        <b/>
        <sz val="14"/>
        <color rgb="FFFF0000"/>
        <rFont val="Calibri"/>
        <family val="2"/>
        <charset val="204"/>
        <scheme val="minor"/>
      </rPr>
      <t xml:space="preserve"> +7 495 407-0637</t>
    </r>
    <r>
      <rPr>
        <b/>
        <sz val="14"/>
        <rFont val="Calibri"/>
        <family val="2"/>
        <charset val="204"/>
        <scheme val="minor"/>
      </rPr>
      <t xml:space="preserve"> (многоканальный)</t>
    </r>
  </si>
  <si>
    <t>Сделать заказы на образки КОМБИ (ДВОЙНЫЕ)</t>
  </si>
  <si>
    <t>Стоимость, руб.:</t>
  </si>
  <si>
    <t>Триптих 66*34, пласт./сер., 09</t>
  </si>
  <si>
    <t>Триптих 66*34, пласт./цвет золото, 11</t>
  </si>
  <si>
    <t>Триптих 78*40, пласт./смола, 14</t>
  </si>
  <si>
    <t>Триптих 66*34, пласт./смола, 15</t>
  </si>
  <si>
    <t>Триптих прямоугольный, 42*22, металл, 16</t>
  </si>
  <si>
    <t>Триптих три арки 48*27, металл, 17</t>
  </si>
  <si>
    <t>Триптих три арки 40*24, металл, 18</t>
  </si>
  <si>
    <t>Триптих три арки 60*39, дер./металл, 19</t>
  </si>
  <si>
    <t>шт.</t>
  </si>
  <si>
    <t>Ангел Хр.</t>
  </si>
  <si>
    <t>Сделать заказ на ЛОЖКИ</t>
  </si>
  <si>
    <t>Подвеска Спаситель-БМ 34*42, пласт.</t>
  </si>
  <si>
    <t>Подвеска Спаситель-НЧ 34*42, пласт.</t>
  </si>
  <si>
    <t>Триптих три арки 95*47, дер./сер.</t>
  </si>
  <si>
    <t>Триптих 44*22, пласт./металл</t>
  </si>
  <si>
    <t>Триптих 78*40, дер./сер.</t>
  </si>
  <si>
    <t>Триптих 78*40, пласт./сер.</t>
  </si>
  <si>
    <t>Триптих 66*34, дер./сер.</t>
  </si>
  <si>
    <t>Триптих 66*34, пласт./цвет хром</t>
  </si>
  <si>
    <t>Триптих 78*40, пласт./цвет хром, 12</t>
  </si>
  <si>
    <t>Триптих 78*40, пласт./цвет золото, 13</t>
  </si>
  <si>
    <t>Триптих три арки 54*40, металл, 20</t>
  </si>
  <si>
    <t>Ангела за трапезой_1</t>
  </si>
  <si>
    <t>Ангела за трапезой_2</t>
  </si>
  <si>
    <t>Дорогому крестнику</t>
  </si>
  <si>
    <t>Любимой крестнице</t>
  </si>
  <si>
    <t>С Днём Ангела!</t>
  </si>
  <si>
    <t>Слава Богу за все</t>
  </si>
  <si>
    <t>С Праздником!</t>
  </si>
  <si>
    <t>ЛОЖКИ_1</t>
  </si>
  <si>
    <t>ЛОЖКИ_2</t>
  </si>
  <si>
    <t>АВТО_1</t>
  </si>
  <si>
    <t>АВТО_2</t>
  </si>
  <si>
    <t>КОМБИ_1</t>
  </si>
  <si>
    <t>КОМБИ_2</t>
  </si>
  <si>
    <t>КОМБИ_3</t>
  </si>
  <si>
    <t>СЕРЕБРЕНИЕ_1</t>
  </si>
  <si>
    <t>СЕРЕБРЕНИЕ_2</t>
  </si>
  <si>
    <t>СЕРЕБРЕНИЕ_3</t>
  </si>
  <si>
    <t>Сделать заказ на ГАЙТАНЫ</t>
  </si>
  <si>
    <t>Натуральная кожа, 2 мм, чёрный, 60 см</t>
  </si>
  <si>
    <t>Натуральная кожа, 2 мм, чёрный, 65 см</t>
  </si>
  <si>
    <t>Натуральная кожа, 2 мм, чёрный, 70 см</t>
  </si>
  <si>
    <t>Сделать заказ на КРЕСТЫ</t>
  </si>
  <si>
    <t>КРЕСТЫ_1</t>
  </si>
  <si>
    <t>КРЕСТЫ_2</t>
  </si>
  <si>
    <t>ГАЙТАНЫ_1</t>
  </si>
  <si>
    <t>ГАЙТАНЫ_2</t>
  </si>
  <si>
    <t>Триптих три арки 62*36, дер./металл, 07</t>
  </si>
  <si>
    <t>Иоасаф</t>
  </si>
  <si>
    <t>Митрофан</t>
  </si>
  <si>
    <t>Амвросий</t>
  </si>
  <si>
    <t>Иоанн (Кр.)</t>
  </si>
  <si>
    <t>Киприан и Иустина</t>
  </si>
  <si>
    <t>Флор и Лавр</t>
  </si>
  <si>
    <t>Имп. Николай II</t>
  </si>
  <si>
    <t>ИБМ Всецарица</t>
  </si>
  <si>
    <t>ИБМ Смоленская</t>
  </si>
  <si>
    <t>ИБМ Казанская</t>
  </si>
  <si>
    <t>ИБМ Семистрел.</t>
  </si>
  <si>
    <t>Христос</t>
  </si>
  <si>
    <t>ИБМ Владимирск.</t>
  </si>
  <si>
    <t>ИБМ Неуп. чаша</t>
  </si>
  <si>
    <t>Также, на складе натуральное греческое мыло Knossos в ассортименте</t>
  </si>
  <si>
    <t>Плетёная эко-кожа, 3 мм, чёрный, 60 см</t>
  </si>
  <si>
    <t>Плетёная эко-кожа, 3 мм, чёрный, 65 см</t>
  </si>
  <si>
    <t>Плетёная эко-кожа, 3 мм, чёрный, 70 см</t>
  </si>
  <si>
    <t>Плетёная эко-кожа, 3 мм, чёрный, 75см</t>
  </si>
  <si>
    <t>Пасхальная серия, 6 видов</t>
  </si>
  <si>
    <t>Любимому внуку</t>
  </si>
  <si>
    <t>Любимой внучке</t>
  </si>
  <si>
    <t>Моя ложка</t>
  </si>
  <si>
    <t>Набор столовый, С Праздником!</t>
  </si>
  <si>
    <t>Набор столовый, Слава Богу за всё</t>
  </si>
  <si>
    <t>Набор столовый, Ангела за трапезой</t>
  </si>
  <si>
    <t>Голгофский крест, прямоугольный, 32*40, дер./сер.</t>
  </si>
  <si>
    <t>Голгофский крест, арка, 34*44, дер./сер.</t>
  </si>
  <si>
    <t>Скоро в продаже!!!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</si>
</sst>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_-* #,##0\ _₽_-;\-* #,##0\ _₽_-;_-* &quot;-&quot;\ _₽_-;_-@_-"/>
    <numFmt numFmtId="165" formatCode="[$-419]d\ mmm\ yy;@"/>
    <numFmt numFmtId="166" formatCode="#,##0\ _р_."/>
    <numFmt numFmtId="167" formatCode="#,##0\ _₽"/>
    <numFmt numFmtId="168" formatCode="_-* #,##0.00&quot;р.&quot;_-;\-* #,##0.00&quot;р.&quot;_-;_-* &quot;-&quot;??&quot;р.&quot;_-;_-@_-"/>
  </numFmts>
  <fonts count="35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1"/>
      <color theme="1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0" tint="-0.34998626667073579"/>
      <name val="Calibri"/>
      <family val="2"/>
      <charset val="204"/>
      <scheme val="minor"/>
    </font>
    <font>
      <b/>
      <sz val="18"/>
      <color theme="0" tint="-0.249977111117893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</font>
    <font>
      <b/>
      <sz val="14"/>
      <color theme="2" tint="-0.499984740745262"/>
      <name val="Calibri"/>
      <family val="2"/>
      <charset val="204"/>
    </font>
    <font>
      <b/>
      <sz val="16"/>
      <name val="Calibri"/>
      <family val="2"/>
      <charset val="204"/>
    </font>
    <font>
      <sz val="18"/>
      <color theme="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9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7030A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6"/>
      <color theme="1" tint="0.499984740745262"/>
      <name val="Calibri"/>
      <family val="2"/>
      <charset val="204"/>
      <scheme val="minor"/>
    </font>
    <font>
      <b/>
      <sz val="14"/>
      <color rgb="FF0070C0"/>
      <name val="Calibri"/>
      <family val="2"/>
      <charset val="204"/>
    </font>
    <font>
      <b/>
      <sz val="18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</font>
    <font>
      <b/>
      <sz val="14"/>
      <color theme="6" tint="-0.249977111117893"/>
      <name val="Calibri"/>
      <family val="2"/>
      <charset val="204"/>
    </font>
    <font>
      <b/>
      <sz val="14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rgb="FF7030A0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/>
      <right/>
      <top/>
      <bottom style="medium">
        <color rgb="FF7030A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/>
      <right/>
      <top style="medium">
        <color theme="6" tint="-0.249977111117893"/>
      </top>
      <bottom style="medium">
        <color indexed="64"/>
      </bottom>
      <diagonal/>
    </border>
    <border>
      <left style="medium">
        <color theme="6" tint="-0.249977111117893"/>
      </left>
      <right style="medium">
        <color theme="6" tint="-0.249977111117893"/>
      </right>
      <top style="medium">
        <color theme="6" tint="-0.249977111117893"/>
      </top>
      <bottom style="medium">
        <color theme="6" tint="-0.249977111117893"/>
      </bottom>
      <diagonal/>
    </border>
    <border>
      <left/>
      <right/>
      <top style="medium">
        <color rgb="FFC00000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44" fontId="15" fillId="0" borderId="0" applyFont="0" applyFill="0" applyBorder="0" applyAlignment="0" applyProtection="0"/>
    <xf numFmtId="168" fontId="15" fillId="0" borderId="0" applyFont="0" applyFill="0" applyBorder="0" applyAlignment="0" applyProtection="0"/>
  </cellStyleXfs>
  <cellXfs count="180">
    <xf numFmtId="0" fontId="0" fillId="0" borderId="0" xfId="0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shrinkToFit="1"/>
    </xf>
    <xf numFmtId="0" fontId="3" fillId="0" borderId="1" xfId="0" applyFont="1" applyBorder="1" applyAlignment="1">
      <alignment shrinkToFit="1"/>
    </xf>
    <xf numFmtId="0" fontId="3" fillId="0" borderId="2" xfId="0" applyFont="1" applyBorder="1" applyAlignment="1">
      <alignment shrinkToFit="1"/>
    </xf>
    <xf numFmtId="0" fontId="3" fillId="0" borderId="3" xfId="0" applyFont="1" applyBorder="1" applyAlignment="1">
      <alignment shrinkToFit="1"/>
    </xf>
    <xf numFmtId="0" fontId="3" fillId="0" borderId="4" xfId="0" applyFont="1" applyBorder="1" applyAlignment="1">
      <alignment shrinkToFit="1"/>
    </xf>
    <xf numFmtId="0" fontId="3" fillId="0" borderId="5" xfId="0" applyFont="1" applyBorder="1" applyAlignment="1">
      <alignment shrinkToFit="1"/>
    </xf>
    <xf numFmtId="0" fontId="3" fillId="0" borderId="6" xfId="0" applyFont="1" applyBorder="1" applyAlignment="1">
      <alignment shrinkToFit="1"/>
    </xf>
    <xf numFmtId="0" fontId="3" fillId="0" borderId="7" xfId="0" applyFont="1" applyBorder="1" applyAlignment="1">
      <alignment shrinkToFit="1"/>
    </xf>
    <xf numFmtId="0" fontId="3" fillId="0" borderId="8" xfId="0" applyFont="1" applyBorder="1" applyAlignment="1">
      <alignment shrinkToFit="1"/>
    </xf>
    <xf numFmtId="0" fontId="3" fillId="0" borderId="9" xfId="0" applyFont="1" applyBorder="1" applyAlignment="1">
      <alignment shrinkToFit="1"/>
    </xf>
    <xf numFmtId="0" fontId="3" fillId="0" borderId="10" xfId="0" applyFont="1" applyBorder="1" applyAlignment="1">
      <alignment shrinkToFit="1"/>
    </xf>
    <xf numFmtId="0" fontId="3" fillId="0" borderId="12" xfId="0" applyFont="1" applyBorder="1" applyAlignment="1">
      <alignment shrinkToFit="1"/>
    </xf>
    <xf numFmtId="0" fontId="3" fillId="0" borderId="17" xfId="0" applyFont="1" applyBorder="1" applyAlignment="1">
      <alignment shrinkToFit="1"/>
    </xf>
    <xf numFmtId="0" fontId="3" fillId="0" borderId="18" xfId="0" applyFont="1" applyBorder="1" applyAlignment="1">
      <alignment horizontal="center" shrinkToFit="1"/>
    </xf>
    <xf numFmtId="0" fontId="3" fillId="0" borderId="19" xfId="0" applyFont="1" applyBorder="1" applyAlignment="1">
      <alignment horizontal="center" shrinkToFit="1"/>
    </xf>
    <xf numFmtId="0" fontId="3" fillId="0" borderId="20" xfId="0" applyFont="1" applyBorder="1" applyAlignment="1">
      <alignment horizontal="center" shrinkToFit="1"/>
    </xf>
    <xf numFmtId="0" fontId="3" fillId="0" borderId="21" xfId="0" applyFont="1" applyBorder="1" applyAlignment="1">
      <alignment horizontal="center" shrinkToFit="1"/>
    </xf>
    <xf numFmtId="0" fontId="3" fillId="0" borderId="22" xfId="0" applyFont="1" applyBorder="1" applyAlignment="1">
      <alignment horizontal="center" shrinkToFit="1"/>
    </xf>
    <xf numFmtId="0" fontId="3" fillId="0" borderId="23" xfId="0" applyFont="1" applyBorder="1" applyAlignment="1">
      <alignment horizontal="center" shrinkToFit="1"/>
    </xf>
    <xf numFmtId="0" fontId="3" fillId="0" borderId="24" xfId="0" applyFont="1" applyBorder="1" applyAlignment="1">
      <alignment horizontal="center" shrinkToFit="1"/>
    </xf>
    <xf numFmtId="0" fontId="3" fillId="0" borderId="25" xfId="0" applyFont="1" applyBorder="1" applyAlignment="1">
      <alignment horizontal="center" shrinkToFit="1"/>
    </xf>
    <xf numFmtId="0" fontId="3" fillId="0" borderId="26" xfId="0" applyFont="1" applyBorder="1" applyAlignment="1">
      <alignment horizontal="center" shrinkToFit="1"/>
    </xf>
    <xf numFmtId="0" fontId="3" fillId="0" borderId="27" xfId="0" applyFont="1" applyBorder="1" applyAlignment="1">
      <alignment horizontal="center" shrinkToFit="1"/>
    </xf>
    <xf numFmtId="0" fontId="3" fillId="0" borderId="28" xfId="0" applyFont="1" applyBorder="1" applyAlignment="1">
      <alignment horizontal="center" shrinkToFit="1"/>
    </xf>
    <xf numFmtId="0" fontId="3" fillId="0" borderId="29" xfId="0" applyFont="1" applyBorder="1" applyAlignment="1">
      <alignment horizontal="center" shrinkToFit="1"/>
    </xf>
    <xf numFmtId="0" fontId="3" fillId="0" borderId="30" xfId="0" applyFont="1" applyBorder="1" applyAlignment="1">
      <alignment horizontal="center" shrinkToFit="1"/>
    </xf>
    <xf numFmtId="0" fontId="3" fillId="0" borderId="31" xfId="0" applyFont="1" applyBorder="1" applyAlignment="1">
      <alignment horizontal="center" shrinkToFit="1"/>
    </xf>
    <xf numFmtId="0" fontId="3" fillId="0" borderId="32" xfId="0" applyFont="1" applyBorder="1" applyAlignment="1">
      <alignment horizontal="center" shrinkToFit="1"/>
    </xf>
    <xf numFmtId="0" fontId="3" fillId="0" borderId="33" xfId="0" applyFont="1" applyBorder="1" applyAlignment="1">
      <alignment horizontal="center" shrinkToFit="1"/>
    </xf>
    <xf numFmtId="0" fontId="3" fillId="0" borderId="34" xfId="0" applyFont="1" applyBorder="1" applyAlignment="1">
      <alignment horizontal="center" shrinkToFit="1"/>
    </xf>
    <xf numFmtId="0" fontId="6" fillId="0" borderId="35" xfId="0" applyFont="1" applyBorder="1" applyAlignment="1">
      <alignment horizontal="left" vertical="center" shrinkToFit="1"/>
    </xf>
    <xf numFmtId="0" fontId="6" fillId="0" borderId="36" xfId="0" applyFont="1" applyBorder="1" applyAlignment="1">
      <alignment horizontal="right" vertical="center" shrinkToFit="1"/>
    </xf>
    <xf numFmtId="0" fontId="5" fillId="0" borderId="11" xfId="0" applyFont="1" applyBorder="1" applyAlignment="1">
      <alignment horizontal="right" vertical="center" shrinkToFit="1"/>
    </xf>
    <xf numFmtId="0" fontId="5" fillId="0" borderId="13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13" fillId="2" borderId="50" xfId="1" applyFont="1" applyFill="1" applyBorder="1" applyAlignment="1" applyProtection="1">
      <alignment horizontal="center" vertical="center" shrinkToFit="1"/>
    </xf>
    <xf numFmtId="0" fontId="14" fillId="0" borderId="0" xfId="0" applyFont="1" applyAlignment="1">
      <alignment shrinkToFit="1"/>
    </xf>
    <xf numFmtId="0" fontId="5" fillId="0" borderId="2" xfId="0" applyFont="1" applyBorder="1" applyAlignment="1">
      <alignment shrinkToFit="1"/>
    </xf>
    <xf numFmtId="0" fontId="5" fillId="0" borderId="3" xfId="0" applyFont="1" applyBorder="1" applyAlignment="1">
      <alignment shrinkToFit="1"/>
    </xf>
    <xf numFmtId="0" fontId="3" fillId="0" borderId="0" xfId="0" applyFont="1"/>
    <xf numFmtId="0" fontId="18" fillId="0" borderId="52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56" xfId="0" applyFont="1" applyBorder="1" applyAlignment="1">
      <alignment horizontal="center"/>
    </xf>
    <xf numFmtId="167" fontId="21" fillId="0" borderId="29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0" fontId="18" fillId="0" borderId="59" xfId="0" applyFont="1" applyBorder="1" applyAlignment="1">
      <alignment horizontal="center"/>
    </xf>
    <xf numFmtId="167" fontId="21" fillId="0" borderId="30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/>
    </xf>
    <xf numFmtId="0" fontId="18" fillId="0" borderId="60" xfId="0" applyFont="1" applyBorder="1" applyAlignment="1">
      <alignment horizontal="center"/>
    </xf>
    <xf numFmtId="167" fontId="21" fillId="0" borderId="34" xfId="0" applyNumberFormat="1" applyFont="1" applyBorder="1" applyAlignment="1">
      <alignment horizontal="center" vertical="center"/>
    </xf>
    <xf numFmtId="0" fontId="17" fillId="0" borderId="35" xfId="0" applyFont="1" applyBorder="1" applyAlignment="1">
      <alignment vertical="center"/>
    </xf>
    <xf numFmtId="166" fontId="16" fillId="0" borderId="15" xfId="0" applyNumberFormat="1" applyFont="1" applyBorder="1" applyAlignment="1">
      <alignment horizontal="center" vertical="center" shrinkToFit="1"/>
    </xf>
    <xf numFmtId="0" fontId="17" fillId="0" borderId="0" xfId="0" applyFont="1" applyAlignment="1">
      <alignment horizontal="center" vertical="center" shrinkToFit="1"/>
    </xf>
    <xf numFmtId="164" fontId="17" fillId="0" borderId="44" xfId="3" applyNumberFormat="1" applyFont="1" applyBorder="1" applyAlignment="1">
      <alignment vertical="center" shrinkToFit="1"/>
    </xf>
    <xf numFmtId="0" fontId="0" fillId="0" borderId="0" xfId="0" applyAlignment="1">
      <alignment vertical="center"/>
    </xf>
    <xf numFmtId="0" fontId="11" fillId="3" borderId="48" xfId="1" applyFont="1" applyFill="1" applyBorder="1" applyAlignment="1" applyProtection="1"/>
    <xf numFmtId="0" fontId="8" fillId="3" borderId="49" xfId="0" applyFont="1" applyFill="1" applyBorder="1"/>
    <xf numFmtId="0" fontId="23" fillId="3" borderId="61" xfId="1" applyFont="1" applyFill="1" applyBorder="1" applyAlignment="1" applyProtection="1"/>
    <xf numFmtId="0" fontId="0" fillId="3" borderId="0" xfId="0" applyFill="1"/>
    <xf numFmtId="0" fontId="24" fillId="3" borderId="0" xfId="0" applyFont="1" applyFill="1"/>
    <xf numFmtId="0" fontId="25" fillId="3" borderId="0" xfId="1" applyFont="1" applyFill="1" applyAlignment="1" applyProtection="1"/>
    <xf numFmtId="0" fontId="4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4" fillId="3" borderId="0" xfId="0" applyFont="1" applyFill="1" applyAlignment="1">
      <alignment horizontal="center" vertical="center"/>
    </xf>
    <xf numFmtId="0" fontId="0" fillId="3" borderId="62" xfId="0" applyFill="1" applyBorder="1"/>
    <xf numFmtId="0" fontId="0" fillId="3" borderId="63" xfId="0" applyFill="1" applyBorder="1"/>
    <xf numFmtId="0" fontId="0" fillId="3" borderId="64" xfId="0" applyFill="1" applyBorder="1"/>
    <xf numFmtId="0" fontId="0" fillId="3" borderId="65" xfId="0" applyFill="1" applyBorder="1"/>
    <xf numFmtId="0" fontId="0" fillId="3" borderId="51" xfId="0" applyFill="1" applyBorder="1"/>
    <xf numFmtId="0" fontId="0" fillId="3" borderId="47" xfId="0" applyFill="1" applyBorder="1"/>
    <xf numFmtId="0" fontId="0" fillId="3" borderId="14" xfId="0" applyFill="1" applyBorder="1"/>
    <xf numFmtId="0" fontId="0" fillId="3" borderId="15" xfId="0" applyFill="1" applyBorder="1"/>
    <xf numFmtId="0" fontId="5" fillId="0" borderId="30" xfId="0" applyFont="1" applyBorder="1" applyAlignment="1">
      <alignment horizontal="center" shrinkToFit="1"/>
    </xf>
    <xf numFmtId="0" fontId="5" fillId="0" borderId="6" xfId="0" applyFont="1" applyBorder="1" applyAlignment="1">
      <alignment shrinkToFit="1"/>
    </xf>
    <xf numFmtId="0" fontId="22" fillId="0" borderId="34" xfId="0" applyFont="1" applyBorder="1" applyAlignment="1">
      <alignment horizontal="center" shrinkToFit="1"/>
    </xf>
    <xf numFmtId="0" fontId="23" fillId="3" borderId="0" xfId="1" applyFont="1" applyFill="1" applyAlignment="1" applyProtection="1"/>
    <xf numFmtId="0" fontId="23" fillId="3" borderId="67" xfId="1" applyFont="1" applyFill="1" applyBorder="1" applyAlignment="1" applyProtection="1"/>
    <xf numFmtId="0" fontId="27" fillId="3" borderId="66" xfId="1" applyFont="1" applyFill="1" applyBorder="1" applyAlignment="1" applyProtection="1"/>
    <xf numFmtId="0" fontId="4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70" xfId="0" applyFont="1" applyBorder="1" applyAlignment="1">
      <alignment horizontal="center"/>
    </xf>
    <xf numFmtId="167" fontId="21" fillId="0" borderId="33" xfId="0" applyNumberFormat="1" applyFont="1" applyBorder="1" applyAlignment="1">
      <alignment horizontal="center" vertical="center"/>
    </xf>
    <xf numFmtId="0" fontId="5" fillId="5" borderId="16" xfId="0" applyFont="1" applyFill="1" applyBorder="1" applyAlignment="1">
      <alignment horizontal="center" vertical="center" shrinkToFit="1"/>
    </xf>
    <xf numFmtId="0" fontId="28" fillId="6" borderId="50" xfId="0" applyFont="1" applyFill="1" applyBorder="1" applyAlignment="1">
      <alignment horizontal="center" vertical="center"/>
    </xf>
    <xf numFmtId="0" fontId="29" fillId="7" borderId="5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 shrinkToFit="1"/>
    </xf>
    <xf numFmtId="0" fontId="0" fillId="3" borderId="72" xfId="0" applyFill="1" applyBorder="1"/>
    <xf numFmtId="0" fontId="12" fillId="3" borderId="71" xfId="1" applyFont="1" applyFill="1" applyBorder="1" applyAlignment="1" applyProtection="1"/>
    <xf numFmtId="0" fontId="27" fillId="3" borderId="0" xfId="1" applyFont="1" applyFill="1" applyAlignment="1" applyProtection="1"/>
    <xf numFmtId="0" fontId="27" fillId="3" borderId="50" xfId="1" applyFont="1" applyFill="1" applyBorder="1" applyAlignment="1" applyProtection="1"/>
    <xf numFmtId="0" fontId="0" fillId="3" borderId="74" xfId="0" applyFill="1" applyBorder="1"/>
    <xf numFmtId="0" fontId="30" fillId="3" borderId="73" xfId="1" applyFont="1" applyFill="1" applyBorder="1" applyAlignment="1" applyProtection="1"/>
    <xf numFmtId="0" fontId="30" fillId="3" borderId="75" xfId="1" applyFont="1" applyFill="1" applyBorder="1" applyAlignment="1" applyProtection="1"/>
    <xf numFmtId="0" fontId="27" fillId="3" borderId="76" xfId="1" applyFont="1" applyFill="1" applyBorder="1" applyAlignment="1" applyProtection="1"/>
    <xf numFmtId="0" fontId="31" fillId="3" borderId="77" xfId="1" applyFont="1" applyFill="1" applyBorder="1" applyAlignment="1" applyProtection="1"/>
    <xf numFmtId="0" fontId="27" fillId="3" borderId="78" xfId="1" applyFont="1" applyFill="1" applyBorder="1" applyAlignment="1" applyProtection="1"/>
    <xf numFmtId="0" fontId="0" fillId="3" borderId="79" xfId="0" applyFill="1" applyBorder="1"/>
    <xf numFmtId="0" fontId="4" fillId="3" borderId="79" xfId="0" applyFont="1" applyFill="1" applyBorder="1" applyAlignment="1">
      <alignment horizontal="center" vertical="center"/>
    </xf>
    <xf numFmtId="0" fontId="32" fillId="3" borderId="0" xfId="1" applyFont="1" applyFill="1" applyAlignment="1" applyProtection="1"/>
    <xf numFmtId="0" fontId="32" fillId="3" borderId="50" xfId="1" applyFont="1" applyFill="1" applyBorder="1" applyAlignment="1" applyProtection="1"/>
    <xf numFmtId="0" fontId="29" fillId="9" borderId="50" xfId="0" applyFont="1" applyFill="1" applyBorder="1" applyAlignment="1">
      <alignment horizontal="center" vertical="center"/>
    </xf>
    <xf numFmtId="0" fontId="29" fillId="10" borderId="50" xfId="0" applyFont="1" applyFill="1" applyBorder="1" applyAlignment="1">
      <alignment horizontal="center" vertical="center" shrinkToFit="1"/>
    </xf>
    <xf numFmtId="0" fontId="26" fillId="4" borderId="35" xfId="0" applyFont="1" applyFill="1" applyBorder="1" applyAlignment="1">
      <alignment horizontal="center" vertical="center" wrapText="1" shrinkToFit="1"/>
    </xf>
    <xf numFmtId="0" fontId="26" fillId="4" borderId="44" xfId="0" applyFont="1" applyFill="1" applyBorder="1" applyAlignment="1">
      <alignment horizontal="center" vertical="center" shrinkToFit="1"/>
    </xf>
    <xf numFmtId="0" fontId="26" fillId="4" borderId="36" xfId="0" applyFont="1" applyFill="1" applyBorder="1" applyAlignment="1">
      <alignment horizontal="center" vertical="center" shrinkToFit="1"/>
    </xf>
    <xf numFmtId="0" fontId="5" fillId="0" borderId="35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36" xfId="0" applyFont="1" applyBorder="1" applyAlignment="1">
      <alignment horizontal="center" vertical="center" shrinkToFit="1"/>
    </xf>
    <xf numFmtId="165" fontId="7" fillId="0" borderId="45" xfId="0" applyNumberFormat="1" applyFont="1" applyBorder="1" applyAlignment="1">
      <alignment horizontal="center" vertical="center" shrinkToFit="1"/>
    </xf>
    <xf numFmtId="165" fontId="7" fillId="0" borderId="46" xfId="0" applyNumberFormat="1" applyFont="1" applyBorder="1" applyAlignment="1">
      <alignment horizontal="center" vertical="center" shrinkToFit="1"/>
    </xf>
    <xf numFmtId="0" fontId="7" fillId="0" borderId="37" xfId="0" applyFont="1" applyBorder="1" applyAlignment="1">
      <alignment horizontal="center" vertical="center" shrinkToFit="1"/>
    </xf>
    <xf numFmtId="0" fontId="7" fillId="0" borderId="38" xfId="0" applyFont="1" applyBorder="1" applyAlignment="1">
      <alignment horizontal="center" vertical="center" shrinkToFit="1"/>
    </xf>
    <xf numFmtId="0" fontId="7" fillId="0" borderId="39" xfId="0" applyFont="1" applyBorder="1" applyAlignment="1">
      <alignment horizontal="center" vertical="center" shrinkToFit="1"/>
    </xf>
    <xf numFmtId="0" fontId="7" fillId="0" borderId="45" xfId="0" applyFont="1" applyBorder="1" applyAlignment="1">
      <alignment horizontal="center" vertical="center" shrinkToFit="1"/>
    </xf>
    <xf numFmtId="0" fontId="7" fillId="0" borderId="40" xfId="0" applyFont="1" applyBorder="1" applyAlignment="1">
      <alignment horizontal="center" vertical="center" shrinkToFit="1"/>
    </xf>
    <xf numFmtId="0" fontId="7" fillId="0" borderId="41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7" fillId="0" borderId="42" xfId="0" applyFont="1" applyBorder="1" applyAlignment="1">
      <alignment horizontal="center" vertical="center" shrinkToFit="1"/>
    </xf>
    <xf numFmtId="0" fontId="7" fillId="0" borderId="43" xfId="0" applyFont="1" applyBorder="1" applyAlignment="1">
      <alignment horizontal="center" vertical="center" shrinkToFit="1"/>
    </xf>
    <xf numFmtId="0" fontId="5" fillId="0" borderId="47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 shrinkToFit="1"/>
    </xf>
    <xf numFmtId="0" fontId="7" fillId="0" borderId="63" xfId="0" applyFont="1" applyBorder="1" applyAlignment="1">
      <alignment horizontal="center" vertical="center" shrinkToFit="1"/>
    </xf>
    <xf numFmtId="0" fontId="7" fillId="0" borderId="64" xfId="0" applyFont="1" applyBorder="1" applyAlignment="1">
      <alignment horizontal="center" vertical="center" shrinkToFit="1"/>
    </xf>
    <xf numFmtId="0" fontId="7" fillId="0" borderId="47" xfId="0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44" xfId="0" applyFont="1" applyBorder="1" applyAlignment="1">
      <alignment horizontal="center" vertical="center"/>
    </xf>
    <xf numFmtId="0" fontId="20" fillId="0" borderId="24" xfId="0" applyFont="1" applyBorder="1" applyAlignment="1">
      <alignment horizontal="left" vertical="center" shrinkToFit="1"/>
    </xf>
    <xf numFmtId="0" fontId="20" fillId="0" borderId="57" xfId="0" applyFont="1" applyBorder="1" applyAlignment="1">
      <alignment horizontal="left" vertical="center" shrinkToFit="1"/>
    </xf>
    <xf numFmtId="0" fontId="20" fillId="0" borderId="58" xfId="0" applyFont="1" applyBorder="1" applyAlignment="1">
      <alignment horizontal="left" vertical="center" shrinkToFit="1"/>
    </xf>
    <xf numFmtId="0" fontId="17" fillId="0" borderId="35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 shrinkToFit="1"/>
    </xf>
    <xf numFmtId="0" fontId="19" fillId="0" borderId="54" xfId="0" applyFont="1" applyBorder="1" applyAlignment="1">
      <alignment horizontal="center" vertical="center" shrinkToFit="1"/>
    </xf>
    <xf numFmtId="0" fontId="20" fillId="0" borderId="59" xfId="0" applyFont="1" applyBorder="1" applyAlignment="1">
      <alignment horizontal="left" vertical="center" shrinkToFit="1"/>
    </xf>
    <xf numFmtId="0" fontId="20" fillId="0" borderId="60" xfId="0" applyFont="1" applyBorder="1" applyAlignment="1">
      <alignment horizontal="left" vertical="center" shrinkToFit="1"/>
    </xf>
    <xf numFmtId="0" fontId="17" fillId="0" borderId="35" xfId="0" applyFont="1" applyBorder="1" applyAlignment="1">
      <alignment horizontal="center" vertical="center" wrapText="1" shrinkToFit="1"/>
    </xf>
    <xf numFmtId="0" fontId="17" fillId="0" borderId="44" xfId="0" applyFont="1" applyBorder="1" applyAlignment="1">
      <alignment horizontal="center" vertical="center" wrapText="1" shrinkToFit="1"/>
    </xf>
    <xf numFmtId="0" fontId="17" fillId="0" borderId="36" xfId="0" applyFont="1" applyBorder="1" applyAlignment="1">
      <alignment horizontal="center" vertical="center" wrapText="1" shrinkToFit="1"/>
    </xf>
    <xf numFmtId="0" fontId="17" fillId="0" borderId="35" xfId="0" applyFont="1" applyBorder="1" applyAlignment="1">
      <alignment horizontal="center" vertical="center" shrinkToFit="1"/>
    </xf>
    <xf numFmtId="0" fontId="17" fillId="0" borderId="44" xfId="0" applyFont="1" applyBorder="1" applyAlignment="1">
      <alignment horizontal="center" vertical="center" shrinkToFit="1"/>
    </xf>
    <xf numFmtId="0" fontId="17" fillId="0" borderId="36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/>
    </xf>
    <xf numFmtId="0" fontId="18" fillId="0" borderId="51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20" fillId="0" borderId="56" xfId="0" applyFont="1" applyBorder="1" applyAlignment="1">
      <alignment horizontal="left" vertical="center" shrinkToFit="1"/>
    </xf>
    <xf numFmtId="165" fontId="7" fillId="0" borderId="35" xfId="0" applyNumberFormat="1" applyFont="1" applyBorder="1" applyAlignment="1">
      <alignment horizontal="center" vertical="center" shrinkToFit="1"/>
    </xf>
    <xf numFmtId="165" fontId="7" fillId="0" borderId="36" xfId="0" applyNumberFormat="1" applyFont="1" applyBorder="1" applyAlignment="1">
      <alignment horizontal="center" vertical="center" shrinkToFit="1"/>
    </xf>
    <xf numFmtId="0" fontId="26" fillId="4" borderId="44" xfId="0" applyFont="1" applyFill="1" applyBorder="1" applyAlignment="1">
      <alignment horizontal="center" vertical="center" wrapText="1" shrinkToFit="1"/>
    </xf>
    <xf numFmtId="0" fontId="26" fillId="4" borderId="36" xfId="0" applyFont="1" applyFill="1" applyBorder="1" applyAlignment="1">
      <alignment horizontal="center" vertical="center" wrapText="1" shrinkToFit="1"/>
    </xf>
    <xf numFmtId="0" fontId="19" fillId="0" borderId="37" xfId="0" applyFont="1" applyBorder="1" applyAlignment="1">
      <alignment horizontal="center" vertical="center" shrinkToFit="1"/>
    </xf>
    <xf numFmtId="0" fontId="19" fillId="0" borderId="38" xfId="0" applyFont="1" applyBorder="1" applyAlignment="1">
      <alignment horizontal="center" vertical="center" shrinkToFit="1"/>
    </xf>
    <xf numFmtId="0" fontId="20" fillId="0" borderId="23" xfId="0" applyFont="1" applyBorder="1" applyAlignment="1">
      <alignment horizontal="left" vertical="center" shrinkToFit="1"/>
    </xf>
    <xf numFmtId="0" fontId="20" fillId="0" borderId="68" xfId="0" applyFont="1" applyBorder="1" applyAlignment="1">
      <alignment horizontal="left" vertical="center" shrinkToFit="1"/>
    </xf>
    <xf numFmtId="0" fontId="20" fillId="0" borderId="69" xfId="0" applyFont="1" applyBorder="1" applyAlignment="1">
      <alignment horizontal="left" vertical="center" shrinkToFit="1"/>
    </xf>
    <xf numFmtId="0" fontId="18" fillId="0" borderId="62" xfId="0" applyFont="1" applyBorder="1" applyAlignment="1">
      <alignment horizontal="center"/>
    </xf>
    <xf numFmtId="0" fontId="18" fillId="0" borderId="63" xfId="0" applyFont="1" applyBorder="1" applyAlignment="1">
      <alignment horizontal="center"/>
    </xf>
    <xf numFmtId="0" fontId="18" fillId="0" borderId="64" xfId="0" applyFont="1" applyBorder="1" applyAlignment="1">
      <alignment horizontal="center"/>
    </xf>
    <xf numFmtId="0" fontId="18" fillId="0" borderId="65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20" fillId="0" borderId="27" xfId="0" applyFont="1" applyBorder="1" applyAlignment="1">
      <alignment horizontal="left" vertical="center" shrinkToFit="1"/>
    </xf>
    <xf numFmtId="0" fontId="20" fillId="0" borderId="80" xfId="0" applyFont="1" applyBorder="1" applyAlignment="1">
      <alignment horizontal="left" vertical="center" shrinkToFit="1"/>
    </xf>
    <xf numFmtId="0" fontId="20" fillId="0" borderId="81" xfId="0" applyFont="1" applyBorder="1" applyAlignment="1">
      <alignment horizontal="left" vertical="center" shrinkToFit="1"/>
    </xf>
    <xf numFmtId="0" fontId="33" fillId="11" borderId="65" xfId="0" applyFont="1" applyFill="1" applyBorder="1" applyAlignment="1">
      <alignment horizontal="center" vertical="center"/>
    </xf>
    <xf numFmtId="0" fontId="33" fillId="11" borderId="0" xfId="0" applyFont="1" applyFill="1" applyBorder="1" applyAlignment="1">
      <alignment horizontal="center" vertical="center"/>
    </xf>
    <xf numFmtId="0" fontId="33" fillId="11" borderId="51" xfId="0" applyFont="1" applyFill="1" applyBorder="1" applyAlignment="1">
      <alignment horizontal="center" vertical="center"/>
    </xf>
    <xf numFmtId="0" fontId="34" fillId="11" borderId="65" xfId="0" applyFont="1" applyFill="1" applyBorder="1" applyAlignment="1">
      <alignment horizontal="center" vertical="center" wrapText="1"/>
    </xf>
    <xf numFmtId="0" fontId="34" fillId="11" borderId="0" xfId="0" applyFont="1" applyFill="1" applyAlignment="1">
      <alignment horizontal="center" vertical="center" wrapText="1"/>
    </xf>
    <xf numFmtId="0" fontId="34" fillId="11" borderId="51" xfId="0" applyFont="1" applyFill="1" applyBorder="1" applyAlignment="1">
      <alignment horizontal="center" vertical="center" wrapText="1"/>
    </xf>
  </cellXfs>
  <cellStyles count="5">
    <cellStyle name="Гиперссылка" xfId="1" builtinId="8"/>
    <cellStyle name="Денежный" xfId="3" builtinId="4"/>
    <cellStyle name="Денежный 2" xfId="4" xr:uid="{5CF51C82-61E8-4414-8739-B7E97D008AEC}"/>
    <cellStyle name="Обычный" xfId="0" builtinId="0"/>
    <cellStyle name="Обычный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s://bucket.mlcdn.com/a/1376/1376134/images/2533f1251d584676323978a656dc901b79c43654.jpeg/9ecb567ec9448a8c5994a7f7cefc715b065c1e1f.jpeg" TargetMode="External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3.jpeg"/><Relationship Id="rId4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1</xdr:col>
      <xdr:colOff>3414241</xdr:colOff>
      <xdr:row>5</xdr:row>
      <xdr:rowOff>140884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9358A66-8372-4164-9741-02E2FCB4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00025"/>
          <a:ext cx="3395191" cy="1036234"/>
        </a:xfrm>
        <a:prstGeom prst="rect">
          <a:avLst/>
        </a:prstGeom>
      </xdr:spPr>
    </xdr:pic>
    <xdr:clientData/>
  </xdr:twoCellAnchor>
  <xdr:twoCellAnchor editAs="oneCell">
    <xdr:from>
      <xdr:col>8</xdr:col>
      <xdr:colOff>28574</xdr:colOff>
      <xdr:row>2</xdr:row>
      <xdr:rowOff>180975</xdr:rowOff>
    </xdr:from>
    <xdr:to>
      <xdr:col>11</xdr:col>
      <xdr:colOff>581025</xdr:colOff>
      <xdr:row>9</xdr:row>
      <xdr:rowOff>76796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467881E-6A36-4DB7-B213-A69F85F6F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49" y="542925"/>
          <a:ext cx="2381251" cy="1467446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11</xdr:row>
      <xdr:rowOff>190500</xdr:rowOff>
    </xdr:from>
    <xdr:to>
      <xdr:col>11</xdr:col>
      <xdr:colOff>561976</xdr:colOff>
      <xdr:row>30</xdr:row>
      <xdr:rowOff>66675</xdr:rowOff>
    </xdr:to>
    <xdr:pic>
      <xdr:nvPicPr>
        <xdr:cNvPr id="5" name="Picture 7" descr="https://bucket.mlcdn.com/a/1376/1376134/images/2533f1251d584676323978a656dc901b79c43654.jpeg/9ecb567ec9448a8c5994a7f7cefc715b065c1e1f.jpeg">
          <a:extLst>
            <a:ext uri="{FF2B5EF4-FFF2-40B4-BE49-F238E27FC236}">
              <a16:creationId xmlns:a16="http://schemas.microsoft.com/office/drawing/2014/main" id="{8B5F735B-F248-4E7E-A7E4-789068B25046}"/>
            </a:ext>
          </a:extLst>
        </xdr:cNvPr>
        <xdr:cNvPicPr/>
      </xdr:nvPicPr>
      <xdr:blipFill>
        <a:blip xmlns:r="http://schemas.openxmlformats.org/officeDocument/2006/relationships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1" y="2486025"/>
          <a:ext cx="2343150" cy="2343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6387" name="Рисунок 17">
          <a:extLst>
            <a:ext uri="{FF2B5EF4-FFF2-40B4-BE49-F238E27FC236}">
              <a16:creationId xmlns:a16="http://schemas.microsoft.com/office/drawing/2014/main" id="{86CFDA8B-D605-48B0-82D1-CAA291AF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3" name="Рисунок 17">
          <a:extLst>
            <a:ext uri="{FF2B5EF4-FFF2-40B4-BE49-F238E27FC236}">
              <a16:creationId xmlns:a16="http://schemas.microsoft.com/office/drawing/2014/main" id="{B589508D-58EC-49AD-9005-F19FA4AE6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4" name="Рисунок 17">
          <a:extLst>
            <a:ext uri="{FF2B5EF4-FFF2-40B4-BE49-F238E27FC236}">
              <a16:creationId xmlns:a16="http://schemas.microsoft.com/office/drawing/2014/main" id="{D1D0F1E7-2F1A-4FA5-9303-982C61141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7" name="Рисунок 17">
          <a:extLst>
            <a:ext uri="{FF2B5EF4-FFF2-40B4-BE49-F238E27FC236}">
              <a16:creationId xmlns:a16="http://schemas.microsoft.com/office/drawing/2014/main" id="{45D34B25-359E-42BE-90D7-FAE7151A7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27</xdr:row>
      <xdr:rowOff>19050</xdr:rowOff>
    </xdr:from>
    <xdr:to>
      <xdr:col>0</xdr:col>
      <xdr:colOff>533400</xdr:colOff>
      <xdr:row>27</xdr:row>
      <xdr:rowOff>285750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A60BA291-C2ED-4A69-BA71-854FE398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4" name="Рисунок 17">
          <a:extLst>
            <a:ext uri="{FF2B5EF4-FFF2-40B4-BE49-F238E27FC236}">
              <a16:creationId xmlns:a16="http://schemas.microsoft.com/office/drawing/2014/main" id="{2E832524-73CF-4C96-9B28-AD245022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56</xdr:row>
      <xdr:rowOff>19050</xdr:rowOff>
    </xdr:from>
    <xdr:ext cx="381000" cy="266700"/>
    <xdr:pic>
      <xdr:nvPicPr>
        <xdr:cNvPr id="5" name="Рисунок 17">
          <a:extLst>
            <a:ext uri="{FF2B5EF4-FFF2-40B4-BE49-F238E27FC236}">
              <a16:creationId xmlns:a16="http://schemas.microsoft.com/office/drawing/2014/main" id="{F63153C4-E322-4679-864C-2D3AC198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6" name="Рисунок 17">
          <a:extLst>
            <a:ext uri="{FF2B5EF4-FFF2-40B4-BE49-F238E27FC236}">
              <a16:creationId xmlns:a16="http://schemas.microsoft.com/office/drawing/2014/main" id="{E86FB3CA-9FAA-458C-817C-F372377AE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85</xdr:row>
      <xdr:rowOff>19050</xdr:rowOff>
    </xdr:from>
    <xdr:ext cx="381000" cy="266700"/>
    <xdr:pic>
      <xdr:nvPicPr>
        <xdr:cNvPr id="9" name="Рисунок 17">
          <a:extLst>
            <a:ext uri="{FF2B5EF4-FFF2-40B4-BE49-F238E27FC236}">
              <a16:creationId xmlns:a16="http://schemas.microsoft.com/office/drawing/2014/main" id="{0A8B15DB-2D50-4F19-B2C6-7117A948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23</xdr:row>
      <xdr:rowOff>28575</xdr:rowOff>
    </xdr:from>
    <xdr:to>
      <xdr:col>1</xdr:col>
      <xdr:colOff>95250</xdr:colOff>
      <xdr:row>23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AABE6205-2984-4494-870D-390B20D4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9343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48</xdr:row>
      <xdr:rowOff>28575</xdr:rowOff>
    </xdr:from>
    <xdr:to>
      <xdr:col>1</xdr:col>
      <xdr:colOff>95250</xdr:colOff>
      <xdr:row>48</xdr:row>
      <xdr:rowOff>295275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F1C50277-A9A3-40DB-AB9C-B42C8AB5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4687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27</xdr:row>
      <xdr:rowOff>76200</xdr:rowOff>
    </xdr:from>
    <xdr:to>
      <xdr:col>8</xdr:col>
      <xdr:colOff>304800</xdr:colOff>
      <xdr:row>30</xdr:row>
      <xdr:rowOff>152400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D1AF0D95-E6B6-48D3-9C79-F9912A95B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9763125"/>
          <a:ext cx="1790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34</xdr:row>
      <xdr:rowOff>123825</xdr:rowOff>
    </xdr:from>
    <xdr:to>
      <xdr:col>8</xdr:col>
      <xdr:colOff>561975</xdr:colOff>
      <xdr:row>38</xdr:row>
      <xdr:rowOff>114300</xdr:rowOff>
    </xdr:to>
    <xdr:pic>
      <xdr:nvPicPr>
        <xdr:cNvPr id="10" name="Рисунок 2">
          <a:extLst>
            <a:ext uri="{FF2B5EF4-FFF2-40B4-BE49-F238E27FC236}">
              <a16:creationId xmlns:a16="http://schemas.microsoft.com/office/drawing/2014/main" id="{FDC8B446-C9CE-43B1-A9FF-CBA4372F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1944350"/>
          <a:ext cx="2333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38</xdr:row>
      <xdr:rowOff>133350</xdr:rowOff>
    </xdr:from>
    <xdr:to>
      <xdr:col>8</xdr:col>
      <xdr:colOff>685800</xdr:colOff>
      <xdr:row>43</xdr:row>
      <xdr:rowOff>28575</xdr:rowOff>
    </xdr:to>
    <xdr:pic>
      <xdr:nvPicPr>
        <xdr:cNvPr id="11" name="Рисунок 3">
          <a:extLst>
            <a:ext uri="{FF2B5EF4-FFF2-40B4-BE49-F238E27FC236}">
              <a16:creationId xmlns:a16="http://schemas.microsoft.com/office/drawing/2014/main" id="{019514A8-1490-4E60-9820-62A11DF2E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3173075"/>
          <a:ext cx="2562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42</xdr:row>
      <xdr:rowOff>285750</xdr:rowOff>
    </xdr:from>
    <xdr:to>
      <xdr:col>8</xdr:col>
      <xdr:colOff>885825</xdr:colOff>
      <xdr:row>47</xdr:row>
      <xdr:rowOff>238125</xdr:rowOff>
    </xdr:to>
    <xdr:pic>
      <xdr:nvPicPr>
        <xdr:cNvPr id="12" name="Рисунок 4">
          <a:extLst>
            <a:ext uri="{FF2B5EF4-FFF2-40B4-BE49-F238E27FC236}">
              <a16:creationId xmlns:a16="http://schemas.microsoft.com/office/drawing/2014/main" id="{326FA18D-5842-48C0-8C0B-6870C402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4544675"/>
          <a:ext cx="2943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30</xdr:row>
      <xdr:rowOff>133350</xdr:rowOff>
    </xdr:from>
    <xdr:to>
      <xdr:col>8</xdr:col>
      <xdr:colOff>542925</xdr:colOff>
      <xdr:row>34</xdr:row>
      <xdr:rowOff>142875</xdr:rowOff>
    </xdr:to>
    <xdr:pic>
      <xdr:nvPicPr>
        <xdr:cNvPr id="13" name="Рисунок 5">
          <a:extLst>
            <a:ext uri="{FF2B5EF4-FFF2-40B4-BE49-F238E27FC236}">
              <a16:creationId xmlns:a16="http://schemas.microsoft.com/office/drawing/2014/main" id="{58302D16-16DF-4532-BE25-7993FCE65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0734675"/>
          <a:ext cx="22574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</xdr:row>
      <xdr:rowOff>76200</xdr:rowOff>
    </xdr:from>
    <xdr:to>
      <xdr:col>8</xdr:col>
      <xdr:colOff>304800</xdr:colOff>
      <xdr:row>5</xdr:row>
      <xdr:rowOff>152400</xdr:rowOff>
    </xdr:to>
    <xdr:pic>
      <xdr:nvPicPr>
        <xdr:cNvPr id="26" name="Рисунок 1">
          <a:extLst>
            <a:ext uri="{FF2B5EF4-FFF2-40B4-BE49-F238E27FC236}">
              <a16:creationId xmlns:a16="http://schemas.microsoft.com/office/drawing/2014/main" id="{4257605A-9229-40C6-A4AA-1FD77A3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228725"/>
          <a:ext cx="1790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9</xdr:row>
      <xdr:rowOff>123825</xdr:rowOff>
    </xdr:from>
    <xdr:to>
      <xdr:col>8</xdr:col>
      <xdr:colOff>561975</xdr:colOff>
      <xdr:row>13</xdr:row>
      <xdr:rowOff>114300</xdr:rowOff>
    </xdr:to>
    <xdr:pic>
      <xdr:nvPicPr>
        <xdr:cNvPr id="27" name="Рисунок 2">
          <a:extLst>
            <a:ext uri="{FF2B5EF4-FFF2-40B4-BE49-F238E27FC236}">
              <a16:creationId xmlns:a16="http://schemas.microsoft.com/office/drawing/2014/main" id="{7676CAA9-5611-47C3-9287-EAC7F2E4B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3409950"/>
          <a:ext cx="2333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13</xdr:row>
      <xdr:rowOff>133350</xdr:rowOff>
    </xdr:from>
    <xdr:to>
      <xdr:col>8</xdr:col>
      <xdr:colOff>685800</xdr:colOff>
      <xdr:row>18</xdr:row>
      <xdr:rowOff>28575</xdr:rowOff>
    </xdr:to>
    <xdr:pic>
      <xdr:nvPicPr>
        <xdr:cNvPr id="28" name="Рисунок 3">
          <a:extLst>
            <a:ext uri="{FF2B5EF4-FFF2-40B4-BE49-F238E27FC236}">
              <a16:creationId xmlns:a16="http://schemas.microsoft.com/office/drawing/2014/main" id="{7F619B47-BDF3-4EFE-9896-117F447B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4638675"/>
          <a:ext cx="2562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17</xdr:row>
      <xdr:rowOff>285750</xdr:rowOff>
    </xdr:from>
    <xdr:to>
      <xdr:col>8</xdr:col>
      <xdr:colOff>885825</xdr:colOff>
      <xdr:row>22</xdr:row>
      <xdr:rowOff>238125</xdr:rowOff>
    </xdr:to>
    <xdr:pic>
      <xdr:nvPicPr>
        <xdr:cNvPr id="29" name="Рисунок 4">
          <a:extLst>
            <a:ext uri="{FF2B5EF4-FFF2-40B4-BE49-F238E27FC236}">
              <a16:creationId xmlns:a16="http://schemas.microsoft.com/office/drawing/2014/main" id="{7D814E9F-3800-4C46-AEDE-319C34717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6010275"/>
          <a:ext cx="2943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5</xdr:row>
      <xdr:rowOff>133350</xdr:rowOff>
    </xdr:from>
    <xdr:to>
      <xdr:col>8</xdr:col>
      <xdr:colOff>542925</xdr:colOff>
      <xdr:row>9</xdr:row>
      <xdr:rowOff>142875</xdr:rowOff>
    </xdr:to>
    <xdr:pic>
      <xdr:nvPicPr>
        <xdr:cNvPr id="30" name="Рисунок 5">
          <a:extLst>
            <a:ext uri="{FF2B5EF4-FFF2-40B4-BE49-F238E27FC236}">
              <a16:creationId xmlns:a16="http://schemas.microsoft.com/office/drawing/2014/main" id="{064A979E-5542-4BC3-B052-533979BE6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200275"/>
          <a:ext cx="22574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C31EF498-025F-41F4-A35B-99568E204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6A99507F-A84F-4FAD-ACA4-5311A111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9829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19052</xdr:colOff>
      <xdr:row>2</xdr:row>
      <xdr:rowOff>19051</xdr:rowOff>
    </xdr:from>
    <xdr:to>
      <xdr:col>7</xdr:col>
      <xdr:colOff>592323</xdr:colOff>
      <xdr:row>7</xdr:row>
      <xdr:rowOff>295051</xdr:rowOff>
    </xdr:to>
    <xdr:pic>
      <xdr:nvPicPr>
        <xdr:cNvPr id="14" name="Рисунок 24">
          <a:extLst>
            <a:ext uri="{FF2B5EF4-FFF2-40B4-BE49-F238E27FC236}">
              <a16:creationId xmlns:a16="http://schemas.microsoft.com/office/drawing/2014/main" id="{3EB9544B-26BB-4A9E-91AA-F6F8D802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7" y="771526"/>
          <a:ext cx="1487671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7</xdr:row>
      <xdr:rowOff>304799</xdr:rowOff>
    </xdr:from>
    <xdr:to>
      <xdr:col>8</xdr:col>
      <xdr:colOff>891488</xdr:colOff>
      <xdr:row>13</xdr:row>
      <xdr:rowOff>275999</xdr:rowOff>
    </xdr:to>
    <xdr:pic>
      <xdr:nvPicPr>
        <xdr:cNvPr id="16" name="Рисунок 28">
          <a:extLst>
            <a:ext uri="{FF2B5EF4-FFF2-40B4-BE49-F238E27FC236}">
              <a16:creationId xmlns:a16="http://schemas.microsoft.com/office/drawing/2014/main" id="{DF706C0D-4964-4A6E-8705-B8A86FDE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4"/>
          <a:ext cx="172968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13</xdr:row>
      <xdr:rowOff>211930</xdr:rowOff>
    </xdr:from>
    <xdr:to>
      <xdr:col>8</xdr:col>
      <xdr:colOff>885825</xdr:colOff>
      <xdr:row>22</xdr:row>
      <xdr:rowOff>282892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2F9D214-2F90-4F03-BFA2-405D54302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4317205"/>
          <a:ext cx="2962275" cy="2814162"/>
        </a:xfrm>
        <a:prstGeom prst="rect">
          <a:avLst/>
        </a:prstGeom>
      </xdr:spPr>
    </xdr:pic>
    <xdr:clientData/>
  </xdr:twoCellAnchor>
  <xdr:oneCellAnchor>
    <xdr:from>
      <xdr:col>6</xdr:col>
      <xdr:colOff>19052</xdr:colOff>
      <xdr:row>28</xdr:row>
      <xdr:rowOff>19051</xdr:rowOff>
    </xdr:from>
    <xdr:ext cx="1487671" cy="1800000"/>
    <xdr:pic>
      <xdr:nvPicPr>
        <xdr:cNvPr id="20" name="Рисунок 24">
          <a:extLst>
            <a:ext uri="{FF2B5EF4-FFF2-40B4-BE49-F238E27FC236}">
              <a16:creationId xmlns:a16="http://schemas.microsoft.com/office/drawing/2014/main" id="{B23E51EE-EBF9-469F-ADD8-CBE28A173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7" y="771526"/>
          <a:ext cx="1487671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342900</xdr:colOff>
      <xdr:row>33</xdr:row>
      <xdr:rowOff>304799</xdr:rowOff>
    </xdr:from>
    <xdr:ext cx="1729688" cy="1800000"/>
    <xdr:pic>
      <xdr:nvPicPr>
        <xdr:cNvPr id="21" name="Рисунок 28">
          <a:extLst>
            <a:ext uri="{FF2B5EF4-FFF2-40B4-BE49-F238E27FC236}">
              <a16:creationId xmlns:a16="http://schemas.microsoft.com/office/drawing/2014/main" id="{68CC0E91-E29F-4358-B5F9-0B0F004F7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4"/>
          <a:ext cx="172968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19050</xdr:colOff>
      <xdr:row>39</xdr:row>
      <xdr:rowOff>211930</xdr:rowOff>
    </xdr:from>
    <xdr:ext cx="2962275" cy="2814162"/>
    <xdr:pic>
      <xdr:nvPicPr>
        <xdr:cNvPr id="22" name="Рисунок 21">
          <a:extLst>
            <a:ext uri="{FF2B5EF4-FFF2-40B4-BE49-F238E27FC236}">
              <a16:creationId xmlns:a16="http://schemas.microsoft.com/office/drawing/2014/main" id="{0A0618DB-42A9-4C9C-B07E-89779FF7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4317205"/>
          <a:ext cx="2962275" cy="281416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7ACC47D6-8F06-4B78-BACB-7615AE18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7E4E3DDE-7A10-405B-9F8D-4F146000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686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380999</xdr:colOff>
      <xdr:row>8</xdr:row>
      <xdr:rowOff>142875</xdr:rowOff>
    </xdr:from>
    <xdr:to>
      <xdr:col>8</xdr:col>
      <xdr:colOff>760309</xdr:colOff>
      <xdr:row>14</xdr:row>
      <xdr:rowOff>294075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1A7097A-E680-4854-9CB5-1887C8FDC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2724150"/>
          <a:ext cx="1560410" cy="19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150001</xdr:colOff>
      <xdr:row>2</xdr:row>
      <xdr:rowOff>92850</xdr:rowOff>
    </xdr:from>
    <xdr:to>
      <xdr:col>7</xdr:col>
      <xdr:colOff>724468</xdr:colOff>
      <xdr:row>8</xdr:row>
      <xdr:rowOff>64050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ABC2604-10A0-48A4-9526-EFAD6CEA4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076" y="845325"/>
          <a:ext cx="1488867" cy="1800000"/>
        </a:xfrm>
        <a:prstGeom prst="rect">
          <a:avLst/>
        </a:prstGeom>
      </xdr:spPr>
    </xdr:pic>
    <xdr:clientData/>
  </xdr:twoCellAnchor>
  <xdr:oneCellAnchor>
    <xdr:from>
      <xdr:col>7</xdr:col>
      <xdr:colOff>380999</xdr:colOff>
      <xdr:row>34</xdr:row>
      <xdr:rowOff>142875</xdr:rowOff>
    </xdr:from>
    <xdr:ext cx="1560410" cy="1980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A423853D-78DA-44F6-A34F-F1056C02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2724150"/>
          <a:ext cx="1560410" cy="1980000"/>
        </a:xfrm>
        <a:prstGeom prst="rect">
          <a:avLst/>
        </a:prstGeom>
      </xdr:spPr>
    </xdr:pic>
    <xdr:clientData/>
  </xdr:oneCellAnchor>
  <xdr:oneCellAnchor>
    <xdr:from>
      <xdr:col>6</xdr:col>
      <xdr:colOff>150001</xdr:colOff>
      <xdr:row>28</xdr:row>
      <xdr:rowOff>92850</xdr:rowOff>
    </xdr:from>
    <xdr:ext cx="1488867" cy="1800000"/>
    <xdr:pic>
      <xdr:nvPicPr>
        <xdr:cNvPr id="11" name="Рисунок 10">
          <a:extLst>
            <a:ext uri="{FF2B5EF4-FFF2-40B4-BE49-F238E27FC236}">
              <a16:creationId xmlns:a16="http://schemas.microsoft.com/office/drawing/2014/main" id="{8BCB5CB1-169B-4819-9BC7-B2D37ED1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076" y="845325"/>
          <a:ext cx="1488867" cy="1800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24</xdr:row>
      <xdr:rowOff>28575</xdr:rowOff>
    </xdr:from>
    <xdr:to>
      <xdr:col>1</xdr:col>
      <xdr:colOff>95250</xdr:colOff>
      <xdr:row>24</xdr:row>
      <xdr:rowOff>295275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DE4720DB-1DFF-4297-BAC6-BF6AFA587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342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1</xdr:col>
      <xdr:colOff>95250</xdr:colOff>
      <xdr:row>50</xdr:row>
      <xdr:rowOff>295275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554BEBC6-4D8E-4CE0-A605-80C9D0A9E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6862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2</xdr:row>
      <xdr:rowOff>28575</xdr:rowOff>
    </xdr:from>
    <xdr:to>
      <xdr:col>8</xdr:col>
      <xdr:colOff>885825</xdr:colOff>
      <xdr:row>8</xdr:row>
      <xdr:rowOff>266700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B48CDDF-CDE1-4625-B101-2FCF59561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781050"/>
          <a:ext cx="2952750" cy="20669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8</xdr:row>
      <xdr:rowOff>247651</xdr:rowOff>
    </xdr:from>
    <xdr:to>
      <xdr:col>8</xdr:col>
      <xdr:colOff>885075</xdr:colOff>
      <xdr:row>16</xdr:row>
      <xdr:rowOff>216976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DE7D8C1-2BF8-4818-B46D-86C3BED1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2828926"/>
          <a:ext cx="2952000" cy="2407725"/>
        </a:xfrm>
        <a:prstGeom prst="rect">
          <a:avLst/>
        </a:prstGeom>
      </xdr:spPr>
    </xdr:pic>
    <xdr:clientData/>
  </xdr:twoCellAnchor>
  <xdr:oneCellAnchor>
    <xdr:from>
      <xdr:col>6</xdr:col>
      <xdr:colOff>28575</xdr:colOff>
      <xdr:row>28</xdr:row>
      <xdr:rowOff>28575</xdr:rowOff>
    </xdr:from>
    <xdr:ext cx="2952750" cy="2066925"/>
    <xdr:pic>
      <xdr:nvPicPr>
        <xdr:cNvPr id="22" name="Рисунок 21">
          <a:extLst>
            <a:ext uri="{FF2B5EF4-FFF2-40B4-BE49-F238E27FC236}">
              <a16:creationId xmlns:a16="http://schemas.microsoft.com/office/drawing/2014/main" id="{D330626D-46EB-43EB-9C10-6EFDFAF8E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781050"/>
          <a:ext cx="2952750" cy="2066925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34</xdr:row>
      <xdr:rowOff>247651</xdr:rowOff>
    </xdr:from>
    <xdr:ext cx="2952000" cy="2407725"/>
    <xdr:pic>
      <xdr:nvPicPr>
        <xdr:cNvPr id="23" name="Рисунок 22">
          <a:extLst>
            <a:ext uri="{FF2B5EF4-FFF2-40B4-BE49-F238E27FC236}">
              <a16:creationId xmlns:a16="http://schemas.microsoft.com/office/drawing/2014/main" id="{071EEC8B-4412-4BDB-AA60-7CF4212C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2828926"/>
          <a:ext cx="2952000" cy="24077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_&#1058;&#1045;&#1050;&#1059;&#1065;&#1040;&#1071;_&#1053;&#1045;&#1044;&#1045;&#1051;&#1071;\&#1047;&#1040;&#1042;_01.09.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C-data"/>
      <sheetName val="ОТГРУЗКА"/>
      <sheetName val="data"/>
      <sheetName val="СЕРЕБРЕНИЕ"/>
      <sheetName val="ЗОЛОЧЕНИЕ"/>
      <sheetName val="КОМБИ"/>
      <sheetName val="АВТОИКОНЫ"/>
      <sheetName val="Конвертация"/>
    </sheetNames>
    <sheetDataSet>
      <sheetData sheetId="0"/>
      <sheetData sheetId="1"/>
      <sheetData sheetId="2">
        <row r="1">
          <cell r="H1" t="str">
            <v>Подвеска Спаситель-БМ 34*42, пласт., 01</v>
          </cell>
        </row>
      </sheetData>
      <sheetData sheetId="3">
        <row r="8">
          <cell r="K8" t="str">
            <v>Стенд 82, кр.</v>
          </cell>
        </row>
        <row r="9">
          <cell r="K9" t="str">
            <v>Стенд 42, кр.</v>
          </cell>
        </row>
        <row r="10">
          <cell r="K10" t="str">
            <v>Стенд 4, кр.</v>
          </cell>
        </row>
        <row r="11">
          <cell r="K11" t="str">
            <v>Стенд 1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izograf.ru?subject=&#1047;&#1072;&#1082;&#1072;&#1079;%20&#1080;&#1079;%20&#1092;&#1086;&#1088;&#1084;&#1099;%20&#1076;&#1083;&#1103;%20&#1050;&#1083;&#1080;&#1077;&#1085;&#1090;&#1072;" TargetMode="External"/><Relationship Id="rId1" Type="http://schemas.openxmlformats.org/officeDocument/2006/relationships/hyperlink" Target="http://www.izograf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06C0-8E8F-4BCD-8F71-9BAB21232B48}">
  <sheetPr codeName="Лист1"/>
  <dimension ref="A1:L31"/>
  <sheetViews>
    <sheetView tabSelected="1" workbookViewId="0">
      <selection activeCell="B10" sqref="B10"/>
    </sheetView>
  </sheetViews>
  <sheetFormatPr defaultRowHeight="15" x14ac:dyDescent="0.25"/>
  <cols>
    <col min="1" max="1" width="2.7109375" customWidth="1"/>
    <col min="2" max="2" width="57.140625" customWidth="1"/>
    <col min="3" max="3" width="2.7109375" customWidth="1"/>
    <col min="4" max="4" width="13.85546875" customWidth="1"/>
  </cols>
  <sheetData>
    <row r="1" spans="1:12" ht="9.9499999999999993" customHeight="1" x14ac:dyDescent="0.25">
      <c r="A1" s="72"/>
      <c r="B1" s="62"/>
      <c r="C1" s="62"/>
      <c r="D1" s="62"/>
      <c r="E1" s="62"/>
      <c r="F1" s="62"/>
      <c r="G1" s="62"/>
      <c r="H1" s="73"/>
      <c r="I1" s="69"/>
      <c r="J1" s="70"/>
      <c r="K1" s="70"/>
      <c r="L1" s="71"/>
    </row>
    <row r="2" spans="1:12" ht="18.75" x14ac:dyDescent="0.3">
      <c r="A2" s="72"/>
      <c r="B2" s="62"/>
      <c r="C2" s="62"/>
      <c r="D2" s="63" t="s">
        <v>111</v>
      </c>
      <c r="E2" s="62"/>
      <c r="F2" s="62"/>
      <c r="G2" s="62"/>
      <c r="H2" s="73"/>
      <c r="I2" s="177" t="s">
        <v>177</v>
      </c>
      <c r="J2" s="178"/>
      <c r="K2" s="178"/>
      <c r="L2" s="179"/>
    </row>
    <row r="3" spans="1:12" ht="18.75" x14ac:dyDescent="0.3">
      <c r="A3" s="72"/>
      <c r="B3" s="62"/>
      <c r="C3" s="62"/>
      <c r="D3" s="64" t="s">
        <v>109</v>
      </c>
      <c r="E3" s="62"/>
      <c r="F3" s="62"/>
      <c r="G3" s="62"/>
      <c r="H3" s="73"/>
      <c r="I3" s="177"/>
      <c r="J3" s="178"/>
      <c r="K3" s="178"/>
      <c r="L3" s="179"/>
    </row>
    <row r="4" spans="1:12" ht="18.75" x14ac:dyDescent="0.3">
      <c r="A4" s="72"/>
      <c r="B4" s="62"/>
      <c r="C4" s="62"/>
      <c r="D4" s="64" t="s">
        <v>110</v>
      </c>
      <c r="E4" s="62"/>
      <c r="F4" s="62"/>
      <c r="G4" s="62"/>
      <c r="H4" s="73"/>
      <c r="I4" s="72"/>
      <c r="J4" s="62"/>
      <c r="K4" s="62"/>
      <c r="L4" s="73"/>
    </row>
    <row r="5" spans="1:12" x14ac:dyDescent="0.25">
      <c r="A5" s="72"/>
      <c r="B5" s="62"/>
      <c r="C5" s="62"/>
      <c r="D5" s="62"/>
      <c r="E5" s="62"/>
      <c r="F5" s="62"/>
      <c r="G5" s="62"/>
      <c r="H5" s="73"/>
      <c r="I5" s="72"/>
      <c r="J5" s="62"/>
      <c r="K5" s="62"/>
      <c r="L5" s="73"/>
    </row>
    <row r="6" spans="1:12" x14ac:dyDescent="0.25">
      <c r="A6" s="72"/>
      <c r="B6" s="62"/>
      <c r="C6" s="62"/>
      <c r="D6" s="62"/>
      <c r="E6" s="62"/>
      <c r="F6" s="62"/>
      <c r="G6" s="62"/>
      <c r="H6" s="73"/>
      <c r="I6" s="72"/>
      <c r="J6" s="62"/>
      <c r="K6" s="62"/>
      <c r="L6" s="73"/>
    </row>
    <row r="7" spans="1:12" ht="18.75" x14ac:dyDescent="0.3">
      <c r="A7" s="72"/>
      <c r="B7" s="65" t="s">
        <v>5</v>
      </c>
      <c r="C7" s="62"/>
      <c r="D7" s="62"/>
      <c r="E7" s="62"/>
      <c r="F7" s="62"/>
      <c r="G7" s="62"/>
      <c r="H7" s="73"/>
      <c r="I7" s="72"/>
      <c r="J7" s="62"/>
      <c r="K7" s="62"/>
      <c r="L7" s="73"/>
    </row>
    <row r="8" spans="1:12" ht="18.75" x14ac:dyDescent="0.3">
      <c r="A8" s="72"/>
      <c r="B8" s="66" t="s">
        <v>6</v>
      </c>
      <c r="C8" s="62"/>
      <c r="D8" s="62"/>
      <c r="E8" s="62"/>
      <c r="F8" s="62"/>
      <c r="G8" s="62"/>
      <c r="H8" s="73"/>
      <c r="I8" s="72"/>
      <c r="J8" s="62"/>
      <c r="K8" s="62"/>
      <c r="L8" s="73"/>
    </row>
    <row r="9" spans="1:12" ht="18.75" x14ac:dyDescent="0.3">
      <c r="A9" s="72"/>
      <c r="B9" s="66" t="s">
        <v>7</v>
      </c>
      <c r="C9" s="62"/>
      <c r="D9" s="62"/>
      <c r="E9" s="62"/>
      <c r="F9" s="62"/>
      <c r="G9" s="62"/>
      <c r="H9" s="73"/>
      <c r="I9" s="72"/>
      <c r="J9" s="62"/>
      <c r="K9" s="62"/>
      <c r="L9" s="73"/>
    </row>
    <row r="10" spans="1:12" ht="18.75" x14ac:dyDescent="0.3">
      <c r="A10" s="72"/>
      <c r="B10" s="63" t="s">
        <v>8</v>
      </c>
      <c r="C10" s="62"/>
      <c r="D10" s="62"/>
      <c r="E10" s="62"/>
      <c r="F10" s="62"/>
      <c r="G10" s="62"/>
      <c r="H10" s="73"/>
      <c r="I10" s="72"/>
      <c r="J10" s="62"/>
      <c r="K10" s="62"/>
      <c r="L10" s="73"/>
    </row>
    <row r="11" spans="1:12" ht="9.9499999999999993" customHeight="1" x14ac:dyDescent="0.25">
      <c r="A11" s="72"/>
      <c r="B11" s="62"/>
      <c r="C11" s="62"/>
      <c r="D11" s="62"/>
      <c r="E11" s="62"/>
      <c r="F11" s="62"/>
      <c r="G11" s="62"/>
      <c r="H11" s="73"/>
      <c r="I11" s="174" t="s">
        <v>191</v>
      </c>
      <c r="J11" s="175"/>
      <c r="K11" s="175"/>
      <c r="L11" s="176"/>
    </row>
    <row r="12" spans="1:12" ht="18.75" x14ac:dyDescent="0.3">
      <c r="A12" s="72"/>
      <c r="B12" s="67" t="s">
        <v>10</v>
      </c>
      <c r="C12" s="62"/>
      <c r="D12" s="62"/>
      <c r="E12" s="62"/>
      <c r="F12" s="62"/>
      <c r="G12" s="62"/>
      <c r="H12" s="73"/>
      <c r="I12" s="174"/>
      <c r="J12" s="175"/>
      <c r="K12" s="175"/>
      <c r="L12" s="176"/>
    </row>
    <row r="13" spans="1:12" ht="9.9499999999999993" customHeight="1" thickBot="1" x14ac:dyDescent="0.3">
      <c r="A13" s="72"/>
      <c r="B13" s="62"/>
      <c r="C13" s="62"/>
      <c r="D13" s="62"/>
      <c r="E13" s="62"/>
      <c r="F13" s="62"/>
      <c r="G13" s="62"/>
      <c r="H13" s="73"/>
      <c r="I13" s="72"/>
      <c r="J13" s="62"/>
      <c r="K13" s="62"/>
      <c r="L13" s="73"/>
    </row>
    <row r="14" spans="1:12" ht="19.5" thickBot="1" x14ac:dyDescent="0.35">
      <c r="A14" s="72"/>
      <c r="B14" s="59" t="s">
        <v>9</v>
      </c>
      <c r="C14" s="62"/>
      <c r="D14" s="59">
        <f>СЕРЕБРЕНИЕ!B2+СЕРЕБРЕНИЕ!B31+СЕРЕБРЕНИЕ!B60</f>
        <v>0</v>
      </c>
      <c r="E14" s="68" t="s">
        <v>122</v>
      </c>
      <c r="F14" s="63"/>
      <c r="G14" s="65"/>
      <c r="H14" s="73"/>
      <c r="I14" s="72"/>
      <c r="J14" s="62"/>
      <c r="K14" s="62"/>
      <c r="L14" s="73"/>
    </row>
    <row r="15" spans="1:12" ht="9.9499999999999993" customHeight="1" thickBot="1" x14ac:dyDescent="0.35">
      <c r="A15" s="72"/>
      <c r="B15" s="60"/>
      <c r="C15" s="62"/>
      <c r="D15" s="62"/>
      <c r="E15" s="68"/>
      <c r="F15" s="63"/>
      <c r="G15" s="65"/>
      <c r="H15" s="73"/>
      <c r="I15" s="72"/>
      <c r="J15" s="62"/>
      <c r="K15" s="62"/>
      <c r="L15" s="73"/>
    </row>
    <row r="16" spans="1:12" ht="19.5" thickBot="1" x14ac:dyDescent="0.35">
      <c r="A16" s="72"/>
      <c r="B16" s="93" t="s">
        <v>112</v>
      </c>
      <c r="C16" s="62"/>
      <c r="D16" s="93">
        <f>КОМБИ!B2+КОМБИ!B31+КОМБИ!B60</f>
        <v>0</v>
      </c>
      <c r="E16" s="68" t="s">
        <v>122</v>
      </c>
      <c r="F16" s="63"/>
      <c r="G16" s="65"/>
      <c r="H16" s="73"/>
      <c r="I16" s="72"/>
      <c r="J16" s="62"/>
      <c r="K16" s="62"/>
      <c r="L16" s="73"/>
    </row>
    <row r="17" spans="1:12" ht="9.9499999999999993" customHeight="1" thickBot="1" x14ac:dyDescent="0.35">
      <c r="A17" s="72"/>
      <c r="B17" s="92"/>
      <c r="C17" s="62"/>
      <c r="D17" s="92"/>
      <c r="E17" s="68"/>
      <c r="F17" s="63"/>
      <c r="G17" s="65"/>
      <c r="H17" s="73"/>
      <c r="I17" s="72"/>
      <c r="J17" s="62"/>
      <c r="K17" s="62"/>
      <c r="L17" s="73"/>
    </row>
    <row r="18" spans="1:12" ht="19.5" thickBot="1" x14ac:dyDescent="0.35">
      <c r="A18" s="72"/>
      <c r="B18" s="61" t="s">
        <v>108</v>
      </c>
      <c r="C18" s="62"/>
      <c r="D18" s="61">
        <f>АВТОИКОНЫ!C2+АВТОИКОНЫ!C27</f>
        <v>0</v>
      </c>
      <c r="E18" s="68" t="s">
        <v>122</v>
      </c>
      <c r="F18" s="63"/>
      <c r="G18" s="65"/>
      <c r="H18" s="73"/>
      <c r="I18" s="72"/>
      <c r="J18" s="62"/>
      <c r="K18" s="62"/>
      <c r="L18" s="73"/>
    </row>
    <row r="19" spans="1:12" ht="9.9499999999999993" customHeight="1" thickBot="1" x14ac:dyDescent="0.35">
      <c r="A19" s="72"/>
      <c r="B19" s="81"/>
      <c r="C19" s="62"/>
      <c r="D19" s="80"/>
      <c r="E19" s="68"/>
      <c r="F19" s="62"/>
      <c r="G19" s="62"/>
      <c r="H19" s="73"/>
      <c r="I19" s="72"/>
      <c r="J19" s="62"/>
      <c r="K19" s="62"/>
      <c r="L19" s="73"/>
    </row>
    <row r="20" spans="1:12" ht="19.5" thickBot="1" x14ac:dyDescent="0.35">
      <c r="A20" s="72"/>
      <c r="B20" s="82" t="s">
        <v>124</v>
      </c>
      <c r="C20" s="62"/>
      <c r="D20" s="82">
        <f>ЛОЖКИ!C2+ЛОЖКИ!C28</f>
        <v>0</v>
      </c>
      <c r="E20" s="68" t="s">
        <v>122</v>
      </c>
      <c r="F20" s="62"/>
      <c r="G20" s="62"/>
      <c r="H20" s="73"/>
      <c r="I20" s="72"/>
      <c r="J20" s="62"/>
      <c r="K20" s="62"/>
      <c r="L20" s="73"/>
    </row>
    <row r="21" spans="1:12" ht="9.9499999999999993" customHeight="1" thickBot="1" x14ac:dyDescent="0.35">
      <c r="A21" s="72"/>
      <c r="B21" s="94"/>
      <c r="C21" s="62"/>
      <c r="D21" s="94"/>
      <c r="E21" s="68"/>
      <c r="F21" s="62"/>
      <c r="G21" s="62"/>
      <c r="H21" s="73"/>
      <c r="I21" s="72"/>
      <c r="J21" s="62"/>
      <c r="K21" s="62"/>
      <c r="L21" s="73"/>
    </row>
    <row r="22" spans="1:12" ht="19.5" thickBot="1" x14ac:dyDescent="0.35">
      <c r="A22" s="72"/>
      <c r="B22" s="97" t="s">
        <v>157</v>
      </c>
      <c r="C22" s="96"/>
      <c r="D22" s="98">
        <f>КРЕСТЫ!C4+КРЕСТЫ!C30</f>
        <v>0</v>
      </c>
      <c r="E22" s="68" t="s">
        <v>122</v>
      </c>
      <c r="F22" s="62"/>
      <c r="G22" s="62"/>
      <c r="H22" s="73"/>
      <c r="I22" s="72"/>
      <c r="J22" s="62"/>
      <c r="K22" s="62"/>
      <c r="L22" s="73"/>
    </row>
    <row r="23" spans="1:12" ht="9.9499999999999993" customHeight="1" thickBot="1" x14ac:dyDescent="0.35">
      <c r="A23" s="72"/>
      <c r="B23" s="94"/>
      <c r="C23" s="62"/>
      <c r="D23" s="101"/>
      <c r="E23" s="68"/>
      <c r="F23" s="62"/>
      <c r="G23" s="62"/>
      <c r="H23" s="73"/>
      <c r="I23" s="72"/>
      <c r="J23" s="62"/>
      <c r="K23" s="62"/>
      <c r="L23" s="73"/>
    </row>
    <row r="24" spans="1:12" ht="19.5" thickBot="1" x14ac:dyDescent="0.35">
      <c r="A24" s="72"/>
      <c r="B24" s="100" t="s">
        <v>153</v>
      </c>
      <c r="C24" s="102"/>
      <c r="D24" s="100">
        <f>ЛОЖКИ!C6+ЛОЖКИ!C32</f>
        <v>0</v>
      </c>
      <c r="E24" s="103" t="s">
        <v>122</v>
      </c>
      <c r="F24" s="62"/>
      <c r="G24" s="62"/>
      <c r="H24" s="73"/>
      <c r="I24" s="72"/>
      <c r="J24" s="62"/>
      <c r="K24" s="62"/>
      <c r="L24" s="73"/>
    </row>
    <row r="25" spans="1:12" ht="9.9499999999999993" hidden="1" customHeight="1" thickBot="1" x14ac:dyDescent="0.35">
      <c r="A25" s="72"/>
      <c r="B25" s="99"/>
      <c r="C25" s="62"/>
      <c r="D25" s="94"/>
      <c r="E25" s="68"/>
      <c r="F25" s="62"/>
      <c r="G25" s="62"/>
      <c r="H25" s="73"/>
      <c r="I25" s="72"/>
      <c r="J25" s="62"/>
      <c r="K25" s="62"/>
      <c r="L25" s="73"/>
    </row>
    <row r="26" spans="1:12" ht="19.5" hidden="1" thickBot="1" x14ac:dyDescent="0.35">
      <c r="A26" s="72"/>
      <c r="B26" s="95"/>
      <c r="C26" s="62"/>
      <c r="D26" s="105">
        <f>ЛОЖКИ!C8+ЛОЖКИ!C34</f>
        <v>0</v>
      </c>
      <c r="E26" s="68" t="s">
        <v>122</v>
      </c>
      <c r="F26" s="62"/>
      <c r="G26" s="62"/>
      <c r="H26" s="73"/>
      <c r="I26" s="72"/>
      <c r="J26" s="62"/>
      <c r="K26" s="62"/>
      <c r="L26" s="73"/>
    </row>
    <row r="27" spans="1:12" ht="9.9499999999999993" hidden="1" customHeight="1" thickBot="1" x14ac:dyDescent="0.35">
      <c r="A27" s="72"/>
      <c r="B27" s="94"/>
      <c r="C27" s="62"/>
      <c r="D27" s="104"/>
      <c r="E27" s="68"/>
      <c r="F27" s="62"/>
      <c r="G27" s="62"/>
      <c r="H27" s="73"/>
      <c r="I27" s="72"/>
      <c r="J27" s="62"/>
      <c r="K27" s="62"/>
      <c r="L27" s="73"/>
    </row>
    <row r="28" spans="1:12" ht="19.5" hidden="1" thickBot="1" x14ac:dyDescent="0.35">
      <c r="A28" s="72"/>
      <c r="B28" s="95"/>
      <c r="C28" s="62"/>
      <c r="D28" s="105">
        <f>ЛОЖКИ!C10+ЛОЖКИ!C36</f>
        <v>0</v>
      </c>
      <c r="E28" s="68" t="s">
        <v>122</v>
      </c>
      <c r="F28" s="62"/>
      <c r="G28" s="62"/>
      <c r="H28" s="73"/>
      <c r="I28" s="72"/>
      <c r="J28" s="62"/>
      <c r="K28" s="62"/>
      <c r="L28" s="73"/>
    </row>
    <row r="29" spans="1:12" ht="9.9499999999999993" hidden="1" customHeight="1" thickBot="1" x14ac:dyDescent="0.35">
      <c r="A29" s="72"/>
      <c r="B29" s="94"/>
      <c r="C29" s="62"/>
      <c r="D29" s="104"/>
      <c r="E29" s="68"/>
      <c r="F29" s="62"/>
      <c r="G29" s="62"/>
      <c r="H29" s="73"/>
      <c r="I29" s="72"/>
      <c r="J29" s="62"/>
      <c r="K29" s="62"/>
      <c r="L29" s="73"/>
    </row>
    <row r="30" spans="1:12" ht="19.5" hidden="1" thickBot="1" x14ac:dyDescent="0.35">
      <c r="A30" s="72"/>
      <c r="B30" s="95"/>
      <c r="C30" s="62"/>
      <c r="D30" s="105">
        <f>ЛОЖКИ!C12+ЛОЖКИ!C38</f>
        <v>0</v>
      </c>
      <c r="E30" s="68" t="s">
        <v>122</v>
      </c>
      <c r="F30" s="62"/>
      <c r="G30" s="62"/>
      <c r="H30" s="73"/>
      <c r="I30" s="72"/>
      <c r="J30" s="62"/>
      <c r="K30" s="62"/>
      <c r="L30" s="73"/>
    </row>
    <row r="31" spans="1:12" ht="9.9499999999999993" customHeight="1" thickBot="1" x14ac:dyDescent="0.3">
      <c r="A31" s="74"/>
      <c r="B31" s="75"/>
      <c r="C31" s="75"/>
      <c r="D31" s="75"/>
      <c r="E31" s="75"/>
      <c r="F31" s="75"/>
      <c r="G31" s="75"/>
      <c r="H31" s="76"/>
      <c r="I31" s="74"/>
      <c r="J31" s="75"/>
      <c r="K31" s="75"/>
      <c r="L31" s="76"/>
    </row>
  </sheetData>
  <mergeCells count="2">
    <mergeCell ref="I2:L3"/>
    <mergeCell ref="I11:L12"/>
  </mergeCells>
  <hyperlinks>
    <hyperlink ref="B14" location="СЕРЕБРЕНИЕ!B3" display="Сделать заказы на образки с СЕРЕБРЕНИЕМ" xr:uid="{A447AB26-EE39-48AB-959A-1C5B06D60755}"/>
    <hyperlink ref="B16" location="КОМБИ!B3" display="Сделать заказы на образки КОМБИ (ДВОЙНЫЕ)" xr:uid="{585BC144-F0C4-4EA9-B505-895C03416E40}"/>
    <hyperlink ref="B18" location="АВТОИКОНЫ!E4" display="Сделать заказы на АВТОИКОНЫ" xr:uid="{F8FC98CF-F185-492F-B693-F641BD82F863}"/>
    <hyperlink ref="D4" r:id="rId1" xr:uid="{99540EFD-C3EB-4ACA-81CE-78C870BB0BCB}"/>
    <hyperlink ref="D3" r:id="rId2" xr:uid="{5D190D4E-734F-4A21-8566-D5CD61E098D2}"/>
    <hyperlink ref="B20" location="ЛОЖКИ!E4" display="Сделать заказ на ЛОЖКИ" xr:uid="{0C78BD13-2263-43BB-BFB6-3AF6B3449067}"/>
    <hyperlink ref="B22" location="КРЕСТЫ!E4" display="Сделать заказ на КРЕСТЫ" xr:uid="{DC0220E9-08A1-4590-BDA9-A71F31C5B3E9}"/>
    <hyperlink ref="B24" location="ГАЙТАНЫ!E4" display="Сделать заказ на ГАЙТАНЫ" xr:uid="{7CBD18E0-8C15-453C-836B-DE351F1AD906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9">
    <tabColor theme="0" tint="-0.499984740745262"/>
    <pageSetUpPr autoPageBreaks="0"/>
  </sheetPr>
  <dimension ref="A1:M86"/>
  <sheetViews>
    <sheetView showZeros="0" zoomScaleNormal="100" workbookViewId="0">
      <selection activeCell="B3" sqref="B3"/>
    </sheetView>
  </sheetViews>
  <sheetFormatPr defaultRowHeight="23.25" x14ac:dyDescent="0.35"/>
  <cols>
    <col min="1" max="1" width="18.7109375" style="2" customWidth="1"/>
    <col min="2" max="2" width="8.7109375" style="2" customWidth="1"/>
    <col min="3" max="3" width="18.7109375" style="2" customWidth="1"/>
    <col min="4" max="4" width="8.7109375" style="2" customWidth="1"/>
    <col min="5" max="5" width="18.7109375" style="2" customWidth="1"/>
    <col min="6" max="6" width="8.7109375" style="2" customWidth="1"/>
    <col min="7" max="7" width="18.7109375" style="2" customWidth="1"/>
    <col min="8" max="8" width="8.7109375" style="2" customWidth="1"/>
    <col min="9" max="9" width="18.7109375" style="2" customWidth="1"/>
    <col min="10" max="10" width="8.7109375" style="2" customWidth="1"/>
    <col min="11" max="11" width="9.140625" style="2"/>
    <col min="12" max="12" width="12.42578125" style="2" bestFit="1" customWidth="1"/>
    <col min="13" max="16384" width="9.140625" style="2"/>
  </cols>
  <sheetData>
    <row r="1" spans="1:13" s="1" customFormat="1" ht="24.95" customHeight="1" thickBot="1" x14ac:dyDescent="0.3">
      <c r="A1" s="114" t="s">
        <v>4</v>
      </c>
      <c r="B1" s="115"/>
      <c r="C1" s="91" t="s">
        <v>150</v>
      </c>
      <c r="D1" s="116" t="s">
        <v>3</v>
      </c>
      <c r="E1" s="117"/>
      <c r="F1" s="118"/>
      <c r="G1" s="119" t="s">
        <v>0</v>
      </c>
      <c r="H1" s="120"/>
      <c r="I1" s="120"/>
      <c r="J1" s="121"/>
      <c r="L1" s="37" t="s">
        <v>98</v>
      </c>
    </row>
    <row r="2" spans="1:13" s="1" customFormat="1" ht="20.100000000000001" customHeight="1" thickBot="1" x14ac:dyDescent="0.3">
      <c r="A2" s="34" t="s">
        <v>2</v>
      </c>
      <c r="B2" s="35">
        <f>SUM(B3:B26,D3:D26,F3:F26,H3:H26,J3:J24)</f>
        <v>0</v>
      </c>
      <c r="C2" s="125"/>
      <c r="D2" s="126"/>
      <c r="E2" s="126"/>
      <c r="F2" s="127"/>
      <c r="G2" s="122"/>
      <c r="H2" s="123"/>
      <c r="I2" s="123"/>
      <c r="J2" s="124"/>
    </row>
    <row r="3" spans="1:13" ht="20.100000000000001" customHeight="1" x14ac:dyDescent="0.35">
      <c r="A3" s="6" t="s">
        <v>11</v>
      </c>
      <c r="B3" s="15">
        <v>0</v>
      </c>
      <c r="C3" s="10" t="s">
        <v>12</v>
      </c>
      <c r="D3" s="20">
        <v>0</v>
      </c>
      <c r="E3" s="13" t="s">
        <v>13</v>
      </c>
      <c r="F3" s="25">
        <v>0</v>
      </c>
      <c r="G3" s="14" t="s">
        <v>14</v>
      </c>
      <c r="H3" s="26">
        <v>0</v>
      </c>
      <c r="I3" s="13" t="s">
        <v>49</v>
      </c>
      <c r="J3" s="26"/>
    </row>
    <row r="4" spans="1:13" ht="20.100000000000001" customHeight="1" x14ac:dyDescent="0.35">
      <c r="A4" s="4" t="s">
        <v>16</v>
      </c>
      <c r="B4" s="16">
        <v>0</v>
      </c>
      <c r="C4" s="8" t="s">
        <v>17</v>
      </c>
      <c r="D4" s="21">
        <v>0</v>
      </c>
      <c r="E4" s="4" t="s">
        <v>18</v>
      </c>
      <c r="F4" s="16">
        <v>0</v>
      </c>
      <c r="G4" s="8" t="s">
        <v>19</v>
      </c>
      <c r="H4" s="27">
        <v>0</v>
      </c>
      <c r="I4" s="4" t="s">
        <v>20</v>
      </c>
      <c r="J4" s="27"/>
    </row>
    <row r="5" spans="1:13" ht="20.100000000000001" customHeight="1" x14ac:dyDescent="0.35">
      <c r="A5" s="4" t="s">
        <v>21</v>
      </c>
      <c r="B5" s="16">
        <v>0</v>
      </c>
      <c r="C5" s="8" t="s">
        <v>22</v>
      </c>
      <c r="D5" s="21">
        <v>0</v>
      </c>
      <c r="E5" s="4" t="s">
        <v>23</v>
      </c>
      <c r="F5" s="16">
        <v>0</v>
      </c>
      <c r="G5" s="8" t="s">
        <v>24</v>
      </c>
      <c r="H5" s="27">
        <v>0</v>
      </c>
      <c r="I5" s="4" t="s">
        <v>15</v>
      </c>
      <c r="J5" s="27"/>
    </row>
    <row r="6" spans="1:13" ht="20.100000000000001" customHeight="1" x14ac:dyDescent="0.35">
      <c r="A6" s="4" t="s">
        <v>25</v>
      </c>
      <c r="B6" s="16">
        <v>0</v>
      </c>
      <c r="C6" s="8" t="s">
        <v>26</v>
      </c>
      <c r="D6" s="21">
        <v>0</v>
      </c>
      <c r="E6" s="4" t="s">
        <v>27</v>
      </c>
      <c r="F6" s="16">
        <v>0</v>
      </c>
      <c r="G6" s="8" t="s">
        <v>28</v>
      </c>
      <c r="H6" s="27">
        <v>0</v>
      </c>
      <c r="I6" s="4" t="s">
        <v>54</v>
      </c>
      <c r="J6" s="27"/>
    </row>
    <row r="7" spans="1:13" ht="20.100000000000001" customHeight="1" x14ac:dyDescent="0.35">
      <c r="A7" s="4" t="s">
        <v>29</v>
      </c>
      <c r="B7" s="16">
        <v>0</v>
      </c>
      <c r="C7" s="8" t="s">
        <v>30</v>
      </c>
      <c r="D7" s="21">
        <v>0</v>
      </c>
      <c r="E7" s="4" t="s">
        <v>31</v>
      </c>
      <c r="F7" s="16">
        <v>0</v>
      </c>
      <c r="G7" s="8" t="s">
        <v>32</v>
      </c>
      <c r="H7" s="27">
        <v>0</v>
      </c>
      <c r="I7" s="4" t="s">
        <v>163</v>
      </c>
      <c r="J7" s="27"/>
    </row>
    <row r="8" spans="1:13" ht="20.100000000000001" customHeight="1" x14ac:dyDescent="0.35">
      <c r="A8" s="4" t="s">
        <v>33</v>
      </c>
      <c r="B8" s="16">
        <v>0</v>
      </c>
      <c r="C8" s="8" t="s">
        <v>34</v>
      </c>
      <c r="D8" s="21">
        <v>0</v>
      </c>
      <c r="E8" s="4" t="s">
        <v>35</v>
      </c>
      <c r="F8" s="16">
        <v>0</v>
      </c>
      <c r="G8" s="8" t="s">
        <v>36</v>
      </c>
      <c r="H8" s="27">
        <v>0</v>
      </c>
      <c r="I8" s="4" t="s">
        <v>164</v>
      </c>
      <c r="J8" s="27"/>
    </row>
    <row r="9" spans="1:13" ht="20.100000000000001" customHeight="1" x14ac:dyDescent="0.35">
      <c r="A9" s="4" t="s">
        <v>37</v>
      </c>
      <c r="B9" s="16">
        <v>0</v>
      </c>
      <c r="C9" s="8" t="s">
        <v>38</v>
      </c>
      <c r="D9" s="21">
        <v>0</v>
      </c>
      <c r="E9" s="4" t="s">
        <v>39</v>
      </c>
      <c r="F9" s="16">
        <v>0</v>
      </c>
      <c r="G9" s="8" t="s">
        <v>40</v>
      </c>
      <c r="H9" s="27">
        <v>0</v>
      </c>
      <c r="I9" s="4" t="s">
        <v>165</v>
      </c>
      <c r="J9" s="27"/>
    </row>
    <row r="10" spans="1:13" ht="20.100000000000001" customHeight="1" x14ac:dyDescent="0.35">
      <c r="A10" s="11" t="s">
        <v>41</v>
      </c>
      <c r="B10" s="17">
        <v>0</v>
      </c>
      <c r="C10" s="9" t="s">
        <v>42</v>
      </c>
      <c r="D10" s="22">
        <v>0</v>
      </c>
      <c r="E10" s="11" t="s">
        <v>43</v>
      </c>
      <c r="F10" s="17">
        <v>0</v>
      </c>
      <c r="G10" s="9" t="s">
        <v>44</v>
      </c>
      <c r="H10" s="28">
        <v>0</v>
      </c>
      <c r="I10" s="11" t="s">
        <v>166</v>
      </c>
      <c r="J10" s="28"/>
    </row>
    <row r="11" spans="1:13" ht="20.100000000000001" customHeight="1" x14ac:dyDescent="0.35">
      <c r="A11" s="3" t="s">
        <v>45</v>
      </c>
      <c r="B11" s="18">
        <v>0</v>
      </c>
      <c r="C11" s="7" t="s">
        <v>46</v>
      </c>
      <c r="D11" s="23">
        <v>0</v>
      </c>
      <c r="E11" s="3" t="s">
        <v>47</v>
      </c>
      <c r="F11" s="18">
        <v>0</v>
      </c>
      <c r="G11" s="7" t="s">
        <v>48</v>
      </c>
      <c r="H11" s="29">
        <v>0</v>
      </c>
      <c r="I11" s="3" t="s">
        <v>167</v>
      </c>
      <c r="J11" s="29"/>
    </row>
    <row r="12" spans="1:13" ht="20.100000000000001" customHeight="1" x14ac:dyDescent="0.35">
      <c r="A12" s="4" t="s">
        <v>50</v>
      </c>
      <c r="B12" s="16">
        <v>0</v>
      </c>
      <c r="C12" s="8" t="s">
        <v>51</v>
      </c>
      <c r="D12" s="21">
        <v>0</v>
      </c>
      <c r="E12" s="4" t="s">
        <v>52</v>
      </c>
      <c r="F12" s="16">
        <v>0</v>
      </c>
      <c r="G12" s="8" t="s">
        <v>53</v>
      </c>
      <c r="H12" s="27">
        <v>0</v>
      </c>
      <c r="I12" s="4" t="s">
        <v>168</v>
      </c>
      <c r="J12" s="27"/>
      <c r="M12" s="38"/>
    </row>
    <row r="13" spans="1:13" ht="20.100000000000001" customHeight="1" x14ac:dyDescent="0.35">
      <c r="A13" s="4" t="s">
        <v>55</v>
      </c>
      <c r="B13" s="16">
        <v>0</v>
      </c>
      <c r="C13" s="8" t="s">
        <v>56</v>
      </c>
      <c r="D13" s="21">
        <v>0</v>
      </c>
      <c r="E13" s="4" t="s">
        <v>57</v>
      </c>
      <c r="F13" s="16">
        <v>0</v>
      </c>
      <c r="G13" s="8" t="s">
        <v>58</v>
      </c>
      <c r="H13" s="27">
        <v>0</v>
      </c>
      <c r="I13" s="4" t="s">
        <v>170</v>
      </c>
      <c r="J13" s="27"/>
    </row>
    <row r="14" spans="1:13" ht="20.100000000000001" customHeight="1" x14ac:dyDescent="0.35">
      <c r="A14" s="4" t="s">
        <v>59</v>
      </c>
      <c r="B14" s="16">
        <v>0</v>
      </c>
      <c r="C14" s="8" t="s">
        <v>60</v>
      </c>
      <c r="D14" s="21">
        <v>0</v>
      </c>
      <c r="E14" s="4" t="s">
        <v>61</v>
      </c>
      <c r="F14" s="16">
        <v>0</v>
      </c>
      <c r="G14" s="8" t="s">
        <v>62</v>
      </c>
      <c r="H14" s="27">
        <v>0</v>
      </c>
      <c r="I14" s="4" t="s">
        <v>171</v>
      </c>
      <c r="J14" s="27"/>
    </row>
    <row r="15" spans="1:13" ht="20.100000000000001" customHeight="1" x14ac:dyDescent="0.35">
      <c r="A15" s="4" t="s">
        <v>63</v>
      </c>
      <c r="B15" s="16">
        <v>0</v>
      </c>
      <c r="C15" s="8" t="s">
        <v>64</v>
      </c>
      <c r="D15" s="21">
        <v>0</v>
      </c>
      <c r="E15" s="4" t="s">
        <v>65</v>
      </c>
      <c r="F15" s="16">
        <v>0</v>
      </c>
      <c r="G15" s="8" t="s">
        <v>66</v>
      </c>
      <c r="H15" s="27">
        <v>0</v>
      </c>
      <c r="I15" s="4"/>
      <c r="J15" s="27"/>
    </row>
    <row r="16" spans="1:13" ht="20.100000000000001" customHeight="1" x14ac:dyDescent="0.35">
      <c r="A16" s="4" t="s">
        <v>67</v>
      </c>
      <c r="B16" s="16">
        <v>0</v>
      </c>
      <c r="C16" s="8" t="s">
        <v>68</v>
      </c>
      <c r="D16" s="21">
        <v>0</v>
      </c>
      <c r="E16" s="4" t="s">
        <v>69</v>
      </c>
      <c r="F16" s="16">
        <v>0</v>
      </c>
      <c r="G16" s="8" t="s">
        <v>70</v>
      </c>
      <c r="H16" s="27">
        <v>0</v>
      </c>
      <c r="I16" s="4"/>
      <c r="J16" s="27"/>
    </row>
    <row r="17" spans="1:12" ht="20.100000000000001" customHeight="1" x14ac:dyDescent="0.35">
      <c r="A17" s="4" t="s">
        <v>71</v>
      </c>
      <c r="B17" s="16">
        <v>0</v>
      </c>
      <c r="C17" s="8" t="s">
        <v>72</v>
      </c>
      <c r="D17" s="21">
        <v>0</v>
      </c>
      <c r="E17" s="4" t="s">
        <v>73</v>
      </c>
      <c r="F17" s="16">
        <v>0</v>
      </c>
      <c r="G17" s="8" t="s">
        <v>74</v>
      </c>
      <c r="H17" s="27">
        <v>0</v>
      </c>
      <c r="I17" s="4"/>
      <c r="J17" s="27"/>
    </row>
    <row r="18" spans="1:12" ht="20.100000000000001" customHeight="1" x14ac:dyDescent="0.35">
      <c r="A18" s="11" t="s">
        <v>75</v>
      </c>
      <c r="B18" s="17">
        <v>0</v>
      </c>
      <c r="C18" s="9" t="s">
        <v>76</v>
      </c>
      <c r="D18" s="22">
        <v>0</v>
      </c>
      <c r="E18" s="11" t="s">
        <v>77</v>
      </c>
      <c r="F18" s="17">
        <v>0</v>
      </c>
      <c r="G18" s="9" t="s">
        <v>78</v>
      </c>
      <c r="H18" s="28">
        <v>0</v>
      </c>
      <c r="I18" s="11"/>
      <c r="J18" s="28"/>
    </row>
    <row r="19" spans="1:12" ht="20.100000000000001" customHeight="1" x14ac:dyDescent="0.35">
      <c r="A19" s="6" t="s">
        <v>79</v>
      </c>
      <c r="B19" s="15">
        <v>0</v>
      </c>
      <c r="C19" s="10" t="s">
        <v>80</v>
      </c>
      <c r="D19" s="20">
        <v>0</v>
      </c>
      <c r="E19" s="6" t="s">
        <v>81</v>
      </c>
      <c r="F19" s="15">
        <v>0</v>
      </c>
      <c r="G19" s="10" t="s">
        <v>82</v>
      </c>
      <c r="H19" s="30">
        <v>0</v>
      </c>
      <c r="I19" s="6"/>
      <c r="J19" s="30"/>
    </row>
    <row r="20" spans="1:12" ht="20.100000000000001" customHeight="1" x14ac:dyDescent="0.35">
      <c r="A20" s="4" t="s">
        <v>83</v>
      </c>
      <c r="B20" s="16">
        <v>0</v>
      </c>
      <c r="C20" s="8" t="s">
        <v>123</v>
      </c>
      <c r="D20" s="21">
        <v>0</v>
      </c>
      <c r="E20" s="4" t="s">
        <v>84</v>
      </c>
      <c r="F20" s="16">
        <v>0</v>
      </c>
      <c r="G20" s="8" t="s">
        <v>123</v>
      </c>
      <c r="H20" s="27">
        <v>0</v>
      </c>
      <c r="I20" s="4"/>
      <c r="J20" s="27"/>
    </row>
    <row r="21" spans="1:12" ht="20.100000000000001" customHeight="1" x14ac:dyDescent="0.35">
      <c r="A21" s="4" t="s">
        <v>85</v>
      </c>
      <c r="B21" s="16">
        <v>0</v>
      </c>
      <c r="C21" s="8" t="s">
        <v>172</v>
      </c>
      <c r="D21" s="21">
        <v>0</v>
      </c>
      <c r="E21" s="4" t="s">
        <v>86</v>
      </c>
      <c r="F21" s="16">
        <v>0</v>
      </c>
      <c r="G21" s="8" t="s">
        <v>173</v>
      </c>
      <c r="H21" s="27">
        <v>0</v>
      </c>
      <c r="I21" s="4"/>
      <c r="J21" s="27"/>
    </row>
    <row r="22" spans="1:12" ht="20.100000000000001" customHeight="1" x14ac:dyDescent="0.35">
      <c r="A22" s="4" t="s">
        <v>87</v>
      </c>
      <c r="B22" s="16">
        <v>0</v>
      </c>
      <c r="C22" s="8" t="s">
        <v>88</v>
      </c>
      <c r="D22" s="16">
        <v>0</v>
      </c>
      <c r="E22" s="4" t="s">
        <v>89</v>
      </c>
      <c r="F22" s="16">
        <v>0</v>
      </c>
      <c r="G22" s="8" t="s">
        <v>172</v>
      </c>
      <c r="H22" s="27">
        <v>0</v>
      </c>
      <c r="I22" s="4"/>
      <c r="J22" s="27"/>
    </row>
    <row r="23" spans="1:12" ht="20.100000000000001" customHeight="1" x14ac:dyDescent="0.35">
      <c r="A23" s="4" t="s">
        <v>90</v>
      </c>
      <c r="B23" s="16">
        <v>0</v>
      </c>
      <c r="C23" s="8" t="s">
        <v>169</v>
      </c>
      <c r="D23" s="21">
        <v>0</v>
      </c>
      <c r="E23" s="4" t="s">
        <v>91</v>
      </c>
      <c r="F23" s="16">
        <v>0</v>
      </c>
      <c r="G23" s="8" t="s">
        <v>169</v>
      </c>
      <c r="H23" s="27">
        <v>0</v>
      </c>
      <c r="I23" s="4"/>
      <c r="J23" s="27"/>
    </row>
    <row r="24" spans="1:12" ht="20.100000000000001" customHeight="1" x14ac:dyDescent="0.35">
      <c r="A24" s="4" t="s">
        <v>92</v>
      </c>
      <c r="B24" s="16">
        <v>0</v>
      </c>
      <c r="C24" s="8" t="s">
        <v>82</v>
      </c>
      <c r="D24" s="21">
        <v>0</v>
      </c>
      <c r="E24" s="4" t="s">
        <v>93</v>
      </c>
      <c r="F24" s="16">
        <v>0</v>
      </c>
      <c r="G24" s="8"/>
      <c r="H24" s="27">
        <v>0</v>
      </c>
      <c r="I24" s="4"/>
      <c r="J24" s="27"/>
    </row>
    <row r="25" spans="1:12" ht="20.100000000000001" customHeight="1" x14ac:dyDescent="0.35">
      <c r="A25" s="4" t="s">
        <v>94</v>
      </c>
      <c r="B25" s="16">
        <v>0</v>
      </c>
      <c r="C25" s="8"/>
      <c r="D25" s="21">
        <v>0</v>
      </c>
      <c r="E25" s="4" t="s">
        <v>95</v>
      </c>
      <c r="F25" s="16">
        <v>0</v>
      </c>
      <c r="G25" s="8"/>
      <c r="H25" s="27">
        <v>0</v>
      </c>
      <c r="I25" s="39" t="s">
        <v>99</v>
      </c>
      <c r="J25" s="77"/>
    </row>
    <row r="26" spans="1:12" ht="20.100000000000001" customHeight="1" thickBot="1" x14ac:dyDescent="0.4">
      <c r="A26" s="5" t="s">
        <v>96</v>
      </c>
      <c r="B26" s="19">
        <v>0</v>
      </c>
      <c r="C26" s="12"/>
      <c r="D26" s="24">
        <v>0</v>
      </c>
      <c r="E26" s="5" t="s">
        <v>97</v>
      </c>
      <c r="F26" s="19">
        <v>0</v>
      </c>
      <c r="G26" s="12"/>
      <c r="H26" s="31">
        <v>0</v>
      </c>
      <c r="I26" s="40" t="s">
        <v>100</v>
      </c>
      <c r="J26" s="79"/>
    </row>
    <row r="27" spans="1:12" ht="27.95" customHeight="1" thickBot="1" x14ac:dyDescent="0.4">
      <c r="A27" s="32">
        <f>SUM(B3:B26,D3:D26,J3:J6)</f>
        <v>0</v>
      </c>
      <c r="B27" s="108" t="s">
        <v>107</v>
      </c>
      <c r="C27" s="109"/>
      <c r="D27" s="109"/>
      <c r="E27" s="109"/>
      <c r="F27" s="109"/>
      <c r="G27" s="109"/>
      <c r="H27" s="109"/>
      <c r="I27" s="110"/>
      <c r="J27" s="33">
        <f>SUM(F3:F26,H3:H26)</f>
        <v>0</v>
      </c>
    </row>
    <row r="28" spans="1:12" ht="24" thickBot="1" x14ac:dyDescent="0.4">
      <c r="A28" s="111" t="s">
        <v>1</v>
      </c>
      <c r="B28" s="112"/>
      <c r="C28" s="112"/>
      <c r="D28" s="112"/>
      <c r="E28" s="112"/>
      <c r="F28" s="112"/>
      <c r="G28" s="112"/>
      <c r="H28" s="112"/>
      <c r="I28" s="112"/>
      <c r="J28" s="113"/>
    </row>
    <row r="29" spans="1:12" ht="24" thickBot="1" x14ac:dyDescent="0.4">
      <c r="A29" s="36"/>
      <c r="B29" s="36"/>
      <c r="C29" s="36"/>
      <c r="D29" s="36"/>
      <c r="E29" s="36"/>
      <c r="F29" s="36"/>
      <c r="G29" s="36"/>
      <c r="H29" s="36"/>
      <c r="I29" s="36"/>
      <c r="J29" s="36"/>
    </row>
    <row r="30" spans="1:12" s="1" customFormat="1" ht="24.95" customHeight="1" thickBot="1" x14ac:dyDescent="0.3">
      <c r="A30" s="114" t="s">
        <v>4</v>
      </c>
      <c r="B30" s="115"/>
      <c r="C30" s="91" t="s">
        <v>151</v>
      </c>
      <c r="D30" s="116" t="s">
        <v>3</v>
      </c>
      <c r="E30" s="117"/>
      <c r="F30" s="118"/>
      <c r="G30" s="119" t="s">
        <v>0</v>
      </c>
      <c r="H30" s="120"/>
      <c r="I30" s="120"/>
      <c r="J30" s="121"/>
      <c r="L30" s="37" t="s">
        <v>98</v>
      </c>
    </row>
    <row r="31" spans="1:12" s="1" customFormat="1" ht="20.100000000000001" customHeight="1" thickBot="1" x14ac:dyDescent="0.3">
      <c r="A31" s="34" t="s">
        <v>2</v>
      </c>
      <c r="B31" s="35">
        <f>SUM(B32:B55,D32:D55,F32:F55,H32:H55,J32:J53)</f>
        <v>0</v>
      </c>
      <c r="C31" s="125"/>
      <c r="D31" s="126"/>
      <c r="E31" s="126"/>
      <c r="F31" s="127"/>
      <c r="G31" s="122"/>
      <c r="H31" s="123"/>
      <c r="I31" s="123"/>
      <c r="J31" s="124"/>
    </row>
    <row r="32" spans="1:12" ht="20.100000000000001" customHeight="1" x14ac:dyDescent="0.35">
      <c r="A32" s="6" t="str">
        <f>A3</f>
        <v>Александр</v>
      </c>
      <c r="B32" s="15"/>
      <c r="C32" s="10" t="str">
        <f t="shared" ref="C32:C55" si="0">C3</f>
        <v>Игорь</v>
      </c>
      <c r="D32" s="20"/>
      <c r="E32" s="13" t="str">
        <f t="shared" ref="E32:E55" si="1">E3</f>
        <v>Александра</v>
      </c>
      <c r="F32" s="25"/>
      <c r="G32" s="14" t="str">
        <f t="shared" ref="G32:G55" si="2">G3</f>
        <v>Людмила</v>
      </c>
      <c r="H32" s="26"/>
      <c r="I32" s="13" t="str">
        <f t="shared" ref="I32:I55" si="3">I3</f>
        <v>Паисий</v>
      </c>
      <c r="J32" s="26"/>
    </row>
    <row r="33" spans="1:10" ht="20.100000000000001" customHeight="1" x14ac:dyDescent="0.35">
      <c r="A33" s="4" t="str">
        <f t="shared" ref="A33:A55" si="4">A4</f>
        <v>Алексей</v>
      </c>
      <c r="B33" s="16"/>
      <c r="C33" s="8" t="str">
        <f t="shared" si="0"/>
        <v>Илья</v>
      </c>
      <c r="D33" s="21"/>
      <c r="E33" s="4" t="str">
        <f t="shared" si="1"/>
        <v>Алла</v>
      </c>
      <c r="F33" s="16"/>
      <c r="G33" s="8" t="str">
        <f t="shared" si="2"/>
        <v>Маргарита</v>
      </c>
      <c r="H33" s="27"/>
      <c r="I33" s="4" t="str">
        <f t="shared" si="3"/>
        <v>Лука</v>
      </c>
      <c r="J33" s="27"/>
    </row>
    <row r="34" spans="1:10" ht="20.100000000000001" customHeight="1" x14ac:dyDescent="0.35">
      <c r="A34" s="4" t="str">
        <f t="shared" si="4"/>
        <v>Анатолий</v>
      </c>
      <c r="B34" s="16"/>
      <c r="C34" s="8" t="str">
        <f t="shared" si="0"/>
        <v>Кирилл</v>
      </c>
      <c r="D34" s="21"/>
      <c r="E34" s="4" t="str">
        <f t="shared" si="1"/>
        <v>Анастасия</v>
      </c>
      <c r="F34" s="16"/>
      <c r="G34" s="8" t="str">
        <f t="shared" si="2"/>
        <v>Марина</v>
      </c>
      <c r="H34" s="27"/>
      <c r="I34" s="4" t="str">
        <f t="shared" si="3"/>
        <v>Пантелеимон</v>
      </c>
      <c r="J34" s="27"/>
    </row>
    <row r="35" spans="1:10" ht="20.100000000000001" customHeight="1" x14ac:dyDescent="0.35">
      <c r="A35" s="4" t="str">
        <f t="shared" si="4"/>
        <v>Андрей</v>
      </c>
      <c r="B35" s="16"/>
      <c r="C35" s="8" t="str">
        <f t="shared" si="0"/>
        <v>Константин</v>
      </c>
      <c r="D35" s="21"/>
      <c r="E35" s="4" t="str">
        <f t="shared" si="1"/>
        <v>Анна</v>
      </c>
      <c r="F35" s="16"/>
      <c r="G35" s="8" t="str">
        <f t="shared" si="2"/>
        <v>Мария</v>
      </c>
      <c r="H35" s="27"/>
      <c r="I35" s="4" t="str">
        <f t="shared" si="3"/>
        <v>Спиридон</v>
      </c>
      <c r="J35" s="27"/>
    </row>
    <row r="36" spans="1:10" ht="20.100000000000001" customHeight="1" x14ac:dyDescent="0.35">
      <c r="A36" s="4" t="str">
        <f t="shared" si="4"/>
        <v>Антон</v>
      </c>
      <c r="B36" s="16"/>
      <c r="C36" s="8" t="str">
        <f t="shared" si="0"/>
        <v>Леонид</v>
      </c>
      <c r="D36" s="21"/>
      <c r="E36" s="4" t="str">
        <f t="shared" si="1"/>
        <v>Антонина</v>
      </c>
      <c r="F36" s="16"/>
      <c r="G36" s="8" t="str">
        <f t="shared" si="2"/>
        <v>Надежда</v>
      </c>
      <c r="H36" s="27"/>
      <c r="I36" s="4" t="str">
        <f t="shared" si="3"/>
        <v>Иоасаф</v>
      </c>
      <c r="J36" s="27"/>
    </row>
    <row r="37" spans="1:10" ht="20.100000000000001" customHeight="1" x14ac:dyDescent="0.35">
      <c r="A37" s="4" t="str">
        <f t="shared" si="4"/>
        <v>Аркадий</v>
      </c>
      <c r="B37" s="16"/>
      <c r="C37" s="8" t="str">
        <f t="shared" si="0"/>
        <v>Максим</v>
      </c>
      <c r="D37" s="21"/>
      <c r="E37" s="4" t="str">
        <f t="shared" si="1"/>
        <v>Валентина</v>
      </c>
      <c r="F37" s="16"/>
      <c r="G37" s="8" t="str">
        <f t="shared" si="2"/>
        <v>Наталья</v>
      </c>
      <c r="H37" s="27"/>
      <c r="I37" s="4" t="str">
        <f t="shared" si="3"/>
        <v>Митрофан</v>
      </c>
      <c r="J37" s="27"/>
    </row>
    <row r="38" spans="1:10" ht="20.100000000000001" customHeight="1" x14ac:dyDescent="0.35">
      <c r="A38" s="4" t="str">
        <f t="shared" si="4"/>
        <v>Артём</v>
      </c>
      <c r="B38" s="16"/>
      <c r="C38" s="8"/>
      <c r="D38" s="21"/>
      <c r="E38" s="4" t="str">
        <f t="shared" si="1"/>
        <v>Валерия</v>
      </c>
      <c r="F38" s="16"/>
      <c r="G38" s="8" t="str">
        <f t="shared" si="2"/>
        <v>Нина</v>
      </c>
      <c r="H38" s="27"/>
      <c r="I38" s="4" t="str">
        <f t="shared" si="3"/>
        <v>Амвросий</v>
      </c>
      <c r="J38" s="27"/>
    </row>
    <row r="39" spans="1:10" ht="20.100000000000001" customHeight="1" x14ac:dyDescent="0.35">
      <c r="A39" s="11" t="str">
        <f t="shared" si="4"/>
        <v>Борис</v>
      </c>
      <c r="B39" s="17"/>
      <c r="C39" s="9" t="str">
        <f t="shared" si="0"/>
        <v>Никита</v>
      </c>
      <c r="D39" s="22"/>
      <c r="E39" s="11" t="str">
        <f t="shared" si="1"/>
        <v>Вера</v>
      </c>
      <c r="F39" s="17"/>
      <c r="G39" s="9" t="str">
        <f t="shared" si="2"/>
        <v>Ольга</v>
      </c>
      <c r="H39" s="28"/>
      <c r="I39" s="11" t="str">
        <f t="shared" si="3"/>
        <v>Иоанн (Кр.)</v>
      </c>
      <c r="J39" s="28"/>
    </row>
    <row r="40" spans="1:10" ht="20.100000000000001" customHeight="1" x14ac:dyDescent="0.35">
      <c r="A40" s="3" t="str">
        <f t="shared" si="4"/>
        <v>Валентин</v>
      </c>
      <c r="B40" s="18"/>
      <c r="C40" s="7" t="str">
        <f t="shared" si="0"/>
        <v>Николай</v>
      </c>
      <c r="D40" s="23"/>
      <c r="E40" s="3" t="str">
        <f t="shared" si="1"/>
        <v>Вероника</v>
      </c>
      <c r="F40" s="18"/>
      <c r="G40" s="7" t="str">
        <f t="shared" si="2"/>
        <v>Полина</v>
      </c>
      <c r="H40" s="29"/>
      <c r="I40" s="3" t="str">
        <f t="shared" si="3"/>
        <v>Киприан и Иустина</v>
      </c>
      <c r="J40" s="29"/>
    </row>
    <row r="41" spans="1:10" ht="20.100000000000001" customHeight="1" x14ac:dyDescent="0.35">
      <c r="A41" s="4" t="str">
        <f t="shared" si="4"/>
        <v>Валерий</v>
      </c>
      <c r="B41" s="16"/>
      <c r="C41" s="8" t="str">
        <f t="shared" si="0"/>
        <v>Олег</v>
      </c>
      <c r="D41" s="21"/>
      <c r="E41" s="4" t="str">
        <f t="shared" si="1"/>
        <v>Виктория</v>
      </c>
      <c r="F41" s="16"/>
      <c r="G41" s="8" t="str">
        <f t="shared" si="2"/>
        <v>Раиса</v>
      </c>
      <c r="H41" s="27"/>
      <c r="I41" s="4" t="str">
        <f t="shared" si="3"/>
        <v>Флор и Лавр</v>
      </c>
      <c r="J41" s="27"/>
    </row>
    <row r="42" spans="1:10" ht="20.100000000000001" customHeight="1" x14ac:dyDescent="0.35">
      <c r="A42" s="4" t="str">
        <f t="shared" si="4"/>
        <v>Василий</v>
      </c>
      <c r="B42" s="16"/>
      <c r="C42" s="8" t="str">
        <f t="shared" si="0"/>
        <v>Павел</v>
      </c>
      <c r="D42" s="21"/>
      <c r="E42" s="4" t="str">
        <f t="shared" si="1"/>
        <v>Галина</v>
      </c>
      <c r="F42" s="16"/>
      <c r="G42" s="8" t="str">
        <f t="shared" si="2"/>
        <v>Светлана</v>
      </c>
      <c r="H42" s="27"/>
      <c r="I42" s="4" t="str">
        <f t="shared" si="3"/>
        <v>ИБМ Всецарица</v>
      </c>
      <c r="J42" s="27"/>
    </row>
    <row r="43" spans="1:10" ht="20.100000000000001" customHeight="1" x14ac:dyDescent="0.35">
      <c r="A43" s="4" t="str">
        <f t="shared" si="4"/>
        <v>Виктор</v>
      </c>
      <c r="B43" s="16"/>
      <c r="C43" s="8" t="str">
        <f t="shared" si="0"/>
        <v>Пётр</v>
      </c>
      <c r="D43" s="21"/>
      <c r="E43" s="4" t="str">
        <f t="shared" si="1"/>
        <v>Дарья</v>
      </c>
      <c r="F43" s="16"/>
      <c r="G43" s="8" t="str">
        <f t="shared" si="2"/>
        <v>София</v>
      </c>
      <c r="H43" s="27"/>
      <c r="I43" s="4" t="str">
        <f t="shared" si="3"/>
        <v>ИБМ Смоленская</v>
      </c>
      <c r="J43" s="27"/>
    </row>
    <row r="44" spans="1:10" ht="20.100000000000001" customHeight="1" x14ac:dyDescent="0.35">
      <c r="A44" s="4" t="str">
        <f t="shared" si="4"/>
        <v>Виталий</v>
      </c>
      <c r="B44" s="16"/>
      <c r="C44" s="8" t="str">
        <f t="shared" si="0"/>
        <v>Роман</v>
      </c>
      <c r="D44" s="21"/>
      <c r="E44" s="4" t="str">
        <f t="shared" si="1"/>
        <v>Евгения</v>
      </c>
      <c r="F44" s="16"/>
      <c r="G44" s="8" t="str">
        <f t="shared" si="2"/>
        <v>Тамара</v>
      </c>
      <c r="H44" s="27"/>
      <c r="I44" s="4">
        <f t="shared" si="3"/>
        <v>0</v>
      </c>
      <c r="J44" s="27"/>
    </row>
    <row r="45" spans="1:10" ht="20.100000000000001" customHeight="1" x14ac:dyDescent="0.35">
      <c r="A45" s="4" t="str">
        <f t="shared" si="4"/>
        <v>Владимир</v>
      </c>
      <c r="B45" s="16"/>
      <c r="C45" s="8" t="str">
        <f t="shared" si="0"/>
        <v>Сергей</v>
      </c>
      <c r="D45" s="21"/>
      <c r="E45" s="4" t="str">
        <f t="shared" si="1"/>
        <v>Екатерина</v>
      </c>
      <c r="F45" s="16"/>
      <c r="G45" s="8" t="str">
        <f t="shared" si="2"/>
        <v>Татьяна</v>
      </c>
      <c r="H45" s="27"/>
      <c r="I45" s="4">
        <f t="shared" si="3"/>
        <v>0</v>
      </c>
      <c r="J45" s="27"/>
    </row>
    <row r="46" spans="1:10" ht="20.100000000000001" customHeight="1" x14ac:dyDescent="0.35">
      <c r="A46" s="4" t="str">
        <f t="shared" si="4"/>
        <v>Владислав</v>
      </c>
      <c r="B46" s="16"/>
      <c r="C46" s="8" t="str">
        <f t="shared" si="0"/>
        <v>Фёдор</v>
      </c>
      <c r="D46" s="21"/>
      <c r="E46" s="4" t="str">
        <f t="shared" si="1"/>
        <v>Елена</v>
      </c>
      <c r="F46" s="16"/>
      <c r="G46" s="8" t="str">
        <f t="shared" si="2"/>
        <v>Юлия</v>
      </c>
      <c r="H46" s="27"/>
      <c r="I46" s="4">
        <f t="shared" si="3"/>
        <v>0</v>
      </c>
      <c r="J46" s="27"/>
    </row>
    <row r="47" spans="1:10" ht="20.100000000000001" customHeight="1" x14ac:dyDescent="0.35">
      <c r="A47" s="11" t="str">
        <f t="shared" si="4"/>
        <v>Вячеслав</v>
      </c>
      <c r="B47" s="17"/>
      <c r="C47" s="9" t="str">
        <f t="shared" si="0"/>
        <v>Юрий</v>
      </c>
      <c r="D47" s="22"/>
      <c r="E47" s="11" t="str">
        <f t="shared" si="1"/>
        <v>Елизавета</v>
      </c>
      <c r="F47" s="17"/>
      <c r="G47" s="9" t="str">
        <f t="shared" si="2"/>
        <v>Яна, Жанна</v>
      </c>
      <c r="H47" s="28"/>
      <c r="I47" s="11">
        <f t="shared" si="3"/>
        <v>0</v>
      </c>
      <c r="J47" s="28"/>
    </row>
    <row r="48" spans="1:10" ht="20.100000000000001" customHeight="1" x14ac:dyDescent="0.35">
      <c r="A48" s="6" t="str">
        <f t="shared" si="4"/>
        <v>Геннадий</v>
      </c>
      <c r="B48" s="15"/>
      <c r="C48" s="10" t="str">
        <f t="shared" si="0"/>
        <v>Серафим</v>
      </c>
      <c r="D48" s="20"/>
      <c r="E48" s="6" t="str">
        <f t="shared" si="1"/>
        <v>Зинаида</v>
      </c>
      <c r="F48" s="15"/>
      <c r="G48" s="10" t="str">
        <f t="shared" si="2"/>
        <v>Матрона</v>
      </c>
      <c r="H48" s="30"/>
      <c r="I48" s="6">
        <f t="shared" si="3"/>
        <v>0</v>
      </c>
      <c r="J48" s="30"/>
    </row>
    <row r="49" spans="1:12" ht="20.100000000000001" customHeight="1" x14ac:dyDescent="0.35">
      <c r="A49" s="4" t="str">
        <f t="shared" si="4"/>
        <v>Георгий</v>
      </c>
      <c r="B49" s="16"/>
      <c r="C49" s="8" t="str">
        <f t="shared" si="0"/>
        <v>Ангел Хр.</v>
      </c>
      <c r="D49" s="21"/>
      <c r="E49" s="4" t="str">
        <f t="shared" si="1"/>
        <v>Зоя</v>
      </c>
      <c r="F49" s="16"/>
      <c r="G49" s="8" t="str">
        <f t="shared" si="2"/>
        <v>Ангел Хр.</v>
      </c>
      <c r="H49" s="27"/>
      <c r="I49" s="4">
        <f t="shared" si="3"/>
        <v>0</v>
      </c>
      <c r="J49" s="27"/>
    </row>
    <row r="50" spans="1:12" ht="20.100000000000001" customHeight="1" x14ac:dyDescent="0.35">
      <c r="A50" s="4" t="str">
        <f t="shared" si="4"/>
        <v>Григорий</v>
      </c>
      <c r="B50" s="16"/>
      <c r="C50" s="8" t="str">
        <f t="shared" si="0"/>
        <v>ИБМ Казанская</v>
      </c>
      <c r="D50" s="21"/>
      <c r="E50" s="4" t="str">
        <f t="shared" si="1"/>
        <v>Ирина</v>
      </c>
      <c r="F50" s="16"/>
      <c r="G50" s="8" t="str">
        <f t="shared" si="2"/>
        <v>ИБМ Семистрел.</v>
      </c>
      <c r="H50" s="27"/>
      <c r="I50" s="4">
        <f t="shared" si="3"/>
        <v>0</v>
      </c>
      <c r="J50" s="27"/>
    </row>
    <row r="51" spans="1:12" ht="20.100000000000001" customHeight="1" x14ac:dyDescent="0.35">
      <c r="A51" s="4" t="str">
        <f t="shared" si="4"/>
        <v>Данил</v>
      </c>
      <c r="B51" s="16"/>
      <c r="C51" s="8" t="str">
        <f t="shared" si="0"/>
        <v>Вадим</v>
      </c>
      <c r="D51" s="16"/>
      <c r="E51" s="4" t="str">
        <f t="shared" si="1"/>
        <v>Кристина</v>
      </c>
      <c r="F51" s="16"/>
      <c r="G51" s="8" t="str">
        <f t="shared" si="2"/>
        <v>ИБМ Казанская</v>
      </c>
      <c r="H51" s="27"/>
      <c r="I51" s="4">
        <f t="shared" si="3"/>
        <v>0</v>
      </c>
      <c r="J51" s="27"/>
    </row>
    <row r="52" spans="1:12" ht="20.100000000000001" customHeight="1" x14ac:dyDescent="0.35">
      <c r="A52" s="4" t="str">
        <f t="shared" si="4"/>
        <v>Денис</v>
      </c>
      <c r="B52" s="16"/>
      <c r="C52" s="8" t="str">
        <f t="shared" si="0"/>
        <v>Имп. Николай II</v>
      </c>
      <c r="D52" s="21"/>
      <c r="E52" s="4" t="str">
        <f t="shared" si="1"/>
        <v>Ксения</v>
      </c>
      <c r="F52" s="16"/>
      <c r="G52" s="8" t="str">
        <f t="shared" si="2"/>
        <v>Имп. Николай II</v>
      </c>
      <c r="H52" s="27"/>
      <c r="I52" s="4">
        <f t="shared" si="3"/>
        <v>0</v>
      </c>
      <c r="J52" s="27"/>
    </row>
    <row r="53" spans="1:12" ht="20.100000000000001" customHeight="1" x14ac:dyDescent="0.35">
      <c r="A53" s="4" t="str">
        <f t="shared" si="4"/>
        <v>Дмитрий</v>
      </c>
      <c r="B53" s="16"/>
      <c r="C53" s="8" t="str">
        <f t="shared" si="0"/>
        <v>Матрона</v>
      </c>
      <c r="D53" s="21"/>
      <c r="E53" s="4" t="str">
        <f t="shared" si="1"/>
        <v>Лариса</v>
      </c>
      <c r="F53" s="16"/>
      <c r="G53" s="8">
        <f t="shared" si="2"/>
        <v>0</v>
      </c>
      <c r="H53" s="27"/>
      <c r="I53" s="4">
        <f t="shared" si="3"/>
        <v>0</v>
      </c>
      <c r="J53" s="27"/>
    </row>
    <row r="54" spans="1:12" ht="20.100000000000001" customHeight="1" x14ac:dyDescent="0.35">
      <c r="A54" s="4" t="str">
        <f t="shared" si="4"/>
        <v>Евгений</v>
      </c>
      <c r="B54" s="16"/>
      <c r="C54" s="8">
        <f t="shared" si="0"/>
        <v>0</v>
      </c>
      <c r="D54" s="21"/>
      <c r="E54" s="4" t="str">
        <f t="shared" si="1"/>
        <v>Лидия</v>
      </c>
      <c r="F54" s="16"/>
      <c r="G54" s="8">
        <f t="shared" si="2"/>
        <v>0</v>
      </c>
      <c r="H54" s="27"/>
      <c r="I54" s="39" t="str">
        <f t="shared" si="3"/>
        <v>Стенд 82, кр.</v>
      </c>
      <c r="J54" s="77"/>
    </row>
    <row r="55" spans="1:12" ht="20.100000000000001" customHeight="1" thickBot="1" x14ac:dyDescent="0.4">
      <c r="A55" s="5" t="str">
        <f t="shared" si="4"/>
        <v>Иван</v>
      </c>
      <c r="B55" s="19"/>
      <c r="C55" s="12">
        <f t="shared" si="0"/>
        <v>0</v>
      </c>
      <c r="D55" s="24"/>
      <c r="E55" s="5" t="str">
        <f t="shared" si="1"/>
        <v>Любовь</v>
      </c>
      <c r="F55" s="19"/>
      <c r="G55" s="12">
        <f t="shared" si="2"/>
        <v>0</v>
      </c>
      <c r="H55" s="31"/>
      <c r="I55" s="40" t="str">
        <f t="shared" si="3"/>
        <v>Коробки, ком.</v>
      </c>
      <c r="J55" s="79"/>
    </row>
    <row r="56" spans="1:12" ht="27.95" customHeight="1" thickBot="1" x14ac:dyDescent="0.4">
      <c r="A56" s="32">
        <f>SUM(B32:B55,D32:D55,J32:J35)</f>
        <v>0</v>
      </c>
      <c r="B56" s="108" t="s">
        <v>107</v>
      </c>
      <c r="C56" s="109"/>
      <c r="D56" s="109"/>
      <c r="E56" s="109"/>
      <c r="F56" s="109"/>
      <c r="G56" s="109"/>
      <c r="H56" s="109"/>
      <c r="I56" s="110"/>
      <c r="J56" s="33">
        <f>SUM(F32:F55,H32:H55)</f>
        <v>0</v>
      </c>
    </row>
    <row r="57" spans="1:12" ht="24" thickBot="1" x14ac:dyDescent="0.4">
      <c r="A57" s="111" t="s">
        <v>1</v>
      </c>
      <c r="B57" s="112"/>
      <c r="C57" s="112"/>
      <c r="D57" s="112"/>
      <c r="E57" s="112"/>
      <c r="F57" s="112"/>
      <c r="G57" s="112"/>
      <c r="H57" s="112"/>
      <c r="I57" s="112"/>
      <c r="J57" s="113"/>
    </row>
    <row r="58" spans="1:12" ht="24" thickBot="1" x14ac:dyDescent="0.4"/>
    <row r="59" spans="1:12" s="1" customFormat="1" ht="24.95" customHeight="1" thickBot="1" x14ac:dyDescent="0.3">
      <c r="A59" s="114" t="s">
        <v>4</v>
      </c>
      <c r="B59" s="115"/>
      <c r="C59" s="91" t="s">
        <v>152</v>
      </c>
      <c r="D59" s="116" t="s">
        <v>3</v>
      </c>
      <c r="E59" s="117"/>
      <c r="F59" s="118"/>
      <c r="G59" s="119" t="s">
        <v>0</v>
      </c>
      <c r="H59" s="120"/>
      <c r="I59" s="120"/>
      <c r="J59" s="121"/>
      <c r="L59" s="37" t="s">
        <v>98</v>
      </c>
    </row>
    <row r="60" spans="1:12" s="1" customFormat="1" ht="20.100000000000001" customHeight="1" thickBot="1" x14ac:dyDescent="0.3">
      <c r="A60" s="34" t="s">
        <v>2</v>
      </c>
      <c r="B60" s="35">
        <f>SUM(B61:B84,D61:D84,F61:F84,H61:H84,J61:J82)</f>
        <v>0</v>
      </c>
      <c r="C60" s="125"/>
      <c r="D60" s="126"/>
      <c r="E60" s="126"/>
      <c r="F60" s="127"/>
      <c r="G60" s="122"/>
      <c r="H60" s="123"/>
      <c r="I60" s="123"/>
      <c r="J60" s="124"/>
    </row>
    <row r="61" spans="1:12" ht="20.100000000000001" customHeight="1" x14ac:dyDescent="0.35">
      <c r="A61" s="6" t="str">
        <f>A3</f>
        <v>Александр</v>
      </c>
      <c r="B61" s="15"/>
      <c r="C61" s="10" t="str">
        <f t="shared" ref="C61:C84" si="5">C3</f>
        <v>Игорь</v>
      </c>
      <c r="D61" s="20"/>
      <c r="E61" s="13" t="str">
        <f t="shared" ref="E61:E84" si="6">E3</f>
        <v>Александра</v>
      </c>
      <c r="F61" s="25"/>
      <c r="G61" s="14" t="str">
        <f t="shared" ref="G61:G84" si="7">G3</f>
        <v>Людмила</v>
      </c>
      <c r="H61" s="26"/>
      <c r="I61" s="13" t="str">
        <f t="shared" ref="I61:I84" si="8">I3</f>
        <v>Паисий</v>
      </c>
      <c r="J61" s="26"/>
    </row>
    <row r="62" spans="1:12" ht="20.100000000000001" customHeight="1" x14ac:dyDescent="0.35">
      <c r="A62" s="4" t="str">
        <f t="shared" ref="A62:A84" si="9">A4</f>
        <v>Алексей</v>
      </c>
      <c r="B62" s="16"/>
      <c r="C62" s="8" t="str">
        <f t="shared" si="5"/>
        <v>Илья</v>
      </c>
      <c r="D62" s="21"/>
      <c r="E62" s="4" t="str">
        <f t="shared" si="6"/>
        <v>Алла</v>
      </c>
      <c r="F62" s="16"/>
      <c r="G62" s="8" t="str">
        <f t="shared" si="7"/>
        <v>Маргарита</v>
      </c>
      <c r="H62" s="27"/>
      <c r="I62" s="4" t="str">
        <f t="shared" si="8"/>
        <v>Лука</v>
      </c>
      <c r="J62" s="27"/>
    </row>
    <row r="63" spans="1:12" ht="20.100000000000001" customHeight="1" x14ac:dyDescent="0.35">
      <c r="A63" s="4" t="str">
        <f t="shared" si="9"/>
        <v>Анатолий</v>
      </c>
      <c r="B63" s="16"/>
      <c r="C63" s="8" t="str">
        <f t="shared" si="5"/>
        <v>Кирилл</v>
      </c>
      <c r="D63" s="21"/>
      <c r="E63" s="4" t="str">
        <f t="shared" si="6"/>
        <v>Анастасия</v>
      </c>
      <c r="F63" s="16"/>
      <c r="G63" s="8" t="str">
        <f t="shared" si="7"/>
        <v>Марина</v>
      </c>
      <c r="H63" s="27"/>
      <c r="I63" s="4" t="str">
        <f t="shared" si="8"/>
        <v>Пантелеимон</v>
      </c>
      <c r="J63" s="27">
        <v>0</v>
      </c>
    </row>
    <row r="64" spans="1:12" ht="20.100000000000001" customHeight="1" x14ac:dyDescent="0.35">
      <c r="A64" s="4" t="str">
        <f t="shared" si="9"/>
        <v>Андрей</v>
      </c>
      <c r="B64" s="16"/>
      <c r="C64" s="8" t="str">
        <f t="shared" si="5"/>
        <v>Константин</v>
      </c>
      <c r="D64" s="21"/>
      <c r="E64" s="4" t="str">
        <f t="shared" si="6"/>
        <v>Анна</v>
      </c>
      <c r="F64" s="16"/>
      <c r="G64" s="8" t="str">
        <f t="shared" si="7"/>
        <v>Мария</v>
      </c>
      <c r="H64" s="27"/>
      <c r="I64" s="4" t="str">
        <f t="shared" si="8"/>
        <v>Спиридон</v>
      </c>
      <c r="J64" s="27"/>
    </row>
    <row r="65" spans="1:10" ht="20.100000000000001" customHeight="1" x14ac:dyDescent="0.35">
      <c r="A65" s="4" t="str">
        <f t="shared" si="9"/>
        <v>Антон</v>
      </c>
      <c r="B65" s="16"/>
      <c r="C65" s="8" t="str">
        <f t="shared" si="5"/>
        <v>Леонид</v>
      </c>
      <c r="D65" s="21"/>
      <c r="E65" s="4" t="str">
        <f t="shared" si="6"/>
        <v>Антонина</v>
      </c>
      <c r="F65" s="16"/>
      <c r="G65" s="8" t="str">
        <f t="shared" si="7"/>
        <v>Надежда</v>
      </c>
      <c r="H65" s="27"/>
      <c r="I65" s="4" t="str">
        <f t="shared" si="8"/>
        <v>Иоасаф</v>
      </c>
      <c r="J65" s="27"/>
    </row>
    <row r="66" spans="1:10" ht="20.100000000000001" customHeight="1" x14ac:dyDescent="0.35">
      <c r="A66" s="4" t="str">
        <f t="shared" si="9"/>
        <v>Аркадий</v>
      </c>
      <c r="B66" s="16"/>
      <c r="C66" s="8" t="str">
        <f t="shared" si="5"/>
        <v>Максим</v>
      </c>
      <c r="D66" s="21"/>
      <c r="E66" s="4" t="str">
        <f t="shared" si="6"/>
        <v>Валентина</v>
      </c>
      <c r="F66" s="16"/>
      <c r="G66" s="8" t="str">
        <f t="shared" si="7"/>
        <v>Наталья</v>
      </c>
      <c r="H66" s="27"/>
      <c r="I66" s="4" t="str">
        <f t="shared" si="8"/>
        <v>Митрофан</v>
      </c>
      <c r="J66" s="27"/>
    </row>
    <row r="67" spans="1:10" ht="20.100000000000001" customHeight="1" x14ac:dyDescent="0.35">
      <c r="A67" s="4" t="str">
        <f t="shared" si="9"/>
        <v>Артём</v>
      </c>
      <c r="B67" s="16"/>
      <c r="C67" s="8" t="str">
        <f t="shared" si="5"/>
        <v>Михаил</v>
      </c>
      <c r="D67" s="21"/>
      <c r="E67" s="4" t="str">
        <f t="shared" si="6"/>
        <v>Валерия</v>
      </c>
      <c r="F67" s="16"/>
      <c r="G67" s="8" t="str">
        <f t="shared" si="7"/>
        <v>Нина</v>
      </c>
      <c r="H67" s="27"/>
      <c r="I67" s="4" t="str">
        <f t="shared" si="8"/>
        <v>Амвросий</v>
      </c>
      <c r="J67" s="27"/>
    </row>
    <row r="68" spans="1:10" ht="20.100000000000001" customHeight="1" x14ac:dyDescent="0.35">
      <c r="A68" s="11" t="str">
        <f t="shared" si="9"/>
        <v>Борис</v>
      </c>
      <c r="B68" s="17"/>
      <c r="C68" s="9" t="str">
        <f t="shared" si="5"/>
        <v>Никита</v>
      </c>
      <c r="D68" s="22"/>
      <c r="E68" s="11" t="str">
        <f t="shared" si="6"/>
        <v>Вера</v>
      </c>
      <c r="F68" s="17"/>
      <c r="G68" s="9" t="str">
        <f t="shared" si="7"/>
        <v>Ольга</v>
      </c>
      <c r="H68" s="28"/>
      <c r="I68" s="11" t="str">
        <f t="shared" si="8"/>
        <v>Иоанн (Кр.)</v>
      </c>
      <c r="J68" s="28"/>
    </row>
    <row r="69" spans="1:10" ht="20.100000000000001" customHeight="1" x14ac:dyDescent="0.35">
      <c r="A69" s="3" t="str">
        <f t="shared" si="9"/>
        <v>Валентин</v>
      </c>
      <c r="B69" s="18"/>
      <c r="C69" s="7" t="str">
        <f t="shared" si="5"/>
        <v>Николай</v>
      </c>
      <c r="D69" s="23"/>
      <c r="E69" s="3" t="str">
        <f t="shared" si="6"/>
        <v>Вероника</v>
      </c>
      <c r="F69" s="18"/>
      <c r="G69" s="7" t="str">
        <f t="shared" si="7"/>
        <v>Полина</v>
      </c>
      <c r="H69" s="29"/>
      <c r="I69" s="3" t="str">
        <f t="shared" si="8"/>
        <v>Киприан и Иустина</v>
      </c>
      <c r="J69" s="29"/>
    </row>
    <row r="70" spans="1:10" ht="20.100000000000001" customHeight="1" x14ac:dyDescent="0.35">
      <c r="A70" s="4" t="str">
        <f t="shared" si="9"/>
        <v>Валерий</v>
      </c>
      <c r="B70" s="16"/>
      <c r="C70" s="8" t="str">
        <f t="shared" si="5"/>
        <v>Олег</v>
      </c>
      <c r="D70" s="21"/>
      <c r="E70" s="4" t="str">
        <f t="shared" si="6"/>
        <v>Виктория</v>
      </c>
      <c r="F70" s="16"/>
      <c r="G70" s="8" t="str">
        <f t="shared" si="7"/>
        <v>Раиса</v>
      </c>
      <c r="H70" s="27"/>
      <c r="I70" s="4" t="str">
        <f t="shared" si="8"/>
        <v>Флор и Лавр</v>
      </c>
      <c r="J70" s="27"/>
    </row>
    <row r="71" spans="1:10" ht="20.100000000000001" customHeight="1" x14ac:dyDescent="0.35">
      <c r="A71" s="4" t="str">
        <f t="shared" si="9"/>
        <v>Василий</v>
      </c>
      <c r="B71" s="16"/>
      <c r="C71" s="8" t="str">
        <f t="shared" si="5"/>
        <v>Павел</v>
      </c>
      <c r="D71" s="21"/>
      <c r="E71" s="4" t="str">
        <f t="shared" si="6"/>
        <v>Галина</v>
      </c>
      <c r="F71" s="16"/>
      <c r="G71" s="8" t="str">
        <f t="shared" si="7"/>
        <v>Светлана</v>
      </c>
      <c r="H71" s="27"/>
      <c r="I71" s="4" t="str">
        <f t="shared" si="8"/>
        <v>ИБМ Всецарица</v>
      </c>
      <c r="J71" s="27"/>
    </row>
    <row r="72" spans="1:10" ht="20.100000000000001" customHeight="1" x14ac:dyDescent="0.35">
      <c r="A72" s="4" t="str">
        <f t="shared" si="9"/>
        <v>Виктор</v>
      </c>
      <c r="B72" s="16"/>
      <c r="C72" s="8" t="str">
        <f t="shared" si="5"/>
        <v>Пётр</v>
      </c>
      <c r="D72" s="21"/>
      <c r="E72" s="4" t="str">
        <f t="shared" si="6"/>
        <v>Дарья</v>
      </c>
      <c r="F72" s="16"/>
      <c r="G72" s="8" t="str">
        <f t="shared" si="7"/>
        <v>София</v>
      </c>
      <c r="H72" s="27"/>
      <c r="I72" s="4" t="str">
        <f t="shared" si="8"/>
        <v>ИБМ Смоленская</v>
      </c>
      <c r="J72" s="27"/>
    </row>
    <row r="73" spans="1:10" ht="20.100000000000001" customHeight="1" x14ac:dyDescent="0.35">
      <c r="A73" s="4" t="str">
        <f t="shared" si="9"/>
        <v>Виталий</v>
      </c>
      <c r="B73" s="16"/>
      <c r="C73" s="8" t="str">
        <f t="shared" si="5"/>
        <v>Роман</v>
      </c>
      <c r="D73" s="21"/>
      <c r="E73" s="4" t="str">
        <f t="shared" si="6"/>
        <v>Евгения</v>
      </c>
      <c r="F73" s="16"/>
      <c r="G73" s="8" t="str">
        <f t="shared" si="7"/>
        <v>Тамара</v>
      </c>
      <c r="H73" s="27"/>
      <c r="I73" s="4">
        <f t="shared" si="8"/>
        <v>0</v>
      </c>
      <c r="J73" s="27"/>
    </row>
    <row r="74" spans="1:10" ht="20.100000000000001" customHeight="1" x14ac:dyDescent="0.35">
      <c r="A74" s="4" t="str">
        <f t="shared" si="9"/>
        <v>Владимир</v>
      </c>
      <c r="B74" s="16"/>
      <c r="C74" s="8" t="str">
        <f t="shared" si="5"/>
        <v>Сергей</v>
      </c>
      <c r="D74" s="21"/>
      <c r="E74" s="4" t="str">
        <f t="shared" si="6"/>
        <v>Екатерина</v>
      </c>
      <c r="F74" s="16"/>
      <c r="G74" s="8" t="str">
        <f t="shared" si="7"/>
        <v>Татьяна</v>
      </c>
      <c r="H74" s="27"/>
      <c r="I74" s="4">
        <f t="shared" si="8"/>
        <v>0</v>
      </c>
      <c r="J74" s="27"/>
    </row>
    <row r="75" spans="1:10" ht="20.100000000000001" customHeight="1" x14ac:dyDescent="0.35">
      <c r="A75" s="4" t="str">
        <f t="shared" si="9"/>
        <v>Владислав</v>
      </c>
      <c r="B75" s="16"/>
      <c r="C75" s="8" t="str">
        <f t="shared" si="5"/>
        <v>Фёдор</v>
      </c>
      <c r="D75" s="21"/>
      <c r="E75" s="4" t="str">
        <f t="shared" si="6"/>
        <v>Елена</v>
      </c>
      <c r="F75" s="16"/>
      <c r="G75" s="8" t="str">
        <f t="shared" si="7"/>
        <v>Юлия</v>
      </c>
      <c r="H75" s="27"/>
      <c r="I75" s="4">
        <f t="shared" si="8"/>
        <v>0</v>
      </c>
      <c r="J75" s="27"/>
    </row>
    <row r="76" spans="1:10" ht="20.100000000000001" customHeight="1" x14ac:dyDescent="0.35">
      <c r="A76" s="11" t="str">
        <f t="shared" si="9"/>
        <v>Вячеслав</v>
      </c>
      <c r="B76" s="17"/>
      <c r="C76" s="9" t="str">
        <f t="shared" si="5"/>
        <v>Юрий</v>
      </c>
      <c r="D76" s="22"/>
      <c r="E76" s="11" t="str">
        <f t="shared" si="6"/>
        <v>Елизавета</v>
      </c>
      <c r="F76" s="17"/>
      <c r="G76" s="9" t="str">
        <f t="shared" si="7"/>
        <v>Яна, Жанна</v>
      </c>
      <c r="H76" s="28"/>
      <c r="I76" s="11">
        <f t="shared" si="8"/>
        <v>0</v>
      </c>
      <c r="J76" s="28"/>
    </row>
    <row r="77" spans="1:10" ht="20.100000000000001" customHeight="1" x14ac:dyDescent="0.35">
      <c r="A77" s="6" t="str">
        <f t="shared" si="9"/>
        <v>Геннадий</v>
      </c>
      <c r="B77" s="15"/>
      <c r="C77" s="10" t="str">
        <f t="shared" si="5"/>
        <v>Серафим</v>
      </c>
      <c r="D77" s="20"/>
      <c r="E77" s="6" t="str">
        <f t="shared" si="6"/>
        <v>Зинаида</v>
      </c>
      <c r="F77" s="15"/>
      <c r="G77" s="10" t="str">
        <f t="shared" si="7"/>
        <v>Матрона</v>
      </c>
      <c r="H77" s="30"/>
      <c r="I77" s="6">
        <f t="shared" si="8"/>
        <v>0</v>
      </c>
      <c r="J77" s="30"/>
    </row>
    <row r="78" spans="1:10" ht="20.100000000000001" customHeight="1" x14ac:dyDescent="0.35">
      <c r="A78" s="4" t="str">
        <f t="shared" si="9"/>
        <v>Георгий</v>
      </c>
      <c r="B78" s="16"/>
      <c r="C78" s="8" t="str">
        <f t="shared" si="5"/>
        <v>Ангел Хр.</v>
      </c>
      <c r="D78" s="21"/>
      <c r="E78" s="4" t="str">
        <f t="shared" si="6"/>
        <v>Зоя</v>
      </c>
      <c r="F78" s="16"/>
      <c r="G78" s="8" t="str">
        <f t="shared" si="7"/>
        <v>Ангел Хр.</v>
      </c>
      <c r="H78" s="27"/>
      <c r="I78" s="4">
        <f t="shared" si="8"/>
        <v>0</v>
      </c>
      <c r="J78" s="27"/>
    </row>
    <row r="79" spans="1:10" ht="20.100000000000001" customHeight="1" x14ac:dyDescent="0.35">
      <c r="A79" s="4" t="str">
        <f t="shared" si="9"/>
        <v>Григорий</v>
      </c>
      <c r="B79" s="16"/>
      <c r="C79" s="8" t="str">
        <f t="shared" si="5"/>
        <v>ИБМ Казанская</v>
      </c>
      <c r="D79" s="21"/>
      <c r="E79" s="4" t="str">
        <f t="shared" si="6"/>
        <v>Ирина</v>
      </c>
      <c r="F79" s="16"/>
      <c r="G79" s="8" t="str">
        <f t="shared" si="7"/>
        <v>ИБМ Семистрел.</v>
      </c>
      <c r="H79" s="27"/>
      <c r="I79" s="4">
        <f t="shared" si="8"/>
        <v>0</v>
      </c>
      <c r="J79" s="27"/>
    </row>
    <row r="80" spans="1:10" ht="20.100000000000001" customHeight="1" x14ac:dyDescent="0.35">
      <c r="A80" s="4" t="str">
        <f t="shared" si="9"/>
        <v>Данил</v>
      </c>
      <c r="B80" s="16"/>
      <c r="C80" s="8" t="str">
        <f t="shared" si="5"/>
        <v>Вадим</v>
      </c>
      <c r="D80" s="16"/>
      <c r="E80" s="4" t="str">
        <f t="shared" si="6"/>
        <v>Кристина</v>
      </c>
      <c r="F80" s="16"/>
      <c r="G80" s="8" t="str">
        <f t="shared" si="7"/>
        <v>ИБМ Казанская</v>
      </c>
      <c r="H80" s="27"/>
      <c r="I80" s="4">
        <f t="shared" si="8"/>
        <v>0</v>
      </c>
      <c r="J80" s="27"/>
    </row>
    <row r="81" spans="1:10" ht="20.100000000000001" customHeight="1" x14ac:dyDescent="0.35">
      <c r="A81" s="4" t="str">
        <f t="shared" si="9"/>
        <v>Денис</v>
      </c>
      <c r="B81" s="16"/>
      <c r="C81" s="8" t="str">
        <f t="shared" si="5"/>
        <v>Имп. Николай II</v>
      </c>
      <c r="D81" s="21"/>
      <c r="E81" s="4" t="str">
        <f t="shared" si="6"/>
        <v>Ксения</v>
      </c>
      <c r="F81" s="16"/>
      <c r="G81" s="8" t="str">
        <f t="shared" si="7"/>
        <v>Имп. Николай II</v>
      </c>
      <c r="H81" s="27"/>
      <c r="I81" s="4">
        <f t="shared" si="8"/>
        <v>0</v>
      </c>
      <c r="J81" s="27"/>
    </row>
    <row r="82" spans="1:10" ht="20.100000000000001" customHeight="1" x14ac:dyDescent="0.35">
      <c r="A82" s="4" t="str">
        <f t="shared" si="9"/>
        <v>Дмитрий</v>
      </c>
      <c r="B82" s="16"/>
      <c r="C82" s="8" t="str">
        <f t="shared" si="5"/>
        <v>Матрона</v>
      </c>
      <c r="D82" s="21"/>
      <c r="E82" s="4" t="str">
        <f t="shared" si="6"/>
        <v>Лариса</v>
      </c>
      <c r="F82" s="16"/>
      <c r="G82" s="8">
        <f t="shared" si="7"/>
        <v>0</v>
      </c>
      <c r="H82" s="27"/>
      <c r="I82" s="4">
        <f t="shared" si="8"/>
        <v>0</v>
      </c>
      <c r="J82" s="27"/>
    </row>
    <row r="83" spans="1:10" ht="20.100000000000001" customHeight="1" x14ac:dyDescent="0.35">
      <c r="A83" s="4" t="str">
        <f t="shared" si="9"/>
        <v>Евгений</v>
      </c>
      <c r="B83" s="16"/>
      <c r="C83" s="8">
        <f t="shared" si="5"/>
        <v>0</v>
      </c>
      <c r="D83" s="21"/>
      <c r="E83" s="4" t="str">
        <f t="shared" si="6"/>
        <v>Лидия</v>
      </c>
      <c r="F83" s="16"/>
      <c r="G83" s="8">
        <f t="shared" si="7"/>
        <v>0</v>
      </c>
      <c r="H83" s="27"/>
      <c r="I83" s="39" t="str">
        <f t="shared" si="8"/>
        <v>Стенд 82, кр.</v>
      </c>
      <c r="J83" s="77"/>
    </row>
    <row r="84" spans="1:10" ht="20.100000000000001" customHeight="1" thickBot="1" x14ac:dyDescent="0.4">
      <c r="A84" s="5" t="str">
        <f t="shared" si="9"/>
        <v>Иван</v>
      </c>
      <c r="B84" s="19"/>
      <c r="C84" s="12">
        <f t="shared" si="5"/>
        <v>0</v>
      </c>
      <c r="D84" s="24"/>
      <c r="E84" s="5" t="str">
        <f t="shared" si="6"/>
        <v>Любовь</v>
      </c>
      <c r="F84" s="19"/>
      <c r="G84" s="12">
        <f t="shared" si="7"/>
        <v>0</v>
      </c>
      <c r="H84" s="31"/>
      <c r="I84" s="40" t="str">
        <f t="shared" si="8"/>
        <v>Коробки, ком.</v>
      </c>
      <c r="J84" s="79"/>
    </row>
    <row r="85" spans="1:10" ht="27.95" customHeight="1" thickBot="1" x14ac:dyDescent="0.4">
      <c r="A85" s="32">
        <f>SUM(B61:B84,D61:D84,J61:J64)</f>
        <v>0</v>
      </c>
      <c r="B85" s="108" t="s">
        <v>107</v>
      </c>
      <c r="C85" s="109"/>
      <c r="D85" s="109"/>
      <c r="E85" s="109"/>
      <c r="F85" s="109"/>
      <c r="G85" s="109"/>
      <c r="H85" s="109"/>
      <c r="I85" s="110"/>
      <c r="J85" s="33">
        <f>SUM(F61:F84,H61:H84)</f>
        <v>0</v>
      </c>
    </row>
    <row r="86" spans="1:10" ht="24" thickBot="1" x14ac:dyDescent="0.4">
      <c r="A86" s="111" t="s">
        <v>1</v>
      </c>
      <c r="B86" s="112"/>
      <c r="C86" s="112"/>
      <c r="D86" s="112"/>
      <c r="E86" s="112"/>
      <c r="F86" s="112"/>
      <c r="G86" s="112"/>
      <c r="H86" s="112"/>
      <c r="I86" s="112"/>
      <c r="J86" s="113"/>
    </row>
  </sheetData>
  <mergeCells count="18">
    <mergeCell ref="C2:F2"/>
    <mergeCell ref="A1:B1"/>
    <mergeCell ref="G1:J2"/>
    <mergeCell ref="D1:F1"/>
    <mergeCell ref="A28:J28"/>
    <mergeCell ref="B27:I27"/>
    <mergeCell ref="A30:B30"/>
    <mergeCell ref="D30:F30"/>
    <mergeCell ref="G30:J31"/>
    <mergeCell ref="C31:F31"/>
    <mergeCell ref="B56:I56"/>
    <mergeCell ref="B85:I85"/>
    <mergeCell ref="A86:J86"/>
    <mergeCell ref="A57:J57"/>
    <mergeCell ref="A59:B59"/>
    <mergeCell ref="D59:F59"/>
    <mergeCell ref="G59:J60"/>
    <mergeCell ref="C60:F60"/>
  </mergeCells>
  <hyperlinks>
    <hyperlink ref="L1" location="'Здравствуйте!'!A1" display="в начало" xr:uid="{3A9D9025-445A-43ED-B5B2-51F27C9BE2D8}"/>
    <hyperlink ref="L30" location="'Здравствуйте!'!A1" display="в начало" xr:uid="{634D4236-689E-4C77-810F-47477FA565D4}"/>
    <hyperlink ref="L59" location="'Здравствуйте!'!A1" display="в начало" xr:uid="{69F5B348-4897-4639-A96A-0AEB74874C5E}"/>
  </hyperlinks>
  <pageMargins left="0" right="0" top="0" bottom="0" header="0" footer="0"/>
  <pageSetup paperSize="9" scale="71" fitToWidth="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1">
    <tabColor theme="2" tint="-0.499984740745262"/>
    <pageSetUpPr autoPageBreaks="0"/>
  </sheetPr>
  <dimension ref="A1:L86"/>
  <sheetViews>
    <sheetView showZeros="0" zoomScaleNormal="100" workbookViewId="0">
      <selection activeCell="B3" sqref="B3"/>
    </sheetView>
  </sheetViews>
  <sheetFormatPr defaultRowHeight="23.25" x14ac:dyDescent="0.35"/>
  <cols>
    <col min="1" max="1" width="18.7109375" style="2" customWidth="1"/>
    <col min="2" max="2" width="8.7109375" style="2" customWidth="1"/>
    <col min="3" max="3" width="18.7109375" style="2" customWidth="1"/>
    <col min="4" max="4" width="8.7109375" style="2" customWidth="1"/>
    <col min="5" max="5" width="18.7109375" style="2" customWidth="1"/>
    <col min="6" max="6" width="8.7109375" style="2" customWidth="1"/>
    <col min="7" max="7" width="18.7109375" style="2" customWidth="1"/>
    <col min="8" max="8" width="8.7109375" style="2" customWidth="1"/>
    <col min="9" max="9" width="18.7109375" style="2" customWidth="1"/>
    <col min="10" max="10" width="8.7109375" style="2" customWidth="1"/>
    <col min="11" max="11" width="9.140625" style="2"/>
    <col min="12" max="12" width="12.42578125" style="2" bestFit="1" customWidth="1"/>
    <col min="13" max="16384" width="9.140625" style="2"/>
  </cols>
  <sheetData>
    <row r="1" spans="1:12" s="1" customFormat="1" ht="24.95" customHeight="1" thickBot="1" x14ac:dyDescent="0.3">
      <c r="A1" s="114" t="s">
        <v>4</v>
      </c>
      <c r="B1" s="115"/>
      <c r="C1" s="88" t="s">
        <v>147</v>
      </c>
      <c r="D1" s="116" t="s">
        <v>3</v>
      </c>
      <c r="E1" s="117"/>
      <c r="F1" s="118"/>
      <c r="G1" s="119" t="s">
        <v>0</v>
      </c>
      <c r="H1" s="120"/>
      <c r="I1" s="120"/>
      <c r="J1" s="121"/>
      <c r="L1" s="37" t="s">
        <v>98</v>
      </c>
    </row>
    <row r="2" spans="1:12" s="1" customFormat="1" ht="20.100000000000001" customHeight="1" thickBot="1" x14ac:dyDescent="0.3">
      <c r="A2" s="34" t="s">
        <v>2</v>
      </c>
      <c r="B2" s="35">
        <f>SUM(B3:B26,D3:D26,F3:F26,H3:H26,J3:J24)</f>
        <v>0</v>
      </c>
      <c r="C2" s="125"/>
      <c r="D2" s="126"/>
      <c r="E2" s="126"/>
      <c r="F2" s="127"/>
      <c r="G2" s="122"/>
      <c r="H2" s="123"/>
      <c r="I2" s="123"/>
      <c r="J2" s="124"/>
    </row>
    <row r="3" spans="1:12" ht="20.100000000000001" customHeight="1" x14ac:dyDescent="0.35">
      <c r="A3" s="6" t="s">
        <v>11</v>
      </c>
      <c r="B3" s="15">
        <v>0</v>
      </c>
      <c r="C3" s="10" t="s">
        <v>12</v>
      </c>
      <c r="D3" s="20">
        <v>0</v>
      </c>
      <c r="E3" s="13" t="s">
        <v>13</v>
      </c>
      <c r="F3" s="25">
        <v>0</v>
      </c>
      <c r="G3" s="14" t="s">
        <v>14</v>
      </c>
      <c r="H3" s="26">
        <v>0</v>
      </c>
      <c r="I3" s="13" t="s">
        <v>46</v>
      </c>
      <c r="J3" s="26"/>
    </row>
    <row r="4" spans="1:12" ht="20.100000000000001" customHeight="1" x14ac:dyDescent="0.35">
      <c r="A4" s="4" t="s">
        <v>16</v>
      </c>
      <c r="B4" s="16">
        <v>0</v>
      </c>
      <c r="C4" s="8" t="s">
        <v>17</v>
      </c>
      <c r="D4" s="21">
        <v>0</v>
      </c>
      <c r="E4" s="4" t="s">
        <v>18</v>
      </c>
      <c r="F4" s="16">
        <v>0</v>
      </c>
      <c r="G4" s="8" t="s">
        <v>19</v>
      </c>
      <c r="H4" s="27">
        <v>0</v>
      </c>
      <c r="I4" s="4" t="s">
        <v>15</v>
      </c>
      <c r="J4" s="27"/>
    </row>
    <row r="5" spans="1:12" ht="20.100000000000001" customHeight="1" x14ac:dyDescent="0.35">
      <c r="A5" s="4" t="s">
        <v>21</v>
      </c>
      <c r="B5" s="16">
        <v>0</v>
      </c>
      <c r="C5" s="8" t="s">
        <v>22</v>
      </c>
      <c r="D5" s="21">
        <v>0</v>
      </c>
      <c r="E5" s="4" t="s">
        <v>23</v>
      </c>
      <c r="F5" s="16">
        <v>0</v>
      </c>
      <c r="G5" s="8" t="s">
        <v>24</v>
      </c>
      <c r="H5" s="27">
        <v>0</v>
      </c>
      <c r="I5" s="4"/>
      <c r="J5" s="27"/>
    </row>
    <row r="6" spans="1:12" ht="20.100000000000001" customHeight="1" x14ac:dyDescent="0.35">
      <c r="A6" s="4" t="s">
        <v>25</v>
      </c>
      <c r="B6" s="16">
        <v>0</v>
      </c>
      <c r="C6" s="8" t="s">
        <v>26</v>
      </c>
      <c r="D6" s="21">
        <v>0</v>
      </c>
      <c r="E6" s="4" t="s">
        <v>27</v>
      </c>
      <c r="F6" s="16">
        <v>0</v>
      </c>
      <c r="G6" s="8" t="s">
        <v>28</v>
      </c>
      <c r="H6" s="27">
        <v>0</v>
      </c>
      <c r="I6" s="4"/>
      <c r="J6" s="27"/>
    </row>
    <row r="7" spans="1:12" ht="20.100000000000001" customHeight="1" x14ac:dyDescent="0.35">
      <c r="A7" s="4" t="s">
        <v>29</v>
      </c>
      <c r="B7" s="16">
        <v>0</v>
      </c>
      <c r="C7" s="8" t="s">
        <v>30</v>
      </c>
      <c r="D7" s="21">
        <v>0</v>
      </c>
      <c r="E7" s="4" t="s">
        <v>31</v>
      </c>
      <c r="F7" s="16">
        <v>0</v>
      </c>
      <c r="G7" s="8" t="s">
        <v>32</v>
      </c>
      <c r="H7" s="27">
        <v>0</v>
      </c>
      <c r="I7" s="4"/>
      <c r="J7" s="27"/>
    </row>
    <row r="8" spans="1:12" ht="20.100000000000001" customHeight="1" x14ac:dyDescent="0.35">
      <c r="A8" s="4" t="s">
        <v>33</v>
      </c>
      <c r="B8" s="16">
        <v>0</v>
      </c>
      <c r="C8" s="8" t="s">
        <v>34</v>
      </c>
      <c r="D8" s="21">
        <v>0</v>
      </c>
      <c r="E8" s="4" t="s">
        <v>35</v>
      </c>
      <c r="F8" s="16">
        <v>0</v>
      </c>
      <c r="G8" s="8" t="s">
        <v>36</v>
      </c>
      <c r="H8" s="27">
        <v>0</v>
      </c>
      <c r="I8" s="4"/>
      <c r="J8" s="27"/>
    </row>
    <row r="9" spans="1:12" ht="20.100000000000001" customHeight="1" x14ac:dyDescent="0.35">
      <c r="A9" s="4" t="s">
        <v>37</v>
      </c>
      <c r="B9" s="16">
        <v>0</v>
      </c>
      <c r="C9" s="8" t="s">
        <v>38</v>
      </c>
      <c r="D9" s="21">
        <v>0</v>
      </c>
      <c r="E9" s="4" t="s">
        <v>39</v>
      </c>
      <c r="F9" s="16">
        <v>0</v>
      </c>
      <c r="G9" s="8" t="s">
        <v>40</v>
      </c>
      <c r="H9" s="27">
        <v>0</v>
      </c>
      <c r="I9" s="4"/>
      <c r="J9" s="27"/>
    </row>
    <row r="10" spans="1:12" ht="20.100000000000001" customHeight="1" x14ac:dyDescent="0.35">
      <c r="A10" s="11" t="s">
        <v>41</v>
      </c>
      <c r="B10" s="17">
        <v>0</v>
      </c>
      <c r="C10" s="9" t="s">
        <v>42</v>
      </c>
      <c r="D10" s="22">
        <v>0</v>
      </c>
      <c r="E10" s="11" t="s">
        <v>43</v>
      </c>
      <c r="F10" s="17">
        <v>0</v>
      </c>
      <c r="G10" s="9" t="s">
        <v>44</v>
      </c>
      <c r="H10" s="28">
        <v>0</v>
      </c>
      <c r="I10" s="11"/>
      <c r="J10" s="28"/>
    </row>
    <row r="11" spans="1:12" ht="20.100000000000001" customHeight="1" x14ac:dyDescent="0.35">
      <c r="A11" s="3" t="s">
        <v>45</v>
      </c>
      <c r="B11" s="18">
        <v>0</v>
      </c>
      <c r="C11" s="7" t="s">
        <v>46</v>
      </c>
      <c r="D11" s="23">
        <v>0</v>
      </c>
      <c r="E11" s="3" t="s">
        <v>47</v>
      </c>
      <c r="F11" s="18">
        <v>0</v>
      </c>
      <c r="G11" s="7" t="s">
        <v>48</v>
      </c>
      <c r="H11" s="29">
        <v>0</v>
      </c>
      <c r="I11" s="3"/>
      <c r="J11" s="29"/>
    </row>
    <row r="12" spans="1:12" ht="20.100000000000001" customHeight="1" x14ac:dyDescent="0.35">
      <c r="A12" s="4" t="s">
        <v>50</v>
      </c>
      <c r="B12" s="16">
        <v>0</v>
      </c>
      <c r="C12" s="8" t="s">
        <v>51</v>
      </c>
      <c r="D12" s="21">
        <v>0</v>
      </c>
      <c r="E12" s="4" t="s">
        <v>52</v>
      </c>
      <c r="F12" s="16">
        <v>0</v>
      </c>
      <c r="G12" s="8" t="s">
        <v>53</v>
      </c>
      <c r="H12" s="27">
        <v>0</v>
      </c>
      <c r="I12" s="4"/>
      <c r="J12" s="27"/>
    </row>
    <row r="13" spans="1:12" ht="20.100000000000001" customHeight="1" x14ac:dyDescent="0.35">
      <c r="A13" s="4" t="s">
        <v>55</v>
      </c>
      <c r="B13" s="16">
        <v>0</v>
      </c>
      <c r="C13" s="8" t="s">
        <v>56</v>
      </c>
      <c r="D13" s="21">
        <v>0</v>
      </c>
      <c r="E13" s="4" t="s">
        <v>57</v>
      </c>
      <c r="F13" s="16">
        <v>0</v>
      </c>
      <c r="G13" s="8" t="s">
        <v>58</v>
      </c>
      <c r="H13" s="27">
        <v>0</v>
      </c>
      <c r="I13" s="4"/>
      <c r="J13" s="27"/>
    </row>
    <row r="14" spans="1:12" ht="20.100000000000001" customHeight="1" x14ac:dyDescent="0.35">
      <c r="A14" s="4" t="s">
        <v>59</v>
      </c>
      <c r="B14" s="16">
        <v>0</v>
      </c>
      <c r="C14" s="8" t="s">
        <v>60</v>
      </c>
      <c r="D14" s="21">
        <v>0</v>
      </c>
      <c r="E14" s="4" t="s">
        <v>61</v>
      </c>
      <c r="F14" s="16">
        <v>0</v>
      </c>
      <c r="G14" s="8" t="s">
        <v>62</v>
      </c>
      <c r="H14" s="27">
        <v>0</v>
      </c>
      <c r="I14" s="4"/>
      <c r="J14" s="27"/>
    </row>
    <row r="15" spans="1:12" ht="20.100000000000001" customHeight="1" x14ac:dyDescent="0.35">
      <c r="A15" s="4" t="s">
        <v>63</v>
      </c>
      <c r="B15" s="16">
        <v>0</v>
      </c>
      <c r="C15" s="8" t="s">
        <v>64</v>
      </c>
      <c r="D15" s="21">
        <v>0</v>
      </c>
      <c r="E15" s="4" t="s">
        <v>65</v>
      </c>
      <c r="F15" s="16">
        <v>0</v>
      </c>
      <c r="G15" s="8" t="s">
        <v>66</v>
      </c>
      <c r="H15" s="27">
        <v>0</v>
      </c>
      <c r="I15" s="4"/>
      <c r="J15" s="27"/>
    </row>
    <row r="16" spans="1:12" ht="20.100000000000001" customHeight="1" x14ac:dyDescent="0.35">
      <c r="A16" s="4" t="s">
        <v>67</v>
      </c>
      <c r="B16" s="16">
        <v>0</v>
      </c>
      <c r="C16" s="8" t="s">
        <v>68</v>
      </c>
      <c r="D16" s="21">
        <v>0</v>
      </c>
      <c r="E16" s="4" t="s">
        <v>69</v>
      </c>
      <c r="F16" s="16">
        <v>0</v>
      </c>
      <c r="G16" s="8" t="s">
        <v>70</v>
      </c>
      <c r="H16" s="27">
        <v>0</v>
      </c>
      <c r="I16" s="4"/>
      <c r="J16" s="27"/>
    </row>
    <row r="17" spans="1:12" ht="20.100000000000001" customHeight="1" x14ac:dyDescent="0.35">
      <c r="A17" s="4" t="s">
        <v>71</v>
      </c>
      <c r="B17" s="16">
        <v>0</v>
      </c>
      <c r="C17" s="8" t="s">
        <v>72</v>
      </c>
      <c r="D17" s="21">
        <v>0</v>
      </c>
      <c r="E17" s="4" t="s">
        <v>73</v>
      </c>
      <c r="F17" s="16">
        <v>0</v>
      </c>
      <c r="G17" s="8" t="s">
        <v>74</v>
      </c>
      <c r="H17" s="27">
        <v>0</v>
      </c>
      <c r="I17" s="4"/>
      <c r="J17" s="27"/>
    </row>
    <row r="18" spans="1:12" ht="20.100000000000001" customHeight="1" x14ac:dyDescent="0.35">
      <c r="A18" s="11" t="s">
        <v>75</v>
      </c>
      <c r="B18" s="17">
        <v>0</v>
      </c>
      <c r="C18" s="9" t="s">
        <v>76</v>
      </c>
      <c r="D18" s="22">
        <v>0</v>
      </c>
      <c r="E18" s="11" t="s">
        <v>77</v>
      </c>
      <c r="F18" s="17">
        <v>0</v>
      </c>
      <c r="G18" s="9" t="s">
        <v>78</v>
      </c>
      <c r="H18" s="28">
        <v>0</v>
      </c>
      <c r="I18" s="11"/>
      <c r="J18" s="28"/>
    </row>
    <row r="19" spans="1:12" ht="20.100000000000001" customHeight="1" x14ac:dyDescent="0.35">
      <c r="A19" s="6" t="s">
        <v>79</v>
      </c>
      <c r="B19" s="15">
        <v>0</v>
      </c>
      <c r="C19" s="10" t="s">
        <v>80</v>
      </c>
      <c r="D19" s="20">
        <v>0</v>
      </c>
      <c r="E19" s="6" t="s">
        <v>81</v>
      </c>
      <c r="F19" s="15">
        <v>0</v>
      </c>
      <c r="G19" s="10" t="s">
        <v>82</v>
      </c>
      <c r="H19" s="30">
        <v>0</v>
      </c>
      <c r="I19" s="6"/>
      <c r="J19" s="30">
        <v>0</v>
      </c>
    </row>
    <row r="20" spans="1:12" ht="20.100000000000001" customHeight="1" x14ac:dyDescent="0.35">
      <c r="A20" s="4" t="s">
        <v>83</v>
      </c>
      <c r="B20" s="16">
        <v>0</v>
      </c>
      <c r="C20" s="8" t="s">
        <v>123</v>
      </c>
      <c r="D20" s="21">
        <v>0</v>
      </c>
      <c r="E20" s="4" t="s">
        <v>84</v>
      </c>
      <c r="F20" s="16">
        <v>0</v>
      </c>
      <c r="G20" s="8" t="s">
        <v>123</v>
      </c>
      <c r="H20" s="27">
        <v>0</v>
      </c>
      <c r="I20" s="4"/>
      <c r="J20" s="27"/>
    </row>
    <row r="21" spans="1:12" ht="20.100000000000001" customHeight="1" x14ac:dyDescent="0.35">
      <c r="A21" s="4" t="s">
        <v>85</v>
      </c>
      <c r="B21" s="16">
        <v>0</v>
      </c>
      <c r="C21" s="8" t="s">
        <v>172</v>
      </c>
      <c r="D21" s="21">
        <v>0</v>
      </c>
      <c r="E21" s="4" t="s">
        <v>86</v>
      </c>
      <c r="F21" s="16">
        <v>0</v>
      </c>
      <c r="G21" s="8" t="s">
        <v>173</v>
      </c>
      <c r="H21" s="27">
        <v>0</v>
      </c>
      <c r="I21" s="4"/>
      <c r="J21" s="27"/>
    </row>
    <row r="22" spans="1:12" ht="20.100000000000001" customHeight="1" x14ac:dyDescent="0.35">
      <c r="A22" s="4" t="s">
        <v>87</v>
      </c>
      <c r="B22" s="16">
        <v>0</v>
      </c>
      <c r="C22" s="8" t="s">
        <v>82</v>
      </c>
      <c r="D22" s="16">
        <v>0</v>
      </c>
      <c r="E22" s="4" t="s">
        <v>89</v>
      </c>
      <c r="F22" s="16">
        <v>0</v>
      </c>
      <c r="G22" s="8" t="s">
        <v>172</v>
      </c>
      <c r="H22" s="27">
        <v>0</v>
      </c>
      <c r="I22" s="4"/>
      <c r="J22" s="27"/>
    </row>
    <row r="23" spans="1:12" ht="20.100000000000001" customHeight="1" x14ac:dyDescent="0.35">
      <c r="A23" s="4" t="s">
        <v>90</v>
      </c>
      <c r="B23" s="16">
        <v>0</v>
      </c>
      <c r="C23" s="8" t="s">
        <v>174</v>
      </c>
      <c r="D23" s="21">
        <v>0</v>
      </c>
      <c r="E23" s="4" t="s">
        <v>91</v>
      </c>
      <c r="F23" s="16">
        <v>0</v>
      </c>
      <c r="G23" s="8" t="s">
        <v>175</v>
      </c>
      <c r="H23" s="27">
        <v>0</v>
      </c>
      <c r="I23" s="4"/>
      <c r="J23" s="27"/>
    </row>
    <row r="24" spans="1:12" ht="20.100000000000001" customHeight="1" x14ac:dyDescent="0.35">
      <c r="A24" s="4" t="s">
        <v>92</v>
      </c>
      <c r="B24" s="16">
        <v>0</v>
      </c>
      <c r="C24" s="8"/>
      <c r="D24" s="21">
        <v>0</v>
      </c>
      <c r="E24" s="4" t="s">
        <v>93</v>
      </c>
      <c r="F24" s="16">
        <v>0</v>
      </c>
      <c r="G24" s="8" t="s">
        <v>176</v>
      </c>
      <c r="H24" s="27">
        <v>0</v>
      </c>
      <c r="J24" s="27"/>
    </row>
    <row r="25" spans="1:12" ht="20.100000000000001" customHeight="1" x14ac:dyDescent="0.35">
      <c r="A25" s="4" t="s">
        <v>94</v>
      </c>
      <c r="B25" s="16">
        <v>0</v>
      </c>
      <c r="C25" s="8"/>
      <c r="D25" s="21">
        <v>0</v>
      </c>
      <c r="E25" s="4" t="s">
        <v>95</v>
      </c>
      <c r="F25" s="16">
        <v>0</v>
      </c>
      <c r="G25" s="8" t="s">
        <v>171</v>
      </c>
      <c r="H25" s="27">
        <v>0</v>
      </c>
      <c r="I25" s="78" t="s">
        <v>101</v>
      </c>
      <c r="J25" s="77"/>
    </row>
    <row r="26" spans="1:12" ht="20.100000000000001" customHeight="1" thickBot="1" x14ac:dyDescent="0.4">
      <c r="A26" s="5" t="s">
        <v>96</v>
      </c>
      <c r="B26" s="19">
        <v>0</v>
      </c>
      <c r="C26" s="12"/>
      <c r="D26" s="24">
        <v>0</v>
      </c>
      <c r="E26" s="5" t="s">
        <v>97</v>
      </c>
      <c r="F26" s="19">
        <v>0</v>
      </c>
      <c r="G26" s="12"/>
      <c r="H26" s="31">
        <v>0</v>
      </c>
      <c r="I26" s="78" t="s">
        <v>100</v>
      </c>
      <c r="J26" s="79"/>
    </row>
    <row r="27" spans="1:12" ht="27.95" customHeight="1" thickBot="1" x14ac:dyDescent="0.4">
      <c r="A27" s="32">
        <f>SUM(B3:B26,D3:D26)</f>
        <v>0</v>
      </c>
      <c r="B27" s="108" t="s">
        <v>107</v>
      </c>
      <c r="C27" s="109"/>
      <c r="D27" s="109"/>
      <c r="E27" s="109"/>
      <c r="F27" s="109"/>
      <c r="G27" s="109"/>
      <c r="H27" s="109"/>
      <c r="I27" s="110"/>
      <c r="J27" s="33">
        <f>SUM(F3:F26,H3:H26)</f>
        <v>0</v>
      </c>
    </row>
    <row r="28" spans="1:12" ht="24" thickBot="1" x14ac:dyDescent="0.4">
      <c r="A28" s="111" t="s">
        <v>1</v>
      </c>
      <c r="B28" s="112"/>
      <c r="C28" s="112"/>
      <c r="D28" s="112"/>
      <c r="E28" s="112"/>
      <c r="F28" s="112"/>
      <c r="G28" s="112"/>
      <c r="H28" s="112"/>
      <c r="I28" s="112"/>
      <c r="J28" s="113"/>
    </row>
    <row r="29" spans="1:12" ht="24" thickBot="1" x14ac:dyDescent="0.4"/>
    <row r="30" spans="1:12" s="1" customFormat="1" ht="24.95" customHeight="1" thickBot="1" x14ac:dyDescent="0.3">
      <c r="A30" s="114" t="s">
        <v>4</v>
      </c>
      <c r="B30" s="115"/>
      <c r="C30" s="88" t="s">
        <v>148</v>
      </c>
      <c r="D30" s="116" t="s">
        <v>3</v>
      </c>
      <c r="E30" s="117"/>
      <c r="F30" s="118"/>
      <c r="G30" s="119" t="s">
        <v>0</v>
      </c>
      <c r="H30" s="120"/>
      <c r="I30" s="120"/>
      <c r="J30" s="121"/>
      <c r="L30" s="37" t="s">
        <v>98</v>
      </c>
    </row>
    <row r="31" spans="1:12" s="1" customFormat="1" ht="20.100000000000001" customHeight="1" thickBot="1" x14ac:dyDescent="0.3">
      <c r="A31" s="34" t="s">
        <v>2</v>
      </c>
      <c r="B31" s="35">
        <f>SUM(B32:B55,D32:D55,F32:F55,H32:H55,J32:J53)</f>
        <v>0</v>
      </c>
      <c r="C31" s="125"/>
      <c r="D31" s="126"/>
      <c r="E31" s="126"/>
      <c r="F31" s="127"/>
      <c r="G31" s="122"/>
      <c r="H31" s="123"/>
      <c r="I31" s="123"/>
      <c r="J31" s="124"/>
    </row>
    <row r="32" spans="1:12" ht="20.100000000000001" customHeight="1" x14ac:dyDescent="0.35">
      <c r="A32" s="6" t="str">
        <f>A3</f>
        <v>Александр</v>
      </c>
      <c r="B32" s="15"/>
      <c r="C32" s="10" t="str">
        <f t="shared" ref="C32:C55" si="0">C3</f>
        <v>Игорь</v>
      </c>
      <c r="D32" s="20"/>
      <c r="E32" s="13" t="str">
        <f t="shared" ref="E32:E55" si="1">E3</f>
        <v>Александра</v>
      </c>
      <c r="F32" s="25"/>
      <c r="G32" s="14" t="str">
        <f t="shared" ref="G32:G55" si="2">G3</f>
        <v>Людмила</v>
      </c>
      <c r="H32" s="26"/>
      <c r="I32" s="13" t="str">
        <f t="shared" ref="I32:I55" si="3">I3</f>
        <v>Николай</v>
      </c>
      <c r="J32" s="26"/>
    </row>
    <row r="33" spans="1:10" ht="20.100000000000001" customHeight="1" x14ac:dyDescent="0.35">
      <c r="A33" s="4" t="str">
        <f t="shared" ref="A33:A55" si="4">A4</f>
        <v>Алексей</v>
      </c>
      <c r="B33" s="16"/>
      <c r="C33" s="8" t="str">
        <f t="shared" si="0"/>
        <v>Илья</v>
      </c>
      <c r="D33" s="21"/>
      <c r="E33" s="4" t="str">
        <f t="shared" si="1"/>
        <v>Алла</v>
      </c>
      <c r="F33" s="16"/>
      <c r="G33" s="8" t="str">
        <f t="shared" si="2"/>
        <v>Маргарита</v>
      </c>
      <c r="H33" s="27"/>
      <c r="I33" s="4" t="str">
        <f t="shared" si="3"/>
        <v>Пантелеимон</v>
      </c>
      <c r="J33" s="27"/>
    </row>
    <row r="34" spans="1:10" ht="20.100000000000001" customHeight="1" x14ac:dyDescent="0.35">
      <c r="A34" s="4" t="str">
        <f t="shared" si="4"/>
        <v>Анатолий</v>
      </c>
      <c r="B34" s="16"/>
      <c r="C34" s="8" t="str">
        <f t="shared" si="0"/>
        <v>Кирилл</v>
      </c>
      <c r="D34" s="21"/>
      <c r="E34" s="4" t="str">
        <f t="shared" si="1"/>
        <v>Анастасия</v>
      </c>
      <c r="F34" s="16"/>
      <c r="G34" s="8" t="str">
        <f t="shared" si="2"/>
        <v>Марина</v>
      </c>
      <c r="H34" s="27"/>
      <c r="I34" s="4">
        <f t="shared" si="3"/>
        <v>0</v>
      </c>
      <c r="J34" s="27"/>
    </row>
    <row r="35" spans="1:10" ht="20.100000000000001" customHeight="1" x14ac:dyDescent="0.35">
      <c r="A35" s="4" t="str">
        <f t="shared" si="4"/>
        <v>Андрей</v>
      </c>
      <c r="B35" s="16"/>
      <c r="C35" s="8" t="str">
        <f t="shared" si="0"/>
        <v>Константин</v>
      </c>
      <c r="D35" s="21"/>
      <c r="E35" s="4" t="str">
        <f t="shared" si="1"/>
        <v>Анна</v>
      </c>
      <c r="F35" s="16"/>
      <c r="G35" s="8" t="str">
        <f t="shared" si="2"/>
        <v>Мария</v>
      </c>
      <c r="H35" s="27"/>
      <c r="I35" s="4">
        <f t="shared" si="3"/>
        <v>0</v>
      </c>
      <c r="J35" s="27"/>
    </row>
    <row r="36" spans="1:10" ht="20.100000000000001" customHeight="1" x14ac:dyDescent="0.35">
      <c r="A36" s="4" t="str">
        <f t="shared" si="4"/>
        <v>Антон</v>
      </c>
      <c r="B36" s="16"/>
      <c r="C36" s="8" t="str">
        <f t="shared" si="0"/>
        <v>Леонид</v>
      </c>
      <c r="D36" s="21"/>
      <c r="E36" s="4" t="str">
        <f t="shared" si="1"/>
        <v>Антонина</v>
      </c>
      <c r="F36" s="16"/>
      <c r="G36" s="8" t="str">
        <f t="shared" si="2"/>
        <v>Надежда</v>
      </c>
      <c r="H36" s="27"/>
      <c r="I36" s="4">
        <f t="shared" si="3"/>
        <v>0</v>
      </c>
      <c r="J36" s="27"/>
    </row>
    <row r="37" spans="1:10" ht="20.100000000000001" customHeight="1" x14ac:dyDescent="0.35">
      <c r="A37" s="4" t="str">
        <f t="shared" si="4"/>
        <v>Аркадий</v>
      </c>
      <c r="B37" s="16"/>
      <c r="C37" s="8" t="str">
        <f t="shared" si="0"/>
        <v>Максим</v>
      </c>
      <c r="D37" s="21"/>
      <c r="E37" s="4" t="str">
        <f t="shared" si="1"/>
        <v>Валентина</v>
      </c>
      <c r="F37" s="16"/>
      <c r="G37" s="8" t="str">
        <f t="shared" si="2"/>
        <v>Наталья</v>
      </c>
      <c r="H37" s="27"/>
      <c r="I37" s="4">
        <f t="shared" si="3"/>
        <v>0</v>
      </c>
      <c r="J37" s="27"/>
    </row>
    <row r="38" spans="1:10" ht="20.100000000000001" customHeight="1" x14ac:dyDescent="0.35">
      <c r="A38" s="4" t="str">
        <f t="shared" si="4"/>
        <v>Артём</v>
      </c>
      <c r="B38" s="16"/>
      <c r="C38" s="8" t="str">
        <f t="shared" si="0"/>
        <v>Михаил</v>
      </c>
      <c r="D38" s="21"/>
      <c r="E38" s="4" t="str">
        <f t="shared" si="1"/>
        <v>Валерия</v>
      </c>
      <c r="F38" s="16"/>
      <c r="G38" s="8" t="str">
        <f t="shared" si="2"/>
        <v>Нина</v>
      </c>
      <c r="H38" s="27"/>
      <c r="I38" s="4">
        <f t="shared" si="3"/>
        <v>0</v>
      </c>
      <c r="J38" s="27"/>
    </row>
    <row r="39" spans="1:10" ht="20.100000000000001" customHeight="1" x14ac:dyDescent="0.35">
      <c r="A39" s="11" t="str">
        <f t="shared" si="4"/>
        <v>Борис</v>
      </c>
      <c r="B39" s="17"/>
      <c r="C39" s="9" t="str">
        <f t="shared" si="0"/>
        <v>Никита</v>
      </c>
      <c r="D39" s="22"/>
      <c r="E39" s="11" t="str">
        <f t="shared" si="1"/>
        <v>Вера</v>
      </c>
      <c r="F39" s="17"/>
      <c r="G39" s="9" t="str">
        <f t="shared" si="2"/>
        <v>Ольга</v>
      </c>
      <c r="H39" s="28"/>
      <c r="I39" s="11">
        <f t="shared" si="3"/>
        <v>0</v>
      </c>
      <c r="J39" s="28"/>
    </row>
    <row r="40" spans="1:10" ht="20.100000000000001" customHeight="1" x14ac:dyDescent="0.35">
      <c r="A40" s="3" t="str">
        <f t="shared" si="4"/>
        <v>Валентин</v>
      </c>
      <c r="B40" s="18"/>
      <c r="C40" s="7" t="str">
        <f t="shared" si="0"/>
        <v>Николай</v>
      </c>
      <c r="D40" s="23"/>
      <c r="E40" s="3" t="str">
        <f t="shared" si="1"/>
        <v>Вероника</v>
      </c>
      <c r="F40" s="18"/>
      <c r="G40" s="7" t="str">
        <f t="shared" si="2"/>
        <v>Полина</v>
      </c>
      <c r="H40" s="29"/>
      <c r="I40" s="3">
        <f t="shared" si="3"/>
        <v>0</v>
      </c>
      <c r="J40" s="29"/>
    </row>
    <row r="41" spans="1:10" ht="20.100000000000001" customHeight="1" x14ac:dyDescent="0.35">
      <c r="A41" s="4" t="str">
        <f t="shared" si="4"/>
        <v>Валерий</v>
      </c>
      <c r="B41" s="16"/>
      <c r="C41" s="8" t="str">
        <f t="shared" si="0"/>
        <v>Олег</v>
      </c>
      <c r="D41" s="21"/>
      <c r="E41" s="4" t="str">
        <f t="shared" si="1"/>
        <v>Виктория</v>
      </c>
      <c r="F41" s="16"/>
      <c r="G41" s="8" t="str">
        <f t="shared" si="2"/>
        <v>Раиса</v>
      </c>
      <c r="H41" s="27"/>
      <c r="I41" s="4">
        <f t="shared" si="3"/>
        <v>0</v>
      </c>
      <c r="J41" s="27"/>
    </row>
    <row r="42" spans="1:10" ht="20.100000000000001" customHeight="1" x14ac:dyDescent="0.35">
      <c r="A42" s="4" t="str">
        <f t="shared" si="4"/>
        <v>Василий</v>
      </c>
      <c r="B42" s="16"/>
      <c r="C42" s="8" t="str">
        <f t="shared" si="0"/>
        <v>Павел</v>
      </c>
      <c r="D42" s="21"/>
      <c r="E42" s="4" t="str">
        <f t="shared" si="1"/>
        <v>Галина</v>
      </c>
      <c r="F42" s="16"/>
      <c r="G42" s="8" t="str">
        <f t="shared" si="2"/>
        <v>Светлана</v>
      </c>
      <c r="H42" s="27"/>
      <c r="I42" s="4">
        <f t="shared" si="3"/>
        <v>0</v>
      </c>
      <c r="J42" s="27"/>
    </row>
    <row r="43" spans="1:10" ht="20.100000000000001" customHeight="1" x14ac:dyDescent="0.35">
      <c r="A43" s="4" t="str">
        <f t="shared" si="4"/>
        <v>Виктор</v>
      </c>
      <c r="B43" s="16"/>
      <c r="C43" s="8" t="str">
        <f t="shared" si="0"/>
        <v>Пётр</v>
      </c>
      <c r="D43" s="21"/>
      <c r="E43" s="4" t="str">
        <f t="shared" si="1"/>
        <v>Дарья</v>
      </c>
      <c r="F43" s="16"/>
      <c r="G43" s="8" t="str">
        <f t="shared" si="2"/>
        <v>София</v>
      </c>
      <c r="H43" s="27"/>
      <c r="I43" s="4">
        <f t="shared" si="3"/>
        <v>0</v>
      </c>
      <c r="J43" s="27"/>
    </row>
    <row r="44" spans="1:10" ht="20.100000000000001" customHeight="1" x14ac:dyDescent="0.35">
      <c r="A44" s="4" t="str">
        <f t="shared" si="4"/>
        <v>Виталий</v>
      </c>
      <c r="B44" s="16"/>
      <c r="C44" s="8" t="str">
        <f t="shared" si="0"/>
        <v>Роман</v>
      </c>
      <c r="D44" s="21"/>
      <c r="E44" s="4" t="str">
        <f t="shared" si="1"/>
        <v>Евгения</v>
      </c>
      <c r="F44" s="16"/>
      <c r="G44" s="8" t="str">
        <f t="shared" si="2"/>
        <v>Тамара</v>
      </c>
      <c r="H44" s="27"/>
      <c r="I44" s="4">
        <f t="shared" si="3"/>
        <v>0</v>
      </c>
      <c r="J44" s="27"/>
    </row>
    <row r="45" spans="1:10" ht="20.100000000000001" customHeight="1" x14ac:dyDescent="0.35">
      <c r="A45" s="4" t="str">
        <f t="shared" si="4"/>
        <v>Владимир</v>
      </c>
      <c r="B45" s="16"/>
      <c r="C45" s="8" t="str">
        <f t="shared" si="0"/>
        <v>Сергей</v>
      </c>
      <c r="D45" s="21"/>
      <c r="E45" s="4" t="str">
        <f t="shared" si="1"/>
        <v>Екатерина</v>
      </c>
      <c r="F45" s="16"/>
      <c r="G45" s="8" t="str">
        <f t="shared" si="2"/>
        <v>Татьяна</v>
      </c>
      <c r="H45" s="27"/>
      <c r="I45" s="4">
        <f t="shared" si="3"/>
        <v>0</v>
      </c>
      <c r="J45" s="27"/>
    </row>
    <row r="46" spans="1:10" ht="20.100000000000001" customHeight="1" x14ac:dyDescent="0.35">
      <c r="A46" s="4" t="str">
        <f t="shared" si="4"/>
        <v>Владислав</v>
      </c>
      <c r="B46" s="16"/>
      <c r="C46" s="8" t="str">
        <f t="shared" si="0"/>
        <v>Фёдор</v>
      </c>
      <c r="D46" s="21"/>
      <c r="E46" s="4" t="str">
        <f t="shared" si="1"/>
        <v>Елена</v>
      </c>
      <c r="F46" s="16"/>
      <c r="G46" s="8" t="str">
        <f t="shared" si="2"/>
        <v>Юлия</v>
      </c>
      <c r="H46" s="27"/>
      <c r="I46" s="4">
        <f t="shared" si="3"/>
        <v>0</v>
      </c>
      <c r="J46" s="27"/>
    </row>
    <row r="47" spans="1:10" ht="20.100000000000001" customHeight="1" x14ac:dyDescent="0.35">
      <c r="A47" s="11" t="str">
        <f t="shared" si="4"/>
        <v>Вячеслав</v>
      </c>
      <c r="B47" s="17"/>
      <c r="C47" s="9" t="str">
        <f t="shared" si="0"/>
        <v>Юрий</v>
      </c>
      <c r="D47" s="22"/>
      <c r="E47" s="11" t="str">
        <f t="shared" si="1"/>
        <v>Елизавета</v>
      </c>
      <c r="F47" s="17"/>
      <c r="G47" s="9" t="str">
        <f t="shared" si="2"/>
        <v>Яна, Жанна</v>
      </c>
      <c r="H47" s="28"/>
      <c r="I47" s="11">
        <f t="shared" si="3"/>
        <v>0</v>
      </c>
      <c r="J47" s="28"/>
    </row>
    <row r="48" spans="1:10" ht="20.100000000000001" customHeight="1" x14ac:dyDescent="0.35">
      <c r="A48" s="6" t="str">
        <f t="shared" si="4"/>
        <v>Геннадий</v>
      </c>
      <c r="B48" s="15"/>
      <c r="C48" s="10" t="str">
        <f t="shared" si="0"/>
        <v>Серафим</v>
      </c>
      <c r="D48" s="20"/>
      <c r="E48" s="6" t="str">
        <f t="shared" si="1"/>
        <v>Зинаида</v>
      </c>
      <c r="F48" s="15"/>
      <c r="G48" s="10" t="str">
        <f t="shared" si="2"/>
        <v>Матрона</v>
      </c>
      <c r="H48" s="30"/>
      <c r="I48" s="6">
        <f t="shared" si="3"/>
        <v>0</v>
      </c>
      <c r="J48" s="30"/>
    </row>
    <row r="49" spans="1:12" ht="20.100000000000001" customHeight="1" x14ac:dyDescent="0.35">
      <c r="A49" s="4" t="str">
        <f t="shared" si="4"/>
        <v>Георгий</v>
      </c>
      <c r="B49" s="16"/>
      <c r="C49" s="8" t="str">
        <f t="shared" si="0"/>
        <v>Ангел Хр.</v>
      </c>
      <c r="D49" s="21"/>
      <c r="E49" s="4" t="str">
        <f t="shared" si="1"/>
        <v>Зоя</v>
      </c>
      <c r="F49" s="16"/>
      <c r="G49" s="8" t="str">
        <f t="shared" si="2"/>
        <v>Ангел Хр.</v>
      </c>
      <c r="H49" s="27"/>
      <c r="I49" s="4">
        <f t="shared" si="3"/>
        <v>0</v>
      </c>
      <c r="J49" s="27"/>
    </row>
    <row r="50" spans="1:12" ht="20.100000000000001" customHeight="1" x14ac:dyDescent="0.35">
      <c r="A50" s="4" t="str">
        <f t="shared" si="4"/>
        <v>Григорий</v>
      </c>
      <c r="B50" s="16"/>
      <c r="C50" s="8" t="str">
        <f t="shared" si="0"/>
        <v>ИБМ Казанская</v>
      </c>
      <c r="D50" s="21"/>
      <c r="E50" s="4" t="str">
        <f t="shared" si="1"/>
        <v>Ирина</v>
      </c>
      <c r="F50" s="16"/>
      <c r="G50" s="8" t="str">
        <f t="shared" si="2"/>
        <v>ИБМ Семистрел.</v>
      </c>
      <c r="H50" s="27"/>
      <c r="I50" s="4">
        <f t="shared" si="3"/>
        <v>0</v>
      </c>
      <c r="J50" s="27"/>
    </row>
    <row r="51" spans="1:12" ht="20.100000000000001" customHeight="1" x14ac:dyDescent="0.35">
      <c r="A51" s="4" t="str">
        <f t="shared" si="4"/>
        <v>Данил</v>
      </c>
      <c r="B51" s="16"/>
      <c r="C51" s="8" t="str">
        <f t="shared" si="0"/>
        <v>Матрона</v>
      </c>
      <c r="D51" s="16"/>
      <c r="E51" s="4" t="str">
        <f t="shared" si="1"/>
        <v>Кристина</v>
      </c>
      <c r="F51" s="16"/>
      <c r="G51" s="8" t="str">
        <f t="shared" si="2"/>
        <v>ИБМ Казанская</v>
      </c>
      <c r="H51" s="27"/>
      <c r="I51" s="4">
        <f t="shared" si="3"/>
        <v>0</v>
      </c>
      <c r="J51" s="27"/>
    </row>
    <row r="52" spans="1:12" ht="20.100000000000001" customHeight="1" x14ac:dyDescent="0.35">
      <c r="A52" s="4" t="str">
        <f t="shared" si="4"/>
        <v>Денис</v>
      </c>
      <c r="B52" s="16"/>
      <c r="C52" s="8" t="str">
        <f t="shared" si="0"/>
        <v>Христос</v>
      </c>
      <c r="D52" s="21"/>
      <c r="E52" s="4" t="str">
        <f t="shared" si="1"/>
        <v>Ксения</v>
      </c>
      <c r="F52" s="16"/>
      <c r="G52" s="8" t="str">
        <f t="shared" si="2"/>
        <v>ИБМ Владимирск.</v>
      </c>
      <c r="H52" s="27"/>
      <c r="I52" s="4">
        <f t="shared" si="3"/>
        <v>0</v>
      </c>
      <c r="J52" s="27"/>
    </row>
    <row r="53" spans="1:12" ht="20.100000000000001" customHeight="1" x14ac:dyDescent="0.35">
      <c r="A53" s="4" t="str">
        <f t="shared" si="4"/>
        <v>Дмитрий</v>
      </c>
      <c r="B53" s="16"/>
      <c r="C53" s="8">
        <f t="shared" si="0"/>
        <v>0</v>
      </c>
      <c r="D53" s="21"/>
      <c r="E53" s="4" t="str">
        <f t="shared" si="1"/>
        <v>Лариса</v>
      </c>
      <c r="F53" s="16"/>
      <c r="G53" s="8" t="str">
        <f t="shared" si="2"/>
        <v>ИБМ Неуп. чаша</v>
      </c>
      <c r="H53" s="27"/>
      <c r="I53" s="4">
        <f t="shared" si="3"/>
        <v>0</v>
      </c>
      <c r="J53" s="27"/>
    </row>
    <row r="54" spans="1:12" ht="20.100000000000001" customHeight="1" x14ac:dyDescent="0.35">
      <c r="A54" s="4" t="str">
        <f t="shared" si="4"/>
        <v>Евгений</v>
      </c>
      <c r="B54" s="16"/>
      <c r="C54" s="8">
        <f t="shared" si="0"/>
        <v>0</v>
      </c>
      <c r="D54" s="21"/>
      <c r="E54" s="4" t="str">
        <f t="shared" si="1"/>
        <v>Лидия</v>
      </c>
      <c r="F54" s="16"/>
      <c r="G54" s="8" t="str">
        <f t="shared" si="2"/>
        <v>ИБМ Смоленская</v>
      </c>
      <c r="H54" s="27"/>
      <c r="I54" s="39" t="str">
        <f t="shared" si="3"/>
        <v>Стенд 82, зел.</v>
      </c>
      <c r="J54" s="27"/>
    </row>
    <row r="55" spans="1:12" ht="20.100000000000001" customHeight="1" thickBot="1" x14ac:dyDescent="0.4">
      <c r="A55" s="5" t="str">
        <f t="shared" si="4"/>
        <v>Иван</v>
      </c>
      <c r="B55" s="19"/>
      <c r="C55" s="12">
        <f t="shared" si="0"/>
        <v>0</v>
      </c>
      <c r="D55" s="24"/>
      <c r="E55" s="5" t="str">
        <f t="shared" si="1"/>
        <v>Любовь</v>
      </c>
      <c r="F55" s="19"/>
      <c r="G55" s="12">
        <f t="shared" si="2"/>
        <v>0</v>
      </c>
      <c r="H55" s="31"/>
      <c r="I55" s="40" t="str">
        <f t="shared" si="3"/>
        <v>Коробки, ком.</v>
      </c>
      <c r="J55" s="31"/>
    </row>
    <row r="56" spans="1:12" ht="27.95" customHeight="1" thickBot="1" x14ac:dyDescent="0.4">
      <c r="A56" s="32">
        <f>SUM(B32:B55,D32:D55)</f>
        <v>0</v>
      </c>
      <c r="B56" s="108" t="s">
        <v>107</v>
      </c>
      <c r="C56" s="109"/>
      <c r="D56" s="109"/>
      <c r="E56" s="109"/>
      <c r="F56" s="109"/>
      <c r="G56" s="109"/>
      <c r="H56" s="109"/>
      <c r="I56" s="110"/>
      <c r="J56" s="33">
        <f>SUM(F32:F55,H32:H55)</f>
        <v>0</v>
      </c>
    </row>
    <row r="57" spans="1:12" ht="24" thickBot="1" x14ac:dyDescent="0.4">
      <c r="A57" s="111" t="s">
        <v>1</v>
      </c>
      <c r="B57" s="112"/>
      <c r="C57" s="112"/>
      <c r="D57" s="112"/>
      <c r="E57" s="112"/>
      <c r="F57" s="112"/>
      <c r="G57" s="112"/>
      <c r="H57" s="112"/>
      <c r="I57" s="112"/>
      <c r="J57" s="113"/>
    </row>
    <row r="58" spans="1:12" ht="24" thickBot="1" x14ac:dyDescent="0.4"/>
    <row r="59" spans="1:12" s="1" customFormat="1" ht="24.95" customHeight="1" thickBot="1" x14ac:dyDescent="0.3">
      <c r="A59" s="114" t="s">
        <v>4</v>
      </c>
      <c r="B59" s="115"/>
      <c r="C59" s="88" t="s">
        <v>149</v>
      </c>
      <c r="D59" s="116" t="s">
        <v>3</v>
      </c>
      <c r="E59" s="117"/>
      <c r="F59" s="118"/>
      <c r="G59" s="119" t="s">
        <v>0</v>
      </c>
      <c r="H59" s="120"/>
      <c r="I59" s="120"/>
      <c r="J59" s="121"/>
      <c r="L59" s="37" t="s">
        <v>98</v>
      </c>
    </row>
    <row r="60" spans="1:12" s="1" customFormat="1" ht="20.100000000000001" customHeight="1" thickBot="1" x14ac:dyDescent="0.3">
      <c r="A60" s="34" t="s">
        <v>2</v>
      </c>
      <c r="B60" s="35">
        <f>SUM(B61:B84,D61:D84,F61:F84,H61:H84,J61:J82)</f>
        <v>0</v>
      </c>
      <c r="C60" s="125"/>
      <c r="D60" s="126"/>
      <c r="E60" s="126"/>
      <c r="F60" s="127"/>
      <c r="G60" s="122"/>
      <c r="H60" s="123"/>
      <c r="I60" s="123"/>
      <c r="J60" s="124"/>
    </row>
    <row r="61" spans="1:12" ht="20.100000000000001" customHeight="1" x14ac:dyDescent="0.35">
      <c r="A61" s="6" t="str">
        <f>A3</f>
        <v>Александр</v>
      </c>
      <c r="B61" s="15"/>
      <c r="C61" s="10" t="str">
        <f t="shared" ref="C61:C84" si="5">C3</f>
        <v>Игорь</v>
      </c>
      <c r="D61" s="20"/>
      <c r="E61" s="13" t="str">
        <f t="shared" ref="E61:E84" si="6">E3</f>
        <v>Александра</v>
      </c>
      <c r="F61" s="25"/>
      <c r="G61" s="14" t="str">
        <f t="shared" ref="G61:G84" si="7">G3</f>
        <v>Людмила</v>
      </c>
      <c r="H61" s="26"/>
      <c r="I61" s="13" t="str">
        <f t="shared" ref="I61:I84" si="8">I3</f>
        <v>Николай</v>
      </c>
      <c r="J61" s="26"/>
    </row>
    <row r="62" spans="1:12" ht="20.100000000000001" customHeight="1" x14ac:dyDescent="0.35">
      <c r="A62" s="4" t="str">
        <f t="shared" ref="A62:A84" si="9">A4</f>
        <v>Алексей</v>
      </c>
      <c r="B62" s="16"/>
      <c r="C62" s="8" t="str">
        <f t="shared" si="5"/>
        <v>Илья</v>
      </c>
      <c r="D62" s="21"/>
      <c r="E62" s="4" t="str">
        <f t="shared" si="6"/>
        <v>Алла</v>
      </c>
      <c r="F62" s="16"/>
      <c r="G62" s="8" t="str">
        <f t="shared" si="7"/>
        <v>Маргарита</v>
      </c>
      <c r="H62" s="27"/>
      <c r="I62" s="4" t="str">
        <f t="shared" si="8"/>
        <v>Пантелеимон</v>
      </c>
      <c r="J62" s="27"/>
    </row>
    <row r="63" spans="1:12" ht="20.100000000000001" customHeight="1" x14ac:dyDescent="0.35">
      <c r="A63" s="4" t="str">
        <f t="shared" si="9"/>
        <v>Анатолий</v>
      </c>
      <c r="B63" s="16"/>
      <c r="C63" s="8" t="str">
        <f t="shared" si="5"/>
        <v>Кирилл</v>
      </c>
      <c r="D63" s="21"/>
      <c r="E63" s="4" t="str">
        <f t="shared" si="6"/>
        <v>Анастасия</v>
      </c>
      <c r="F63" s="16"/>
      <c r="G63" s="8" t="str">
        <f t="shared" si="7"/>
        <v>Марина</v>
      </c>
      <c r="H63" s="27"/>
      <c r="I63" s="4">
        <f t="shared" si="8"/>
        <v>0</v>
      </c>
      <c r="J63" s="27"/>
    </row>
    <row r="64" spans="1:12" ht="20.100000000000001" customHeight="1" x14ac:dyDescent="0.35">
      <c r="A64" s="4" t="str">
        <f t="shared" si="9"/>
        <v>Андрей</v>
      </c>
      <c r="B64" s="16"/>
      <c r="C64" s="8" t="str">
        <f t="shared" si="5"/>
        <v>Константин</v>
      </c>
      <c r="D64" s="21"/>
      <c r="E64" s="4" t="str">
        <f t="shared" si="6"/>
        <v>Анна</v>
      </c>
      <c r="F64" s="16"/>
      <c r="G64" s="8" t="str">
        <f t="shared" si="7"/>
        <v>Мария</v>
      </c>
      <c r="H64" s="27"/>
      <c r="I64" s="4">
        <f t="shared" si="8"/>
        <v>0</v>
      </c>
      <c r="J64" s="27"/>
    </row>
    <row r="65" spans="1:10" ht="20.100000000000001" customHeight="1" x14ac:dyDescent="0.35">
      <c r="A65" s="4" t="str">
        <f t="shared" si="9"/>
        <v>Антон</v>
      </c>
      <c r="B65" s="16"/>
      <c r="C65" s="8" t="str">
        <f t="shared" si="5"/>
        <v>Леонид</v>
      </c>
      <c r="D65" s="21"/>
      <c r="E65" s="4" t="str">
        <f t="shared" si="6"/>
        <v>Антонина</v>
      </c>
      <c r="F65" s="16"/>
      <c r="G65" s="8" t="str">
        <f t="shared" si="7"/>
        <v>Надежда</v>
      </c>
      <c r="H65" s="27"/>
      <c r="I65" s="4">
        <f t="shared" si="8"/>
        <v>0</v>
      </c>
      <c r="J65" s="27"/>
    </row>
    <row r="66" spans="1:10" ht="20.100000000000001" customHeight="1" x14ac:dyDescent="0.35">
      <c r="A66" s="4" t="str">
        <f t="shared" si="9"/>
        <v>Аркадий</v>
      </c>
      <c r="B66" s="16"/>
      <c r="C66" s="8" t="str">
        <f t="shared" si="5"/>
        <v>Максим</v>
      </c>
      <c r="D66" s="21"/>
      <c r="E66" s="4" t="str">
        <f t="shared" si="6"/>
        <v>Валентина</v>
      </c>
      <c r="F66" s="16"/>
      <c r="G66" s="8" t="str">
        <f t="shared" si="7"/>
        <v>Наталья</v>
      </c>
      <c r="H66" s="27"/>
      <c r="I66" s="4">
        <f t="shared" si="8"/>
        <v>0</v>
      </c>
      <c r="J66" s="27"/>
    </row>
    <row r="67" spans="1:10" ht="20.100000000000001" customHeight="1" x14ac:dyDescent="0.35">
      <c r="A67" s="4" t="str">
        <f t="shared" si="9"/>
        <v>Артём</v>
      </c>
      <c r="B67" s="16"/>
      <c r="C67" s="8" t="str">
        <f t="shared" si="5"/>
        <v>Михаил</v>
      </c>
      <c r="D67" s="21"/>
      <c r="E67" s="4" t="str">
        <f t="shared" si="6"/>
        <v>Валерия</v>
      </c>
      <c r="F67" s="16"/>
      <c r="G67" s="8" t="str">
        <f t="shared" si="7"/>
        <v>Нина</v>
      </c>
      <c r="H67" s="27"/>
      <c r="I67" s="4">
        <f t="shared" si="8"/>
        <v>0</v>
      </c>
      <c r="J67" s="27"/>
    </row>
    <row r="68" spans="1:10" ht="20.100000000000001" customHeight="1" x14ac:dyDescent="0.35">
      <c r="A68" s="11" t="str">
        <f t="shared" si="9"/>
        <v>Борис</v>
      </c>
      <c r="B68" s="17"/>
      <c r="C68" s="9" t="str">
        <f t="shared" si="5"/>
        <v>Никита</v>
      </c>
      <c r="D68" s="22"/>
      <c r="E68" s="11" t="str">
        <f t="shared" si="6"/>
        <v>Вера</v>
      </c>
      <c r="F68" s="17"/>
      <c r="G68" s="9" t="str">
        <f t="shared" si="7"/>
        <v>Ольга</v>
      </c>
      <c r="H68" s="28"/>
      <c r="I68" s="11">
        <f t="shared" si="8"/>
        <v>0</v>
      </c>
      <c r="J68" s="28"/>
    </row>
    <row r="69" spans="1:10" ht="20.100000000000001" customHeight="1" x14ac:dyDescent="0.35">
      <c r="A69" s="3" t="str">
        <f t="shared" si="9"/>
        <v>Валентин</v>
      </c>
      <c r="B69" s="18"/>
      <c r="C69" s="7" t="str">
        <f t="shared" si="5"/>
        <v>Николай</v>
      </c>
      <c r="D69" s="23"/>
      <c r="E69" s="3" t="str">
        <f t="shared" si="6"/>
        <v>Вероника</v>
      </c>
      <c r="F69" s="18"/>
      <c r="G69" s="7" t="str">
        <f t="shared" si="7"/>
        <v>Полина</v>
      </c>
      <c r="H69" s="29"/>
      <c r="I69" s="3">
        <f t="shared" si="8"/>
        <v>0</v>
      </c>
      <c r="J69" s="29"/>
    </row>
    <row r="70" spans="1:10" ht="20.100000000000001" customHeight="1" x14ac:dyDescent="0.35">
      <c r="A70" s="4" t="str">
        <f t="shared" si="9"/>
        <v>Валерий</v>
      </c>
      <c r="B70" s="16"/>
      <c r="C70" s="8" t="str">
        <f t="shared" si="5"/>
        <v>Олег</v>
      </c>
      <c r="D70" s="21"/>
      <c r="E70" s="4" t="str">
        <f t="shared" si="6"/>
        <v>Виктория</v>
      </c>
      <c r="F70" s="16"/>
      <c r="G70" s="8" t="str">
        <f t="shared" si="7"/>
        <v>Раиса</v>
      </c>
      <c r="H70" s="27"/>
      <c r="I70" s="4">
        <f t="shared" si="8"/>
        <v>0</v>
      </c>
      <c r="J70" s="27"/>
    </row>
    <row r="71" spans="1:10" ht="20.100000000000001" customHeight="1" x14ac:dyDescent="0.35">
      <c r="A71" s="4" t="str">
        <f t="shared" si="9"/>
        <v>Василий</v>
      </c>
      <c r="B71" s="16"/>
      <c r="C71" s="8" t="str">
        <f t="shared" si="5"/>
        <v>Павел</v>
      </c>
      <c r="D71" s="21"/>
      <c r="E71" s="4" t="str">
        <f t="shared" si="6"/>
        <v>Галина</v>
      </c>
      <c r="F71" s="16"/>
      <c r="G71" s="8" t="str">
        <f t="shared" si="7"/>
        <v>Светлана</v>
      </c>
      <c r="H71" s="27"/>
      <c r="I71" s="4">
        <f t="shared" si="8"/>
        <v>0</v>
      </c>
      <c r="J71" s="27"/>
    </row>
    <row r="72" spans="1:10" ht="20.100000000000001" customHeight="1" x14ac:dyDescent="0.35">
      <c r="A72" s="4" t="str">
        <f t="shared" si="9"/>
        <v>Виктор</v>
      </c>
      <c r="B72" s="16"/>
      <c r="C72" s="8" t="str">
        <f t="shared" si="5"/>
        <v>Пётр</v>
      </c>
      <c r="D72" s="21"/>
      <c r="E72" s="4" t="str">
        <f t="shared" si="6"/>
        <v>Дарья</v>
      </c>
      <c r="F72" s="16"/>
      <c r="G72" s="8" t="str">
        <f t="shared" si="7"/>
        <v>София</v>
      </c>
      <c r="H72" s="27"/>
      <c r="I72" s="4">
        <f t="shared" si="8"/>
        <v>0</v>
      </c>
      <c r="J72" s="27"/>
    </row>
    <row r="73" spans="1:10" ht="20.100000000000001" customHeight="1" x14ac:dyDescent="0.35">
      <c r="A73" s="4" t="str">
        <f t="shared" si="9"/>
        <v>Виталий</v>
      </c>
      <c r="B73" s="16"/>
      <c r="C73" s="8" t="str">
        <f t="shared" si="5"/>
        <v>Роман</v>
      </c>
      <c r="D73" s="21"/>
      <c r="E73" s="4" t="str">
        <f t="shared" si="6"/>
        <v>Евгения</v>
      </c>
      <c r="F73" s="16"/>
      <c r="G73" s="8" t="str">
        <f t="shared" si="7"/>
        <v>Тамара</v>
      </c>
      <c r="H73" s="27"/>
      <c r="I73" s="4">
        <f t="shared" si="8"/>
        <v>0</v>
      </c>
      <c r="J73" s="27"/>
    </row>
    <row r="74" spans="1:10" ht="20.100000000000001" customHeight="1" x14ac:dyDescent="0.35">
      <c r="A74" s="4" t="str">
        <f t="shared" si="9"/>
        <v>Владимир</v>
      </c>
      <c r="B74" s="16"/>
      <c r="C74" s="8" t="str">
        <f t="shared" si="5"/>
        <v>Сергей</v>
      </c>
      <c r="D74" s="21"/>
      <c r="E74" s="4" t="str">
        <f t="shared" si="6"/>
        <v>Екатерина</v>
      </c>
      <c r="F74" s="16"/>
      <c r="G74" s="8" t="str">
        <f t="shared" si="7"/>
        <v>Татьяна</v>
      </c>
      <c r="H74" s="27"/>
      <c r="I74" s="4">
        <f t="shared" si="8"/>
        <v>0</v>
      </c>
      <c r="J74" s="27"/>
    </row>
    <row r="75" spans="1:10" ht="20.100000000000001" customHeight="1" x14ac:dyDescent="0.35">
      <c r="A75" s="4" t="str">
        <f t="shared" si="9"/>
        <v>Владислав</v>
      </c>
      <c r="B75" s="16"/>
      <c r="C75" s="8" t="str">
        <f t="shared" si="5"/>
        <v>Фёдор</v>
      </c>
      <c r="D75" s="21"/>
      <c r="E75" s="4" t="str">
        <f t="shared" si="6"/>
        <v>Елена</v>
      </c>
      <c r="F75" s="16"/>
      <c r="G75" s="8" t="str">
        <f t="shared" si="7"/>
        <v>Юлия</v>
      </c>
      <c r="H75" s="27"/>
      <c r="I75" s="4">
        <f t="shared" si="8"/>
        <v>0</v>
      </c>
      <c r="J75" s="27"/>
    </row>
    <row r="76" spans="1:10" ht="20.100000000000001" customHeight="1" x14ac:dyDescent="0.35">
      <c r="A76" s="11" t="str">
        <f t="shared" si="9"/>
        <v>Вячеслав</v>
      </c>
      <c r="B76" s="17"/>
      <c r="C76" s="9" t="str">
        <f t="shared" si="5"/>
        <v>Юрий</v>
      </c>
      <c r="D76" s="22"/>
      <c r="E76" s="11" t="str">
        <f t="shared" si="6"/>
        <v>Елизавета</v>
      </c>
      <c r="F76" s="17"/>
      <c r="G76" s="9" t="str">
        <f t="shared" si="7"/>
        <v>Яна, Жанна</v>
      </c>
      <c r="H76" s="28"/>
      <c r="I76" s="11">
        <f t="shared" si="8"/>
        <v>0</v>
      </c>
      <c r="J76" s="28"/>
    </row>
    <row r="77" spans="1:10" ht="20.100000000000001" customHeight="1" x14ac:dyDescent="0.35">
      <c r="A77" s="6" t="str">
        <f t="shared" si="9"/>
        <v>Геннадий</v>
      </c>
      <c r="B77" s="15"/>
      <c r="C77" s="10" t="str">
        <f t="shared" si="5"/>
        <v>Серафим</v>
      </c>
      <c r="D77" s="20"/>
      <c r="E77" s="6" t="str">
        <f t="shared" si="6"/>
        <v>Зинаида</v>
      </c>
      <c r="F77" s="15"/>
      <c r="G77" s="10" t="str">
        <f t="shared" si="7"/>
        <v>Матрона</v>
      </c>
      <c r="H77" s="30"/>
      <c r="I77" s="6">
        <f t="shared" si="8"/>
        <v>0</v>
      </c>
      <c r="J77" s="30"/>
    </row>
    <row r="78" spans="1:10" ht="20.100000000000001" customHeight="1" x14ac:dyDescent="0.35">
      <c r="A78" s="4" t="str">
        <f t="shared" si="9"/>
        <v>Георгий</v>
      </c>
      <c r="B78" s="16"/>
      <c r="C78" s="8" t="str">
        <f t="shared" si="5"/>
        <v>Ангел Хр.</v>
      </c>
      <c r="D78" s="21"/>
      <c r="E78" s="4" t="str">
        <f t="shared" si="6"/>
        <v>Зоя</v>
      </c>
      <c r="F78" s="16"/>
      <c r="G78" s="8" t="str">
        <f t="shared" si="7"/>
        <v>Ангел Хр.</v>
      </c>
      <c r="H78" s="27"/>
      <c r="I78" s="4">
        <f t="shared" si="8"/>
        <v>0</v>
      </c>
      <c r="J78" s="27"/>
    </row>
    <row r="79" spans="1:10" ht="20.100000000000001" customHeight="1" x14ac:dyDescent="0.35">
      <c r="A79" s="4" t="str">
        <f t="shared" si="9"/>
        <v>Григорий</v>
      </c>
      <c r="B79" s="16"/>
      <c r="C79" s="8" t="str">
        <f t="shared" si="5"/>
        <v>ИБМ Казанская</v>
      </c>
      <c r="D79" s="21"/>
      <c r="E79" s="4" t="str">
        <f t="shared" si="6"/>
        <v>Ирина</v>
      </c>
      <c r="F79" s="16"/>
      <c r="G79" s="8" t="str">
        <f t="shared" si="7"/>
        <v>ИБМ Семистрел.</v>
      </c>
      <c r="H79" s="27"/>
      <c r="I79" s="4">
        <f t="shared" si="8"/>
        <v>0</v>
      </c>
      <c r="J79" s="27"/>
    </row>
    <row r="80" spans="1:10" ht="20.100000000000001" customHeight="1" x14ac:dyDescent="0.35">
      <c r="A80" s="4" t="str">
        <f t="shared" si="9"/>
        <v>Данил</v>
      </c>
      <c r="B80" s="16"/>
      <c r="C80" s="8" t="str">
        <f t="shared" si="5"/>
        <v>Матрона</v>
      </c>
      <c r="D80" s="16"/>
      <c r="E80" s="4" t="str">
        <f t="shared" si="6"/>
        <v>Кристина</v>
      </c>
      <c r="F80" s="16"/>
      <c r="G80" s="8" t="str">
        <f t="shared" si="7"/>
        <v>ИБМ Казанская</v>
      </c>
      <c r="H80" s="27"/>
      <c r="I80" s="4">
        <f t="shared" si="8"/>
        <v>0</v>
      </c>
      <c r="J80" s="27"/>
    </row>
    <row r="81" spans="1:10" ht="20.100000000000001" customHeight="1" x14ac:dyDescent="0.35">
      <c r="A81" s="4" t="str">
        <f t="shared" si="9"/>
        <v>Денис</v>
      </c>
      <c r="B81" s="16"/>
      <c r="C81" s="8" t="str">
        <f t="shared" si="5"/>
        <v>Христос</v>
      </c>
      <c r="D81" s="21"/>
      <c r="E81" s="4" t="str">
        <f t="shared" si="6"/>
        <v>Ксения</v>
      </c>
      <c r="F81" s="16"/>
      <c r="G81" s="8" t="str">
        <f t="shared" si="7"/>
        <v>ИБМ Владимирск.</v>
      </c>
      <c r="H81" s="27"/>
      <c r="I81" s="4">
        <f t="shared" si="8"/>
        <v>0</v>
      </c>
      <c r="J81" s="27"/>
    </row>
    <row r="82" spans="1:10" ht="20.100000000000001" customHeight="1" x14ac:dyDescent="0.35">
      <c r="A82" s="4" t="str">
        <f t="shared" si="9"/>
        <v>Дмитрий</v>
      </c>
      <c r="B82" s="16"/>
      <c r="C82" s="8">
        <f t="shared" si="5"/>
        <v>0</v>
      </c>
      <c r="D82" s="21"/>
      <c r="E82" s="4" t="str">
        <f t="shared" si="6"/>
        <v>Лариса</v>
      </c>
      <c r="F82" s="16"/>
      <c r="G82" s="8" t="str">
        <f t="shared" si="7"/>
        <v>ИБМ Неуп. чаша</v>
      </c>
      <c r="H82" s="27"/>
      <c r="I82" s="4">
        <f t="shared" si="8"/>
        <v>0</v>
      </c>
      <c r="J82" s="27"/>
    </row>
    <row r="83" spans="1:10" ht="20.100000000000001" customHeight="1" x14ac:dyDescent="0.35">
      <c r="A83" s="4" t="str">
        <f t="shared" si="9"/>
        <v>Евгений</v>
      </c>
      <c r="B83" s="16"/>
      <c r="C83" s="8">
        <f t="shared" si="5"/>
        <v>0</v>
      </c>
      <c r="D83" s="21"/>
      <c r="E83" s="4" t="str">
        <f t="shared" si="6"/>
        <v>Лидия</v>
      </c>
      <c r="F83" s="16"/>
      <c r="G83" s="8" t="str">
        <f t="shared" si="7"/>
        <v>ИБМ Смоленская</v>
      </c>
      <c r="H83" s="27"/>
      <c r="I83" s="39" t="str">
        <f t="shared" si="8"/>
        <v>Стенд 82, зел.</v>
      </c>
      <c r="J83" s="27"/>
    </row>
    <row r="84" spans="1:10" ht="20.100000000000001" customHeight="1" thickBot="1" x14ac:dyDescent="0.4">
      <c r="A84" s="5" t="str">
        <f t="shared" si="9"/>
        <v>Иван</v>
      </c>
      <c r="B84" s="19"/>
      <c r="C84" s="12">
        <f t="shared" si="5"/>
        <v>0</v>
      </c>
      <c r="D84" s="24"/>
      <c r="E84" s="5" t="str">
        <f t="shared" si="6"/>
        <v>Любовь</v>
      </c>
      <c r="F84" s="19"/>
      <c r="G84" s="12">
        <f t="shared" si="7"/>
        <v>0</v>
      </c>
      <c r="H84" s="31"/>
      <c r="I84" s="40" t="str">
        <f t="shared" si="8"/>
        <v>Коробки, ком.</v>
      </c>
      <c r="J84" s="31"/>
    </row>
    <row r="85" spans="1:10" ht="27.95" customHeight="1" thickBot="1" x14ac:dyDescent="0.4">
      <c r="A85" s="32">
        <f>SUM(B61:B84,D61:D84)</f>
        <v>0</v>
      </c>
      <c r="B85" s="108" t="s">
        <v>107</v>
      </c>
      <c r="C85" s="109"/>
      <c r="D85" s="109"/>
      <c r="E85" s="109"/>
      <c r="F85" s="109"/>
      <c r="G85" s="109"/>
      <c r="H85" s="109"/>
      <c r="I85" s="110"/>
      <c r="J85" s="33">
        <f>SUM(F61:F84,H61:H84)</f>
        <v>0</v>
      </c>
    </row>
    <row r="86" spans="1:10" ht="24" thickBot="1" x14ac:dyDescent="0.4">
      <c r="A86" s="111" t="s">
        <v>1</v>
      </c>
      <c r="B86" s="112"/>
      <c r="C86" s="112"/>
      <c r="D86" s="112"/>
      <c r="E86" s="112"/>
      <c r="F86" s="112"/>
      <c r="G86" s="112"/>
      <c r="H86" s="112"/>
      <c r="I86" s="112"/>
      <c r="J86" s="113"/>
    </row>
  </sheetData>
  <mergeCells count="18">
    <mergeCell ref="A1:B1"/>
    <mergeCell ref="D1:F1"/>
    <mergeCell ref="G1:J2"/>
    <mergeCell ref="A28:J28"/>
    <mergeCell ref="B27:I27"/>
    <mergeCell ref="C2:F2"/>
    <mergeCell ref="A30:B30"/>
    <mergeCell ref="D30:F30"/>
    <mergeCell ref="G30:J31"/>
    <mergeCell ref="C31:F31"/>
    <mergeCell ref="B56:I56"/>
    <mergeCell ref="B85:I85"/>
    <mergeCell ref="A86:J86"/>
    <mergeCell ref="A57:J57"/>
    <mergeCell ref="A59:B59"/>
    <mergeCell ref="D59:F59"/>
    <mergeCell ref="G59:J60"/>
    <mergeCell ref="C60:F60"/>
  </mergeCells>
  <hyperlinks>
    <hyperlink ref="L1" location="'Здравствуйте!'!A1" display="в начало" xr:uid="{BE46B818-6398-438F-B6B7-332906F759B3}"/>
    <hyperlink ref="L30" location="'Здравствуйте!'!A1" display="в начало" xr:uid="{D0CB2E1C-6A0C-4E47-8B8B-C2FCB68FA7BC}"/>
    <hyperlink ref="L59" location="'Здравствуйте!'!A1" display="в начало" xr:uid="{745AB43A-3166-4F59-B7D3-842C43093E03}"/>
  </hyperlinks>
  <pageMargins left="0" right="0" top="0" bottom="0" header="0" footer="0"/>
  <pageSetup paperSize="9" scale="71" fitToWidth="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77C9-A515-410D-B63D-0EC37B737E99}">
  <sheetPr codeName="Лист7">
    <tabColor rgb="FF7030A0"/>
    <pageSetUpPr fitToPage="1"/>
  </sheetPr>
  <dimension ref="A1:K50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57" t="s">
        <v>4</v>
      </c>
      <c r="B1" s="158"/>
      <c r="C1" s="89" t="s">
        <v>145</v>
      </c>
      <c r="D1" s="128" t="s">
        <v>3</v>
      </c>
      <c r="E1" s="129"/>
      <c r="F1" s="130" t="s">
        <v>0</v>
      </c>
      <c r="G1" s="131"/>
      <c r="H1" s="131"/>
      <c r="I1" s="132"/>
      <c r="K1" s="37" t="s">
        <v>98</v>
      </c>
    </row>
    <row r="2" spans="1:11" ht="32.1" customHeight="1" thickBot="1" x14ac:dyDescent="0.3">
      <c r="A2" s="140" t="s">
        <v>102</v>
      </c>
      <c r="B2" s="141"/>
      <c r="C2" s="55">
        <f>SUM(E4:E23)</f>
        <v>0</v>
      </c>
      <c r="D2" s="54" t="s">
        <v>113</v>
      </c>
      <c r="E2" s="57">
        <f>SUMPRODUCT(E4:E23,F4:F23)</f>
        <v>0</v>
      </c>
      <c r="F2" s="133"/>
      <c r="G2" s="134"/>
      <c r="H2" s="134"/>
      <c r="I2" s="135"/>
    </row>
    <row r="3" spans="1:11" ht="24" customHeight="1" thickBot="1" x14ac:dyDescent="0.3">
      <c r="A3" s="42" t="s">
        <v>103</v>
      </c>
      <c r="B3" s="142" t="s">
        <v>104</v>
      </c>
      <c r="C3" s="143"/>
      <c r="D3" s="143"/>
      <c r="E3" s="43" t="s">
        <v>105</v>
      </c>
      <c r="F3" s="44" t="s">
        <v>106</v>
      </c>
      <c r="G3" s="152"/>
      <c r="H3" s="152"/>
      <c r="I3" s="153"/>
    </row>
    <row r="4" spans="1:11" ht="24" customHeight="1" x14ac:dyDescent="0.4">
      <c r="A4" s="45">
        <v>1</v>
      </c>
      <c r="B4" s="156" t="s">
        <v>125</v>
      </c>
      <c r="C4" s="156"/>
      <c r="D4" s="156"/>
      <c r="E4" s="46"/>
      <c r="F4" s="47"/>
      <c r="G4" s="152"/>
      <c r="H4" s="152"/>
      <c r="I4" s="153"/>
    </row>
    <row r="5" spans="1:11" ht="24" customHeight="1" x14ac:dyDescent="0.4">
      <c r="A5" s="48">
        <v>2</v>
      </c>
      <c r="B5" s="137" t="s">
        <v>126</v>
      </c>
      <c r="C5" s="138"/>
      <c r="D5" s="139"/>
      <c r="E5" s="49"/>
      <c r="F5" s="50"/>
      <c r="G5" s="152"/>
      <c r="H5" s="152"/>
      <c r="I5" s="153"/>
    </row>
    <row r="6" spans="1:11" ht="24" customHeight="1" x14ac:dyDescent="0.4">
      <c r="A6" s="48">
        <v>3</v>
      </c>
      <c r="B6" s="137" t="s">
        <v>127</v>
      </c>
      <c r="C6" s="138"/>
      <c r="D6" s="139"/>
      <c r="E6" s="49"/>
      <c r="F6" s="50"/>
      <c r="G6" s="152"/>
      <c r="H6" s="152"/>
      <c r="I6" s="153"/>
    </row>
    <row r="7" spans="1:11" ht="24" customHeight="1" x14ac:dyDescent="0.4">
      <c r="A7" s="48">
        <v>4</v>
      </c>
      <c r="B7" s="137" t="s">
        <v>128</v>
      </c>
      <c r="C7" s="138"/>
      <c r="D7" s="139"/>
      <c r="E7" s="49"/>
      <c r="F7" s="50"/>
      <c r="G7" s="152"/>
      <c r="H7" s="152"/>
      <c r="I7" s="153"/>
    </row>
    <row r="8" spans="1:11" ht="24" customHeight="1" x14ac:dyDescent="0.4">
      <c r="A8" s="48">
        <v>5</v>
      </c>
      <c r="B8" s="137" t="s">
        <v>129</v>
      </c>
      <c r="C8" s="138"/>
      <c r="D8" s="139"/>
      <c r="E8" s="49"/>
      <c r="F8" s="50"/>
      <c r="G8" s="152"/>
      <c r="H8" s="152"/>
      <c r="I8" s="153"/>
    </row>
    <row r="9" spans="1:11" ht="24" customHeight="1" x14ac:dyDescent="0.4">
      <c r="A9" s="48">
        <v>6</v>
      </c>
      <c r="B9" s="137" t="s">
        <v>130</v>
      </c>
      <c r="C9" s="138"/>
      <c r="D9" s="139"/>
      <c r="E9" s="49"/>
      <c r="F9" s="50"/>
      <c r="G9" s="152"/>
      <c r="H9" s="152"/>
      <c r="I9" s="153"/>
    </row>
    <row r="10" spans="1:11" ht="24" customHeight="1" x14ac:dyDescent="0.4">
      <c r="A10" s="48">
        <v>7</v>
      </c>
      <c r="B10" s="144" t="s">
        <v>162</v>
      </c>
      <c r="C10" s="144"/>
      <c r="D10" s="144"/>
      <c r="E10" s="49"/>
      <c r="F10" s="50"/>
      <c r="G10" s="152"/>
      <c r="H10" s="152"/>
      <c r="I10" s="153"/>
    </row>
    <row r="11" spans="1:11" ht="24" customHeight="1" x14ac:dyDescent="0.4">
      <c r="A11" s="48">
        <v>8</v>
      </c>
      <c r="B11" s="137" t="s">
        <v>131</v>
      </c>
      <c r="C11" s="138"/>
      <c r="D11" s="139"/>
      <c r="E11" s="49"/>
      <c r="F11" s="50"/>
      <c r="G11" s="152"/>
      <c r="H11" s="152"/>
      <c r="I11" s="153"/>
    </row>
    <row r="12" spans="1:11" ht="24" customHeight="1" x14ac:dyDescent="0.4">
      <c r="A12" s="48">
        <v>9</v>
      </c>
      <c r="B12" s="137" t="s">
        <v>114</v>
      </c>
      <c r="C12" s="138"/>
      <c r="D12" s="139"/>
      <c r="E12" s="49"/>
      <c r="F12" s="50"/>
      <c r="G12" s="152"/>
      <c r="H12" s="152"/>
      <c r="I12" s="153"/>
    </row>
    <row r="13" spans="1:11" ht="24" customHeight="1" x14ac:dyDescent="0.4">
      <c r="A13" s="48">
        <v>10</v>
      </c>
      <c r="B13" s="137" t="s">
        <v>132</v>
      </c>
      <c r="C13" s="138"/>
      <c r="D13" s="139"/>
      <c r="E13" s="49"/>
      <c r="F13" s="50"/>
      <c r="G13" s="152"/>
      <c r="H13" s="152"/>
      <c r="I13" s="153"/>
      <c r="J13" s="58"/>
    </row>
    <row r="14" spans="1:11" ht="24" customHeight="1" x14ac:dyDescent="0.4">
      <c r="A14" s="48">
        <v>11</v>
      </c>
      <c r="B14" s="144" t="s">
        <v>115</v>
      </c>
      <c r="C14" s="144"/>
      <c r="D14" s="144"/>
      <c r="E14" s="49"/>
      <c r="F14" s="50"/>
      <c r="G14" s="152"/>
      <c r="H14" s="152"/>
      <c r="I14" s="153"/>
    </row>
    <row r="15" spans="1:11" ht="24" customHeight="1" x14ac:dyDescent="0.4">
      <c r="A15" s="48">
        <v>12</v>
      </c>
      <c r="B15" s="144" t="s">
        <v>133</v>
      </c>
      <c r="C15" s="144"/>
      <c r="D15" s="144"/>
      <c r="E15" s="49"/>
      <c r="F15" s="50"/>
      <c r="G15" s="152"/>
      <c r="H15" s="152"/>
      <c r="I15" s="153"/>
    </row>
    <row r="16" spans="1:11" ht="24" customHeight="1" x14ac:dyDescent="0.4">
      <c r="A16" s="48">
        <v>13</v>
      </c>
      <c r="B16" s="144" t="s">
        <v>134</v>
      </c>
      <c r="C16" s="144"/>
      <c r="D16" s="144"/>
      <c r="E16" s="49"/>
      <c r="F16" s="50"/>
      <c r="G16" s="152"/>
      <c r="H16" s="152"/>
      <c r="I16" s="153"/>
    </row>
    <row r="17" spans="1:11" ht="24" customHeight="1" x14ac:dyDescent="0.4">
      <c r="A17" s="48">
        <v>14</v>
      </c>
      <c r="B17" s="144" t="s">
        <v>116</v>
      </c>
      <c r="C17" s="144"/>
      <c r="D17" s="144"/>
      <c r="E17" s="49"/>
      <c r="F17" s="50"/>
      <c r="G17" s="152"/>
      <c r="H17" s="152"/>
      <c r="I17" s="153"/>
    </row>
    <row r="18" spans="1:11" ht="24" customHeight="1" x14ac:dyDescent="0.4">
      <c r="A18" s="48">
        <v>15</v>
      </c>
      <c r="B18" s="144" t="s">
        <v>117</v>
      </c>
      <c r="C18" s="144"/>
      <c r="D18" s="144"/>
      <c r="E18" s="49"/>
      <c r="F18" s="50"/>
      <c r="G18" s="152"/>
      <c r="H18" s="152"/>
      <c r="I18" s="153"/>
    </row>
    <row r="19" spans="1:11" ht="24" customHeight="1" x14ac:dyDescent="0.4">
      <c r="A19" s="48">
        <v>16</v>
      </c>
      <c r="B19" s="144" t="s">
        <v>118</v>
      </c>
      <c r="C19" s="144"/>
      <c r="D19" s="144"/>
      <c r="E19" s="49"/>
      <c r="F19" s="50"/>
      <c r="G19" s="152"/>
      <c r="H19" s="152"/>
      <c r="I19" s="153"/>
    </row>
    <row r="20" spans="1:11" ht="24" customHeight="1" x14ac:dyDescent="0.4">
      <c r="A20" s="48">
        <v>17</v>
      </c>
      <c r="B20" s="144" t="s">
        <v>119</v>
      </c>
      <c r="C20" s="144"/>
      <c r="D20" s="144"/>
      <c r="E20" s="49"/>
      <c r="F20" s="50"/>
      <c r="G20" s="152"/>
      <c r="H20" s="152"/>
      <c r="I20" s="153"/>
    </row>
    <row r="21" spans="1:11" ht="24" customHeight="1" x14ac:dyDescent="0.4">
      <c r="A21" s="48">
        <v>18</v>
      </c>
      <c r="B21" s="144" t="s">
        <v>120</v>
      </c>
      <c r="C21" s="144"/>
      <c r="D21" s="144"/>
      <c r="E21" s="49"/>
      <c r="F21" s="50"/>
      <c r="G21" s="152"/>
      <c r="H21" s="152"/>
      <c r="I21" s="153"/>
    </row>
    <row r="22" spans="1:11" ht="24" customHeight="1" x14ac:dyDescent="0.4">
      <c r="A22" s="48">
        <v>19</v>
      </c>
      <c r="B22" s="144" t="s">
        <v>121</v>
      </c>
      <c r="C22" s="144"/>
      <c r="D22" s="144"/>
      <c r="E22" s="49"/>
      <c r="F22" s="50"/>
      <c r="G22" s="152"/>
      <c r="H22" s="152"/>
      <c r="I22" s="153"/>
    </row>
    <row r="23" spans="1:11" ht="24" customHeight="1" thickBot="1" x14ac:dyDescent="0.45">
      <c r="A23" s="51">
        <v>20</v>
      </c>
      <c r="B23" s="145" t="s">
        <v>135</v>
      </c>
      <c r="C23" s="145"/>
      <c r="D23" s="145"/>
      <c r="E23" s="52"/>
      <c r="F23" s="53"/>
      <c r="G23" s="154"/>
      <c r="H23" s="154"/>
      <c r="I23" s="155"/>
    </row>
    <row r="24" spans="1:11" ht="24.95" customHeight="1" thickBot="1" x14ac:dyDescent="0.3">
      <c r="A24" s="146" t="s">
        <v>1</v>
      </c>
      <c r="B24" s="147"/>
      <c r="C24" s="147"/>
      <c r="D24" s="147"/>
      <c r="E24" s="147"/>
      <c r="F24" s="147"/>
      <c r="G24" s="147"/>
      <c r="H24" s="147"/>
      <c r="I24" s="148"/>
    </row>
    <row r="25" spans="1:11" ht="24.95" customHeight="1" thickBot="1" x14ac:dyDescent="0.3">
      <c r="A25" s="56"/>
      <c r="B25" s="56"/>
      <c r="C25" s="56"/>
      <c r="D25" s="56"/>
      <c r="E25" s="56"/>
      <c r="F25" s="56"/>
      <c r="G25" s="56"/>
      <c r="H25" s="56"/>
      <c r="I25" s="56"/>
    </row>
    <row r="26" spans="1:11" s="41" customFormat="1" ht="27.95" customHeight="1" thickBot="1" x14ac:dyDescent="0.4">
      <c r="A26" s="114" t="s">
        <v>4</v>
      </c>
      <c r="B26" s="115"/>
      <c r="C26" s="89" t="s">
        <v>146</v>
      </c>
      <c r="D26" s="136" t="s">
        <v>3</v>
      </c>
      <c r="E26" s="129"/>
      <c r="F26" s="119" t="s">
        <v>0</v>
      </c>
      <c r="G26" s="120"/>
      <c r="H26" s="120"/>
      <c r="I26" s="121"/>
      <c r="K26" s="37" t="s">
        <v>98</v>
      </c>
    </row>
    <row r="27" spans="1:11" ht="32.1" customHeight="1" thickBot="1" x14ac:dyDescent="0.3">
      <c r="A27" s="140" t="s">
        <v>102</v>
      </c>
      <c r="B27" s="141"/>
      <c r="C27" s="55">
        <f>SUM(E29:E48)</f>
        <v>0</v>
      </c>
      <c r="D27" s="54" t="s">
        <v>113</v>
      </c>
      <c r="E27" s="57">
        <f>SUMPRODUCT(E29:E48,F29:F48)</f>
        <v>0</v>
      </c>
      <c r="F27" s="122"/>
      <c r="G27" s="123"/>
      <c r="H27" s="123"/>
      <c r="I27" s="124"/>
    </row>
    <row r="28" spans="1:11" ht="24" customHeight="1" thickBot="1" x14ac:dyDescent="0.3">
      <c r="A28" s="42" t="s">
        <v>103</v>
      </c>
      <c r="B28" s="142" t="s">
        <v>104</v>
      </c>
      <c r="C28" s="143"/>
      <c r="D28" s="143"/>
      <c r="E28" s="43" t="s">
        <v>105</v>
      </c>
      <c r="F28" s="44" t="s">
        <v>106</v>
      </c>
      <c r="G28" s="152"/>
      <c r="H28" s="152"/>
      <c r="I28" s="153"/>
    </row>
    <row r="29" spans="1:11" ht="24" customHeight="1" x14ac:dyDescent="0.4">
      <c r="A29" s="45">
        <f>A4</f>
        <v>1</v>
      </c>
      <c r="B29" s="156" t="str">
        <f>B4</f>
        <v>Подвеска Спаситель-БМ 34*42, пласт.</v>
      </c>
      <c r="C29" s="156">
        <f>C4</f>
        <v>0</v>
      </c>
      <c r="D29" s="156">
        <f>D4</f>
        <v>0</v>
      </c>
      <c r="E29" s="46"/>
      <c r="F29" s="47">
        <f>F4</f>
        <v>0</v>
      </c>
      <c r="G29" s="152"/>
      <c r="H29" s="152"/>
      <c r="I29" s="153"/>
    </row>
    <row r="30" spans="1:11" ht="24" customHeight="1" x14ac:dyDescent="0.4">
      <c r="A30" s="48">
        <f t="shared" ref="A30:D45" si="0">A5</f>
        <v>2</v>
      </c>
      <c r="B30" s="137" t="str">
        <f t="shared" si="0"/>
        <v>Подвеска Спаситель-НЧ 34*42, пласт.</v>
      </c>
      <c r="C30" s="138"/>
      <c r="D30" s="139"/>
      <c r="E30" s="49"/>
      <c r="F30" s="50">
        <f t="shared" ref="F30:F48" si="1">F5</f>
        <v>0</v>
      </c>
      <c r="G30" s="152"/>
      <c r="H30" s="152"/>
      <c r="I30" s="153"/>
    </row>
    <row r="31" spans="1:11" ht="24" customHeight="1" x14ac:dyDescent="0.4">
      <c r="A31" s="48">
        <f t="shared" si="0"/>
        <v>3</v>
      </c>
      <c r="B31" s="137" t="str">
        <f t="shared" si="0"/>
        <v>Триптих три арки 95*47, дер./сер.</v>
      </c>
      <c r="C31" s="138">
        <f t="shared" si="0"/>
        <v>0</v>
      </c>
      <c r="D31" s="139">
        <f t="shared" si="0"/>
        <v>0</v>
      </c>
      <c r="E31" s="49">
        <v>0</v>
      </c>
      <c r="F31" s="50">
        <f t="shared" si="1"/>
        <v>0</v>
      </c>
      <c r="G31" s="152"/>
      <c r="H31" s="152"/>
      <c r="I31" s="153"/>
    </row>
    <row r="32" spans="1:11" ht="24" customHeight="1" x14ac:dyDescent="0.4">
      <c r="A32" s="48">
        <f t="shared" si="0"/>
        <v>4</v>
      </c>
      <c r="B32" s="137" t="str">
        <f t="shared" si="0"/>
        <v>Триптих 44*22, пласт./металл</v>
      </c>
      <c r="C32" s="138">
        <f t="shared" si="0"/>
        <v>0</v>
      </c>
      <c r="D32" s="139">
        <f t="shared" si="0"/>
        <v>0</v>
      </c>
      <c r="E32" s="49"/>
      <c r="F32" s="50">
        <f t="shared" si="1"/>
        <v>0</v>
      </c>
      <c r="G32" s="152"/>
      <c r="H32" s="152"/>
      <c r="I32" s="153"/>
    </row>
    <row r="33" spans="1:9" ht="24" customHeight="1" x14ac:dyDescent="0.4">
      <c r="A33" s="48">
        <f t="shared" si="0"/>
        <v>5</v>
      </c>
      <c r="B33" s="137" t="str">
        <f t="shared" si="0"/>
        <v>Триптих 78*40, дер./сер.</v>
      </c>
      <c r="C33" s="138">
        <f t="shared" si="0"/>
        <v>0</v>
      </c>
      <c r="D33" s="139">
        <f t="shared" si="0"/>
        <v>0</v>
      </c>
      <c r="E33" s="49"/>
      <c r="F33" s="50">
        <f t="shared" si="1"/>
        <v>0</v>
      </c>
      <c r="G33" s="152"/>
      <c r="H33" s="152"/>
      <c r="I33" s="153"/>
    </row>
    <row r="34" spans="1:9" ht="24" customHeight="1" x14ac:dyDescent="0.4">
      <c r="A34" s="48">
        <f t="shared" si="0"/>
        <v>6</v>
      </c>
      <c r="B34" s="137" t="str">
        <f t="shared" si="0"/>
        <v>Триптих 78*40, пласт./сер.</v>
      </c>
      <c r="C34" s="138">
        <f t="shared" si="0"/>
        <v>0</v>
      </c>
      <c r="D34" s="139">
        <f t="shared" si="0"/>
        <v>0</v>
      </c>
      <c r="E34" s="49"/>
      <c r="F34" s="50">
        <f t="shared" si="1"/>
        <v>0</v>
      </c>
      <c r="G34" s="152"/>
      <c r="H34" s="152"/>
      <c r="I34" s="153"/>
    </row>
    <row r="35" spans="1:9" ht="24" customHeight="1" x14ac:dyDescent="0.4">
      <c r="A35" s="48">
        <f t="shared" si="0"/>
        <v>7</v>
      </c>
      <c r="B35" s="137" t="str">
        <f t="shared" si="0"/>
        <v>Триптих три арки 62*36, дер./металл, 07</v>
      </c>
      <c r="C35" s="138">
        <f t="shared" si="0"/>
        <v>0</v>
      </c>
      <c r="D35" s="139">
        <f t="shared" si="0"/>
        <v>0</v>
      </c>
      <c r="E35" s="49"/>
      <c r="F35" s="50">
        <f t="shared" si="1"/>
        <v>0</v>
      </c>
      <c r="G35" s="152"/>
      <c r="H35" s="152"/>
      <c r="I35" s="153"/>
    </row>
    <row r="36" spans="1:9" ht="24" customHeight="1" x14ac:dyDescent="0.4">
      <c r="A36" s="48">
        <f t="shared" si="0"/>
        <v>8</v>
      </c>
      <c r="B36" s="137" t="str">
        <f t="shared" si="0"/>
        <v>Триптих 66*34, дер./сер.</v>
      </c>
      <c r="C36" s="138">
        <f t="shared" si="0"/>
        <v>0</v>
      </c>
      <c r="D36" s="139">
        <f t="shared" si="0"/>
        <v>0</v>
      </c>
      <c r="E36" s="49"/>
      <c r="F36" s="50">
        <f t="shared" si="1"/>
        <v>0</v>
      </c>
      <c r="G36" s="152"/>
      <c r="H36" s="152"/>
      <c r="I36" s="153"/>
    </row>
    <row r="37" spans="1:9" ht="24" customHeight="1" x14ac:dyDescent="0.4">
      <c r="A37" s="48">
        <f t="shared" si="0"/>
        <v>9</v>
      </c>
      <c r="B37" s="137" t="str">
        <f t="shared" si="0"/>
        <v>Триптих 66*34, пласт./сер., 09</v>
      </c>
      <c r="C37" s="138">
        <f t="shared" si="0"/>
        <v>0</v>
      </c>
      <c r="D37" s="139">
        <f t="shared" si="0"/>
        <v>0</v>
      </c>
      <c r="E37" s="49"/>
      <c r="F37" s="50">
        <f t="shared" si="1"/>
        <v>0</v>
      </c>
      <c r="G37" s="152"/>
      <c r="H37" s="152"/>
      <c r="I37" s="153"/>
    </row>
    <row r="38" spans="1:9" ht="24" customHeight="1" x14ac:dyDescent="0.4">
      <c r="A38" s="48">
        <f t="shared" si="0"/>
        <v>10</v>
      </c>
      <c r="B38" s="137" t="str">
        <f t="shared" si="0"/>
        <v>Триптих 66*34, пласт./цвет хром</v>
      </c>
      <c r="C38" s="138">
        <f t="shared" si="0"/>
        <v>0</v>
      </c>
      <c r="D38" s="139">
        <f t="shared" si="0"/>
        <v>0</v>
      </c>
      <c r="E38" s="49"/>
      <c r="F38" s="50">
        <f t="shared" si="1"/>
        <v>0</v>
      </c>
      <c r="G38" s="152"/>
      <c r="H38" s="152"/>
      <c r="I38" s="153"/>
    </row>
    <row r="39" spans="1:9" ht="24" customHeight="1" x14ac:dyDescent="0.4">
      <c r="A39" s="48">
        <f t="shared" si="0"/>
        <v>11</v>
      </c>
      <c r="B39" s="144" t="str">
        <f t="shared" si="0"/>
        <v>Триптих 66*34, пласт./цвет золото, 11</v>
      </c>
      <c r="C39" s="144">
        <f t="shared" si="0"/>
        <v>0</v>
      </c>
      <c r="D39" s="144">
        <f t="shared" si="0"/>
        <v>0</v>
      </c>
      <c r="E39" s="49"/>
      <c r="F39" s="50">
        <f t="shared" si="1"/>
        <v>0</v>
      </c>
      <c r="G39" s="152"/>
      <c r="H39" s="152"/>
      <c r="I39" s="153"/>
    </row>
    <row r="40" spans="1:9" ht="24" customHeight="1" x14ac:dyDescent="0.4">
      <c r="A40" s="48">
        <f t="shared" si="0"/>
        <v>12</v>
      </c>
      <c r="B40" s="144" t="str">
        <f t="shared" si="0"/>
        <v>Триптих 78*40, пласт./цвет хром, 12</v>
      </c>
      <c r="C40" s="144">
        <f t="shared" si="0"/>
        <v>0</v>
      </c>
      <c r="D40" s="144">
        <f t="shared" si="0"/>
        <v>0</v>
      </c>
      <c r="E40" s="49"/>
      <c r="F40" s="50">
        <f t="shared" si="1"/>
        <v>0</v>
      </c>
      <c r="G40" s="152"/>
      <c r="H40" s="152"/>
      <c r="I40" s="153"/>
    </row>
    <row r="41" spans="1:9" ht="24" customHeight="1" x14ac:dyDescent="0.4">
      <c r="A41" s="48">
        <f t="shared" si="0"/>
        <v>13</v>
      </c>
      <c r="B41" s="144" t="str">
        <f t="shared" si="0"/>
        <v>Триптих 78*40, пласт./цвет золото, 13</v>
      </c>
      <c r="C41" s="144">
        <f t="shared" si="0"/>
        <v>0</v>
      </c>
      <c r="D41" s="144">
        <f t="shared" si="0"/>
        <v>0</v>
      </c>
      <c r="E41" s="49"/>
      <c r="F41" s="50">
        <f t="shared" si="1"/>
        <v>0</v>
      </c>
      <c r="G41" s="152"/>
      <c r="H41" s="152"/>
      <c r="I41" s="153"/>
    </row>
    <row r="42" spans="1:9" ht="24" customHeight="1" x14ac:dyDescent="0.4">
      <c r="A42" s="48">
        <f t="shared" si="0"/>
        <v>14</v>
      </c>
      <c r="B42" s="144" t="str">
        <f t="shared" si="0"/>
        <v>Триптих 78*40, пласт./смола, 14</v>
      </c>
      <c r="C42" s="144">
        <f t="shared" si="0"/>
        <v>0</v>
      </c>
      <c r="D42" s="144">
        <f t="shared" si="0"/>
        <v>0</v>
      </c>
      <c r="E42" s="49"/>
      <c r="F42" s="50">
        <f t="shared" si="1"/>
        <v>0</v>
      </c>
      <c r="G42" s="152"/>
      <c r="H42" s="152"/>
      <c r="I42" s="153"/>
    </row>
    <row r="43" spans="1:9" ht="24" customHeight="1" x14ac:dyDescent="0.4">
      <c r="A43" s="48">
        <f t="shared" si="0"/>
        <v>15</v>
      </c>
      <c r="B43" s="144" t="str">
        <f t="shared" si="0"/>
        <v>Триптих 66*34, пласт./смола, 15</v>
      </c>
      <c r="C43" s="144">
        <f t="shared" si="0"/>
        <v>0</v>
      </c>
      <c r="D43" s="144">
        <f t="shared" si="0"/>
        <v>0</v>
      </c>
      <c r="E43" s="49"/>
      <c r="F43" s="50">
        <f t="shared" si="1"/>
        <v>0</v>
      </c>
      <c r="G43" s="152"/>
      <c r="H43" s="152"/>
      <c r="I43" s="153"/>
    </row>
    <row r="44" spans="1:9" ht="24" customHeight="1" x14ac:dyDescent="0.4">
      <c r="A44" s="48">
        <f t="shared" si="0"/>
        <v>16</v>
      </c>
      <c r="B44" s="144" t="str">
        <f t="shared" si="0"/>
        <v>Триптих прямоугольный, 42*22, металл, 16</v>
      </c>
      <c r="C44" s="144">
        <f t="shared" si="0"/>
        <v>0</v>
      </c>
      <c r="D44" s="144">
        <f t="shared" si="0"/>
        <v>0</v>
      </c>
      <c r="E44" s="49"/>
      <c r="F44" s="50">
        <f t="shared" si="1"/>
        <v>0</v>
      </c>
      <c r="G44" s="152"/>
      <c r="H44" s="152"/>
      <c r="I44" s="153"/>
    </row>
    <row r="45" spans="1:9" ht="24" customHeight="1" x14ac:dyDescent="0.4">
      <c r="A45" s="48">
        <f t="shared" si="0"/>
        <v>17</v>
      </c>
      <c r="B45" s="144" t="str">
        <f t="shared" si="0"/>
        <v>Триптих три арки 48*27, металл, 17</v>
      </c>
      <c r="C45" s="144">
        <f t="shared" si="0"/>
        <v>0</v>
      </c>
      <c r="D45" s="144">
        <f t="shared" si="0"/>
        <v>0</v>
      </c>
      <c r="E45" s="49"/>
      <c r="F45" s="50">
        <f t="shared" si="1"/>
        <v>0</v>
      </c>
      <c r="G45" s="152"/>
      <c r="H45" s="152"/>
      <c r="I45" s="153"/>
    </row>
    <row r="46" spans="1:9" ht="24" customHeight="1" x14ac:dyDescent="0.4">
      <c r="A46" s="48">
        <f t="shared" ref="A46:D48" si="2">A21</f>
        <v>18</v>
      </c>
      <c r="B46" s="144" t="str">
        <f t="shared" si="2"/>
        <v>Триптих три арки 40*24, металл, 18</v>
      </c>
      <c r="C46" s="144">
        <f t="shared" si="2"/>
        <v>0</v>
      </c>
      <c r="D46" s="144">
        <f t="shared" si="2"/>
        <v>0</v>
      </c>
      <c r="E46" s="49"/>
      <c r="F46" s="50">
        <f t="shared" si="1"/>
        <v>0</v>
      </c>
      <c r="G46" s="152"/>
      <c r="H46" s="152"/>
      <c r="I46" s="153"/>
    </row>
    <row r="47" spans="1:9" ht="24" customHeight="1" x14ac:dyDescent="0.4">
      <c r="A47" s="48">
        <f t="shared" si="2"/>
        <v>19</v>
      </c>
      <c r="B47" s="144" t="str">
        <f t="shared" si="2"/>
        <v>Триптих три арки 60*39, дер./металл, 19</v>
      </c>
      <c r="C47" s="144">
        <f t="shared" si="2"/>
        <v>0</v>
      </c>
      <c r="D47" s="144">
        <f t="shared" si="2"/>
        <v>0</v>
      </c>
      <c r="E47" s="49"/>
      <c r="F47" s="50">
        <f t="shared" si="1"/>
        <v>0</v>
      </c>
      <c r="G47" s="152"/>
      <c r="H47" s="152"/>
      <c r="I47" s="153"/>
    </row>
    <row r="48" spans="1:9" ht="24" customHeight="1" thickBot="1" x14ac:dyDescent="0.45">
      <c r="A48" s="51">
        <f t="shared" si="2"/>
        <v>20</v>
      </c>
      <c r="B48" s="145" t="str">
        <f t="shared" si="2"/>
        <v>Триптих три арки 54*40, металл, 20</v>
      </c>
      <c r="C48" s="145">
        <f t="shared" si="2"/>
        <v>0</v>
      </c>
      <c r="D48" s="145">
        <f t="shared" si="2"/>
        <v>0</v>
      </c>
      <c r="E48" s="52"/>
      <c r="F48" s="53">
        <f t="shared" si="1"/>
        <v>0</v>
      </c>
      <c r="G48" s="154"/>
      <c r="H48" s="154"/>
      <c r="I48" s="155"/>
    </row>
    <row r="49" spans="1:9" ht="24.95" customHeight="1" thickBot="1" x14ac:dyDescent="0.3">
      <c r="A49" s="149" t="str">
        <f>A24</f>
        <v xml:space="preserve">          Православная Мастерская "ИЗОГРАФ", www.izograf.ru, zakaz@izograf.ru, +7 495 407-0637</v>
      </c>
      <c r="B49" s="150"/>
      <c r="C49" s="150"/>
      <c r="D49" s="150"/>
      <c r="E49" s="150"/>
      <c r="F49" s="150"/>
      <c r="G49" s="150"/>
      <c r="H49" s="150"/>
      <c r="I49" s="151"/>
    </row>
    <row r="50" spans="1:9" ht="24.95" customHeight="1" x14ac:dyDescent="0.25"/>
  </sheetData>
  <protectedRanges>
    <protectedRange sqref="E28:E48 C28 G28:G48 I28:I48" name="Диапазон1_1"/>
    <protectedRange sqref="C3 G3:G23 I3:I23 E3:E23" name="Диапазон1_1_3"/>
  </protectedRanges>
  <mergeCells count="54">
    <mergeCell ref="A1:B1"/>
    <mergeCell ref="A2:B2"/>
    <mergeCell ref="B16:D16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A26:B26"/>
    <mergeCell ref="B17:D17"/>
    <mergeCell ref="B18:D18"/>
    <mergeCell ref="B19:D19"/>
    <mergeCell ref="B20:D20"/>
    <mergeCell ref="B21:D21"/>
    <mergeCell ref="B22:D22"/>
    <mergeCell ref="A49:I49"/>
    <mergeCell ref="B43:D43"/>
    <mergeCell ref="B44:D44"/>
    <mergeCell ref="B45:D45"/>
    <mergeCell ref="B46:D46"/>
    <mergeCell ref="B47:D47"/>
    <mergeCell ref="B48:D48"/>
    <mergeCell ref="G28:I48"/>
    <mergeCell ref="B29:D29"/>
    <mergeCell ref="B30:D30"/>
    <mergeCell ref="B38:D38"/>
    <mergeCell ref="B39:D39"/>
    <mergeCell ref="B40:D40"/>
    <mergeCell ref="B41:D41"/>
    <mergeCell ref="B42:D42"/>
    <mergeCell ref="D1:E1"/>
    <mergeCell ref="F1:I2"/>
    <mergeCell ref="D26:E26"/>
    <mergeCell ref="F26:I27"/>
    <mergeCell ref="B37:D37"/>
    <mergeCell ref="B31:D31"/>
    <mergeCell ref="B32:D32"/>
    <mergeCell ref="B33:D33"/>
    <mergeCell ref="B34:D34"/>
    <mergeCell ref="B35:D35"/>
    <mergeCell ref="B36:D36"/>
    <mergeCell ref="A27:B27"/>
    <mergeCell ref="B28:D28"/>
    <mergeCell ref="B15:D15"/>
    <mergeCell ref="B23:D23"/>
    <mergeCell ref="A24:I24"/>
  </mergeCells>
  <hyperlinks>
    <hyperlink ref="K1" location="'Здравствуйте!'!A1" display="в начало" xr:uid="{A7AD1320-8464-4589-B658-64EC63830967}"/>
    <hyperlink ref="K26" location="'Здравствуйте!'!A1" display="в начало" xr:uid="{C2D22D60-39DA-4FC4-A175-8E65C8EFAEF9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E88B0-8299-46A5-969F-BF6F95D45600}">
  <sheetPr>
    <tabColor rgb="FF0070C0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57" t="s">
        <v>4</v>
      </c>
      <c r="B1" s="158"/>
      <c r="C1" s="90" t="s">
        <v>143</v>
      </c>
      <c r="D1" s="128" t="s">
        <v>3</v>
      </c>
      <c r="E1" s="129"/>
      <c r="F1" s="130" t="s">
        <v>0</v>
      </c>
      <c r="G1" s="131"/>
      <c r="H1" s="131"/>
      <c r="I1" s="132"/>
      <c r="K1" s="37" t="s">
        <v>98</v>
      </c>
    </row>
    <row r="2" spans="1:11" ht="32.1" customHeight="1" thickBot="1" x14ac:dyDescent="0.3">
      <c r="A2" s="140" t="s">
        <v>102</v>
      </c>
      <c r="B2" s="141"/>
      <c r="C2" s="55">
        <f>SUM(E4:E23)</f>
        <v>0</v>
      </c>
      <c r="D2" s="54" t="s">
        <v>113</v>
      </c>
      <c r="E2" s="57">
        <f>SUMPRODUCT(E4:E23,F4:F23)</f>
        <v>0</v>
      </c>
      <c r="F2" s="133"/>
      <c r="G2" s="134"/>
      <c r="H2" s="134"/>
      <c r="I2" s="135"/>
    </row>
    <row r="3" spans="1:11" ht="24" customHeight="1" thickBot="1" x14ac:dyDescent="0.3">
      <c r="A3" s="42" t="s">
        <v>103</v>
      </c>
      <c r="B3" s="161" t="s">
        <v>104</v>
      </c>
      <c r="C3" s="162"/>
      <c r="D3" s="162"/>
      <c r="E3" s="83" t="s">
        <v>105</v>
      </c>
      <c r="F3" s="84" t="s">
        <v>106</v>
      </c>
      <c r="G3" s="152"/>
      <c r="H3" s="152"/>
      <c r="I3" s="153"/>
    </row>
    <row r="4" spans="1:11" ht="24" customHeight="1" x14ac:dyDescent="0.4">
      <c r="A4" s="85">
        <v>1</v>
      </c>
      <c r="B4" s="163" t="s">
        <v>136</v>
      </c>
      <c r="C4" s="164"/>
      <c r="D4" s="165"/>
      <c r="E4" s="86"/>
      <c r="F4" s="87"/>
      <c r="G4" s="152"/>
      <c r="H4" s="152"/>
      <c r="I4" s="153"/>
    </row>
    <row r="5" spans="1:11" ht="24" customHeight="1" x14ac:dyDescent="0.4">
      <c r="A5" s="48">
        <v>2</v>
      </c>
      <c r="B5" s="137" t="s">
        <v>137</v>
      </c>
      <c r="C5" s="138"/>
      <c r="D5" s="139"/>
      <c r="E5" s="49"/>
      <c r="F5" s="50"/>
      <c r="G5" s="152"/>
      <c r="H5" s="152"/>
      <c r="I5" s="153"/>
    </row>
    <row r="6" spans="1:11" ht="24" customHeight="1" x14ac:dyDescent="0.4">
      <c r="A6" s="48">
        <v>3</v>
      </c>
      <c r="B6" s="137" t="s">
        <v>138</v>
      </c>
      <c r="C6" s="138"/>
      <c r="D6" s="139"/>
      <c r="E6" s="49"/>
      <c r="F6" s="50"/>
      <c r="G6" s="152"/>
      <c r="H6" s="152"/>
      <c r="I6" s="153"/>
    </row>
    <row r="7" spans="1:11" ht="24" customHeight="1" x14ac:dyDescent="0.4">
      <c r="A7" s="48">
        <v>4</v>
      </c>
      <c r="B7" s="137" t="s">
        <v>139</v>
      </c>
      <c r="C7" s="138"/>
      <c r="D7" s="139"/>
      <c r="E7" s="49"/>
      <c r="F7" s="50"/>
      <c r="G7" s="152"/>
      <c r="H7" s="152"/>
      <c r="I7" s="153"/>
    </row>
    <row r="8" spans="1:11" ht="24" customHeight="1" x14ac:dyDescent="0.4">
      <c r="A8" s="48">
        <v>5</v>
      </c>
      <c r="B8" s="137" t="s">
        <v>140</v>
      </c>
      <c r="C8" s="138"/>
      <c r="D8" s="139"/>
      <c r="E8" s="49"/>
      <c r="F8" s="50"/>
      <c r="G8" s="152"/>
      <c r="H8" s="152"/>
      <c r="I8" s="153"/>
    </row>
    <row r="9" spans="1:11" ht="24" customHeight="1" x14ac:dyDescent="0.4">
      <c r="A9" s="48">
        <v>6</v>
      </c>
      <c r="B9" s="137" t="s">
        <v>141</v>
      </c>
      <c r="C9" s="138"/>
      <c r="D9" s="139"/>
      <c r="E9" s="49"/>
      <c r="F9" s="50"/>
      <c r="G9" s="152"/>
      <c r="H9" s="152"/>
      <c r="I9" s="153"/>
    </row>
    <row r="10" spans="1:11" ht="24" customHeight="1" x14ac:dyDescent="0.4">
      <c r="A10" s="48">
        <v>7</v>
      </c>
      <c r="B10" s="137" t="s">
        <v>142</v>
      </c>
      <c r="C10" s="138"/>
      <c r="D10" s="139"/>
      <c r="E10" s="49"/>
      <c r="F10" s="50"/>
      <c r="G10" s="152"/>
      <c r="H10" s="152"/>
      <c r="I10" s="153"/>
    </row>
    <row r="11" spans="1:11" ht="24" customHeight="1" x14ac:dyDescent="0.4">
      <c r="A11" s="48">
        <v>8</v>
      </c>
      <c r="B11" s="137" t="s">
        <v>183</v>
      </c>
      <c r="C11" s="138"/>
      <c r="D11" s="139"/>
      <c r="E11" s="49"/>
      <c r="F11" s="50"/>
      <c r="G11" s="152"/>
      <c r="H11" s="152"/>
      <c r="I11" s="153"/>
    </row>
    <row r="12" spans="1:11" ht="24" customHeight="1" x14ac:dyDescent="0.4">
      <c r="A12" s="48">
        <v>9</v>
      </c>
      <c r="B12" s="137" t="s">
        <v>184</v>
      </c>
      <c r="C12" s="138"/>
      <c r="D12" s="139"/>
      <c r="E12" s="49"/>
      <c r="F12" s="50"/>
      <c r="G12" s="152"/>
      <c r="H12" s="152"/>
      <c r="I12" s="153"/>
    </row>
    <row r="13" spans="1:11" ht="24" customHeight="1" x14ac:dyDescent="0.4">
      <c r="A13" s="48">
        <v>10</v>
      </c>
      <c r="B13" s="137" t="s">
        <v>182</v>
      </c>
      <c r="C13" s="138"/>
      <c r="D13" s="139"/>
      <c r="E13" s="49"/>
      <c r="F13" s="50"/>
      <c r="G13" s="152"/>
      <c r="H13" s="152"/>
      <c r="I13" s="153"/>
    </row>
    <row r="14" spans="1:11" ht="24" customHeight="1" x14ac:dyDescent="0.4">
      <c r="A14" s="48">
        <v>11</v>
      </c>
      <c r="B14" s="137" t="s">
        <v>185</v>
      </c>
      <c r="C14" s="138"/>
      <c r="D14" s="139"/>
      <c r="E14" s="49"/>
      <c r="F14" s="50"/>
      <c r="G14" s="152"/>
      <c r="H14" s="152"/>
      <c r="I14" s="153"/>
    </row>
    <row r="15" spans="1:11" ht="24" customHeight="1" x14ac:dyDescent="0.4">
      <c r="A15" s="48">
        <v>12</v>
      </c>
      <c r="B15" s="144" t="s">
        <v>186</v>
      </c>
      <c r="C15" s="144"/>
      <c r="D15" s="144"/>
      <c r="E15" s="49"/>
      <c r="F15" s="50"/>
      <c r="G15" s="152"/>
      <c r="H15" s="152"/>
      <c r="I15" s="153"/>
    </row>
    <row r="16" spans="1:11" ht="24" customHeight="1" x14ac:dyDescent="0.4">
      <c r="A16" s="48">
        <v>13</v>
      </c>
      <c r="B16" s="144" t="s">
        <v>187</v>
      </c>
      <c r="C16" s="144"/>
      <c r="D16" s="144"/>
      <c r="E16" s="49"/>
      <c r="F16" s="50"/>
      <c r="G16" s="152"/>
      <c r="H16" s="152"/>
      <c r="I16" s="153"/>
    </row>
    <row r="17" spans="1:11" ht="24" customHeight="1" x14ac:dyDescent="0.4">
      <c r="A17" s="48">
        <v>14</v>
      </c>
      <c r="B17" s="144" t="s">
        <v>188</v>
      </c>
      <c r="C17" s="144"/>
      <c r="D17" s="144"/>
      <c r="E17" s="49"/>
      <c r="F17" s="50"/>
      <c r="G17" s="152"/>
      <c r="H17" s="152"/>
      <c r="I17" s="153"/>
    </row>
    <row r="18" spans="1:11" ht="24" customHeight="1" x14ac:dyDescent="0.4">
      <c r="A18" s="48">
        <v>15</v>
      </c>
      <c r="B18" s="144"/>
      <c r="C18" s="144"/>
      <c r="D18" s="144"/>
      <c r="E18" s="49"/>
      <c r="F18" s="50"/>
      <c r="G18" s="152"/>
      <c r="H18" s="152"/>
      <c r="I18" s="153"/>
    </row>
    <row r="19" spans="1:11" ht="24" customHeight="1" x14ac:dyDescent="0.4">
      <c r="A19" s="48">
        <v>16</v>
      </c>
      <c r="B19" s="144"/>
      <c r="C19" s="144"/>
      <c r="D19" s="144"/>
      <c r="E19" s="49"/>
      <c r="F19" s="50"/>
      <c r="G19" s="152"/>
      <c r="H19" s="152"/>
      <c r="I19" s="153"/>
    </row>
    <row r="20" spans="1:11" ht="24" customHeight="1" x14ac:dyDescent="0.4">
      <c r="A20" s="48">
        <v>17</v>
      </c>
      <c r="B20" s="144"/>
      <c r="C20" s="144"/>
      <c r="D20" s="144"/>
      <c r="E20" s="49"/>
      <c r="F20" s="50"/>
      <c r="G20" s="152"/>
      <c r="H20" s="152"/>
      <c r="I20" s="153"/>
    </row>
    <row r="21" spans="1:11" ht="24" customHeight="1" x14ac:dyDescent="0.4">
      <c r="A21" s="48">
        <v>18</v>
      </c>
      <c r="B21" s="144"/>
      <c r="C21" s="144"/>
      <c r="D21" s="144"/>
      <c r="E21" s="49"/>
      <c r="F21" s="50"/>
      <c r="G21" s="152"/>
      <c r="H21" s="152"/>
      <c r="I21" s="153"/>
    </row>
    <row r="22" spans="1:11" ht="24" customHeight="1" x14ac:dyDescent="0.4">
      <c r="A22" s="48">
        <v>19</v>
      </c>
      <c r="B22" s="144"/>
      <c r="C22" s="144"/>
      <c r="D22" s="144"/>
      <c r="E22" s="49"/>
      <c r="F22" s="50"/>
      <c r="G22" s="152"/>
      <c r="H22" s="152"/>
      <c r="I22" s="153"/>
    </row>
    <row r="23" spans="1:11" ht="24" customHeight="1" thickBot="1" x14ac:dyDescent="0.45">
      <c r="A23" s="51">
        <v>20</v>
      </c>
      <c r="B23" s="145"/>
      <c r="C23" s="145"/>
      <c r="D23" s="145"/>
      <c r="E23" s="52"/>
      <c r="F23" s="53"/>
      <c r="G23" s="154"/>
      <c r="H23" s="154"/>
      <c r="I23" s="155"/>
    </row>
    <row r="24" spans="1:11" ht="27.95" customHeight="1" thickBot="1" x14ac:dyDescent="0.3">
      <c r="A24" s="108" t="s">
        <v>107</v>
      </c>
      <c r="B24" s="159"/>
      <c r="C24" s="159"/>
      <c r="D24" s="159"/>
      <c r="E24" s="159"/>
      <c r="F24" s="159"/>
      <c r="G24" s="159"/>
      <c r="H24" s="159"/>
      <c r="I24" s="160"/>
    </row>
    <row r="25" spans="1:11" ht="24.95" customHeight="1" thickBot="1" x14ac:dyDescent="0.3">
      <c r="A25" s="146" t="s">
        <v>1</v>
      </c>
      <c r="B25" s="147"/>
      <c r="C25" s="147"/>
      <c r="D25" s="147"/>
      <c r="E25" s="147"/>
      <c r="F25" s="147"/>
      <c r="G25" s="147"/>
      <c r="H25" s="147"/>
      <c r="I25" s="148"/>
    </row>
    <row r="26" spans="1:11" ht="24.95" customHeight="1" thickBot="1" x14ac:dyDescent="0.3">
      <c r="A26" s="56"/>
      <c r="B26" s="56"/>
      <c r="C26" s="56"/>
      <c r="D26" s="56"/>
      <c r="E26" s="56"/>
      <c r="F26" s="56"/>
      <c r="G26" s="56"/>
      <c r="H26" s="56"/>
      <c r="I26" s="56"/>
    </row>
    <row r="27" spans="1:11" s="41" customFormat="1" ht="27.95" customHeight="1" thickBot="1" x14ac:dyDescent="0.4">
      <c r="A27" s="114" t="s">
        <v>4</v>
      </c>
      <c r="B27" s="115"/>
      <c r="C27" s="90" t="s">
        <v>144</v>
      </c>
      <c r="D27" s="136" t="s">
        <v>3</v>
      </c>
      <c r="E27" s="129"/>
      <c r="F27" s="119" t="s">
        <v>0</v>
      </c>
      <c r="G27" s="120"/>
      <c r="H27" s="120"/>
      <c r="I27" s="121"/>
      <c r="K27" s="37" t="s">
        <v>98</v>
      </c>
    </row>
    <row r="28" spans="1:11" ht="32.1" customHeight="1" thickBot="1" x14ac:dyDescent="0.3">
      <c r="A28" s="140" t="s">
        <v>102</v>
      </c>
      <c r="B28" s="141"/>
      <c r="C28" s="55">
        <f>SUM(E30:E49)</f>
        <v>0</v>
      </c>
      <c r="D28" s="54" t="s">
        <v>113</v>
      </c>
      <c r="E28" s="57">
        <f>SUMPRODUCT(E30:E49,F30:F49)</f>
        <v>0</v>
      </c>
      <c r="F28" s="122"/>
      <c r="G28" s="123"/>
      <c r="H28" s="123"/>
      <c r="I28" s="124"/>
    </row>
    <row r="29" spans="1:11" ht="24" customHeight="1" thickBot="1" x14ac:dyDescent="0.45">
      <c r="A29" s="42" t="s">
        <v>103</v>
      </c>
      <c r="B29" s="142" t="s">
        <v>104</v>
      </c>
      <c r="C29" s="143"/>
      <c r="D29" s="143"/>
      <c r="E29" s="43" t="s">
        <v>105</v>
      </c>
      <c r="F29" s="44" t="s">
        <v>106</v>
      </c>
      <c r="G29" s="152"/>
      <c r="H29" s="152"/>
      <c r="I29" s="153"/>
    </row>
    <row r="30" spans="1:11" ht="24" customHeight="1" x14ac:dyDescent="0.4">
      <c r="A30" s="45">
        <f>A4</f>
        <v>1</v>
      </c>
      <c r="B30" s="156" t="str">
        <f>B4</f>
        <v>Ангела за трапезой_1</v>
      </c>
      <c r="C30" s="156">
        <f>C4</f>
        <v>0</v>
      </c>
      <c r="D30" s="156">
        <f>D4</f>
        <v>0</v>
      </c>
      <c r="E30" s="46"/>
      <c r="F30" s="47"/>
      <c r="G30" s="152"/>
      <c r="H30" s="152"/>
      <c r="I30" s="153"/>
    </row>
    <row r="31" spans="1:11" ht="24" customHeight="1" x14ac:dyDescent="0.4">
      <c r="A31" s="48">
        <f t="shared" ref="A31:D46" si="0">A5</f>
        <v>2</v>
      </c>
      <c r="B31" s="137" t="str">
        <f t="shared" si="0"/>
        <v>Ангела за трапезой_2</v>
      </c>
      <c r="C31" s="138"/>
      <c r="D31" s="139"/>
      <c r="E31" s="49"/>
      <c r="F31" s="50"/>
      <c r="G31" s="152"/>
      <c r="H31" s="152"/>
      <c r="I31" s="153"/>
    </row>
    <row r="32" spans="1:11" ht="24" customHeight="1" x14ac:dyDescent="0.4">
      <c r="A32" s="48">
        <f t="shared" si="0"/>
        <v>3</v>
      </c>
      <c r="B32" s="137" t="str">
        <f>B6</f>
        <v>Дорогому крестнику</v>
      </c>
      <c r="C32" s="138">
        <f t="shared" ref="C32:D32" si="1">C5</f>
        <v>0</v>
      </c>
      <c r="D32" s="139">
        <f t="shared" si="1"/>
        <v>0</v>
      </c>
      <c r="E32" s="49">
        <v>0</v>
      </c>
      <c r="F32" s="50"/>
      <c r="G32" s="152"/>
      <c r="H32" s="152"/>
      <c r="I32" s="153"/>
    </row>
    <row r="33" spans="1:9" ht="24" customHeight="1" x14ac:dyDescent="0.4">
      <c r="A33" s="48">
        <f t="shared" si="0"/>
        <v>4</v>
      </c>
      <c r="B33" s="137" t="str">
        <f t="shared" si="0"/>
        <v>Любимой крестнице</v>
      </c>
      <c r="C33" s="138">
        <f t="shared" ref="C33:D33" si="2">C6</f>
        <v>0</v>
      </c>
      <c r="D33" s="139">
        <f t="shared" si="2"/>
        <v>0</v>
      </c>
      <c r="E33" s="49"/>
      <c r="F33" s="50"/>
      <c r="G33" s="152"/>
      <c r="H33" s="152"/>
      <c r="I33" s="153"/>
    </row>
    <row r="34" spans="1:9" ht="24" customHeight="1" x14ac:dyDescent="0.4">
      <c r="A34" s="48">
        <f t="shared" si="0"/>
        <v>5</v>
      </c>
      <c r="B34" s="137" t="str">
        <f t="shared" si="0"/>
        <v>С Днём Ангела!</v>
      </c>
      <c r="C34" s="138">
        <f t="shared" ref="C34:D34" si="3">C7</f>
        <v>0</v>
      </c>
      <c r="D34" s="139">
        <f t="shared" si="3"/>
        <v>0</v>
      </c>
      <c r="E34" s="49"/>
      <c r="F34" s="50"/>
      <c r="G34" s="152"/>
      <c r="H34" s="152"/>
      <c r="I34" s="153"/>
    </row>
    <row r="35" spans="1:9" ht="24" customHeight="1" x14ac:dyDescent="0.4">
      <c r="A35" s="48">
        <f t="shared" si="0"/>
        <v>6</v>
      </c>
      <c r="B35" s="137" t="str">
        <f t="shared" si="0"/>
        <v>Слава Богу за все</v>
      </c>
      <c r="C35" s="138">
        <f t="shared" ref="C35:D35" si="4">C8</f>
        <v>0</v>
      </c>
      <c r="D35" s="139">
        <f t="shared" si="4"/>
        <v>0</v>
      </c>
      <c r="E35" s="49"/>
      <c r="F35" s="50"/>
      <c r="G35" s="152"/>
      <c r="H35" s="152"/>
      <c r="I35" s="153"/>
    </row>
    <row r="36" spans="1:9" ht="24" customHeight="1" x14ac:dyDescent="0.4">
      <c r="A36" s="48">
        <f t="shared" si="0"/>
        <v>7</v>
      </c>
      <c r="B36" s="137" t="str">
        <f t="shared" si="0"/>
        <v>С Праздником!</v>
      </c>
      <c r="C36" s="138">
        <f t="shared" ref="C36:D36" si="5">C9</f>
        <v>0</v>
      </c>
      <c r="D36" s="139">
        <f t="shared" si="5"/>
        <v>0</v>
      </c>
      <c r="E36" s="49"/>
      <c r="F36" s="50"/>
      <c r="G36" s="152"/>
      <c r="H36" s="152"/>
      <c r="I36" s="153"/>
    </row>
    <row r="37" spans="1:9" ht="24" customHeight="1" x14ac:dyDescent="0.4">
      <c r="A37" s="48">
        <f t="shared" si="0"/>
        <v>8</v>
      </c>
      <c r="B37" s="137" t="str">
        <f t="shared" si="0"/>
        <v>Любимому внуку</v>
      </c>
      <c r="C37" s="138">
        <f t="shared" ref="C37:D37" si="6">C10</f>
        <v>0</v>
      </c>
      <c r="D37" s="139">
        <f t="shared" si="6"/>
        <v>0</v>
      </c>
      <c r="E37" s="49"/>
      <c r="F37" s="50">
        <f t="shared" ref="F37:F49" si="7">F11</f>
        <v>0</v>
      </c>
      <c r="G37" s="152"/>
      <c r="H37" s="152"/>
      <c r="I37" s="153"/>
    </row>
    <row r="38" spans="1:9" ht="24" customHeight="1" x14ac:dyDescent="0.4">
      <c r="A38" s="48">
        <f t="shared" si="0"/>
        <v>9</v>
      </c>
      <c r="B38" s="137" t="str">
        <f t="shared" si="0"/>
        <v>Любимой внучке</v>
      </c>
      <c r="C38" s="138">
        <f t="shared" ref="C38:D38" si="8">C11</f>
        <v>0</v>
      </c>
      <c r="D38" s="139">
        <f t="shared" si="8"/>
        <v>0</v>
      </c>
      <c r="E38" s="49"/>
      <c r="F38" s="50">
        <f t="shared" si="7"/>
        <v>0</v>
      </c>
      <c r="G38" s="152"/>
      <c r="H38" s="152"/>
      <c r="I38" s="153"/>
    </row>
    <row r="39" spans="1:9" ht="24" customHeight="1" x14ac:dyDescent="0.4">
      <c r="A39" s="48">
        <f t="shared" si="0"/>
        <v>10</v>
      </c>
      <c r="B39" s="137" t="str">
        <f t="shared" si="0"/>
        <v>Пасхальная серия, 6 видов</v>
      </c>
      <c r="C39" s="138">
        <f t="shared" si="0"/>
        <v>0</v>
      </c>
      <c r="D39" s="139">
        <f t="shared" si="0"/>
        <v>0</v>
      </c>
      <c r="E39" s="49"/>
      <c r="F39" s="50">
        <f t="shared" si="7"/>
        <v>0</v>
      </c>
      <c r="G39" s="152"/>
      <c r="H39" s="152"/>
      <c r="I39" s="153"/>
    </row>
    <row r="40" spans="1:9" ht="24" customHeight="1" x14ac:dyDescent="0.4">
      <c r="A40" s="48">
        <f t="shared" si="0"/>
        <v>11</v>
      </c>
      <c r="B40" s="144" t="str">
        <f t="shared" si="0"/>
        <v>Моя ложка</v>
      </c>
      <c r="C40" s="144">
        <f t="shared" si="0"/>
        <v>0</v>
      </c>
      <c r="D40" s="144">
        <f t="shared" si="0"/>
        <v>0</v>
      </c>
      <c r="E40" s="49"/>
      <c r="F40" s="50">
        <f t="shared" si="7"/>
        <v>0</v>
      </c>
      <c r="G40" s="152"/>
      <c r="H40" s="152"/>
      <c r="I40" s="153"/>
    </row>
    <row r="41" spans="1:9" ht="24" customHeight="1" x14ac:dyDescent="0.4">
      <c r="A41" s="48">
        <f t="shared" si="0"/>
        <v>12</v>
      </c>
      <c r="B41" s="144" t="str">
        <f t="shared" si="0"/>
        <v>Набор столовый, С Праздником!</v>
      </c>
      <c r="C41" s="144">
        <f t="shared" si="0"/>
        <v>0</v>
      </c>
      <c r="D41" s="144">
        <f t="shared" si="0"/>
        <v>0</v>
      </c>
      <c r="E41" s="49"/>
      <c r="F41" s="50">
        <f t="shared" si="7"/>
        <v>0</v>
      </c>
      <c r="G41" s="152"/>
      <c r="H41" s="152"/>
      <c r="I41" s="153"/>
    </row>
    <row r="42" spans="1:9" ht="24" customHeight="1" x14ac:dyDescent="0.4">
      <c r="A42" s="48">
        <f t="shared" si="0"/>
        <v>13</v>
      </c>
      <c r="B42" s="144" t="str">
        <f t="shared" si="0"/>
        <v>Набор столовый, Слава Богу за всё</v>
      </c>
      <c r="C42" s="144">
        <f t="shared" si="0"/>
        <v>0</v>
      </c>
      <c r="D42" s="144">
        <f t="shared" si="0"/>
        <v>0</v>
      </c>
      <c r="E42" s="49"/>
      <c r="F42" s="50">
        <f t="shared" si="7"/>
        <v>0</v>
      </c>
      <c r="G42" s="152"/>
      <c r="H42" s="152"/>
      <c r="I42" s="153"/>
    </row>
    <row r="43" spans="1:9" ht="24" customHeight="1" x14ac:dyDescent="0.4">
      <c r="A43" s="48">
        <f t="shared" si="0"/>
        <v>14</v>
      </c>
      <c r="B43" s="144" t="str">
        <f t="shared" si="0"/>
        <v>Набор столовый, Ангела за трапезой</v>
      </c>
      <c r="C43" s="144">
        <f t="shared" si="0"/>
        <v>0</v>
      </c>
      <c r="D43" s="144">
        <f t="shared" si="0"/>
        <v>0</v>
      </c>
      <c r="E43" s="49"/>
      <c r="F43" s="50">
        <f t="shared" si="7"/>
        <v>0</v>
      </c>
      <c r="G43" s="152"/>
      <c r="H43" s="152"/>
      <c r="I43" s="153"/>
    </row>
    <row r="44" spans="1:9" ht="24" customHeight="1" x14ac:dyDescent="0.4">
      <c r="A44" s="48">
        <f t="shared" si="0"/>
        <v>15</v>
      </c>
      <c r="B44" s="144">
        <f t="shared" si="0"/>
        <v>0</v>
      </c>
      <c r="C44" s="144">
        <f t="shared" si="0"/>
        <v>0</v>
      </c>
      <c r="D44" s="144">
        <f t="shared" si="0"/>
        <v>0</v>
      </c>
      <c r="E44" s="49"/>
      <c r="F44" s="50">
        <f t="shared" si="7"/>
        <v>0</v>
      </c>
      <c r="G44" s="152"/>
      <c r="H44" s="152"/>
      <c r="I44" s="153"/>
    </row>
    <row r="45" spans="1:9" ht="24" customHeight="1" x14ac:dyDescent="0.4">
      <c r="A45" s="48">
        <f t="shared" si="0"/>
        <v>16</v>
      </c>
      <c r="B45" s="144">
        <f t="shared" si="0"/>
        <v>0</v>
      </c>
      <c r="C45" s="144">
        <f t="shared" si="0"/>
        <v>0</v>
      </c>
      <c r="D45" s="144">
        <f t="shared" si="0"/>
        <v>0</v>
      </c>
      <c r="E45" s="49"/>
      <c r="F45" s="50">
        <f t="shared" si="7"/>
        <v>0</v>
      </c>
      <c r="G45" s="152"/>
      <c r="H45" s="152"/>
      <c r="I45" s="153"/>
    </row>
    <row r="46" spans="1:9" ht="24" customHeight="1" x14ac:dyDescent="0.4">
      <c r="A46" s="48">
        <f t="shared" si="0"/>
        <v>17</v>
      </c>
      <c r="B46" s="144">
        <f t="shared" si="0"/>
        <v>0</v>
      </c>
      <c r="C46" s="144">
        <f t="shared" si="0"/>
        <v>0</v>
      </c>
      <c r="D46" s="144">
        <f t="shared" si="0"/>
        <v>0</v>
      </c>
      <c r="E46" s="49"/>
      <c r="F46" s="50">
        <f t="shared" si="7"/>
        <v>0</v>
      </c>
      <c r="G46" s="152"/>
      <c r="H46" s="152"/>
      <c r="I46" s="153"/>
    </row>
    <row r="47" spans="1:9" ht="24" customHeight="1" x14ac:dyDescent="0.4">
      <c r="A47" s="48">
        <f t="shared" ref="A47:D49" si="9">A21</f>
        <v>18</v>
      </c>
      <c r="B47" s="144">
        <f t="shared" si="9"/>
        <v>0</v>
      </c>
      <c r="C47" s="144">
        <f t="shared" si="9"/>
        <v>0</v>
      </c>
      <c r="D47" s="144">
        <f t="shared" si="9"/>
        <v>0</v>
      </c>
      <c r="E47" s="49"/>
      <c r="F47" s="50">
        <f t="shared" si="7"/>
        <v>0</v>
      </c>
      <c r="G47" s="152"/>
      <c r="H47" s="152"/>
      <c r="I47" s="153"/>
    </row>
    <row r="48" spans="1:9" ht="24" customHeight="1" x14ac:dyDescent="0.4">
      <c r="A48" s="48">
        <f t="shared" si="9"/>
        <v>19</v>
      </c>
      <c r="B48" s="144">
        <f t="shared" si="9"/>
        <v>0</v>
      </c>
      <c r="C48" s="144">
        <f t="shared" si="9"/>
        <v>0</v>
      </c>
      <c r="D48" s="144">
        <f t="shared" si="9"/>
        <v>0</v>
      </c>
      <c r="E48" s="49"/>
      <c r="F48" s="50">
        <f t="shared" si="7"/>
        <v>0</v>
      </c>
      <c r="G48" s="152"/>
      <c r="H48" s="152"/>
      <c r="I48" s="153"/>
    </row>
    <row r="49" spans="1:9" ht="24" customHeight="1" thickBot="1" x14ac:dyDescent="0.45">
      <c r="A49" s="51">
        <f t="shared" si="9"/>
        <v>20</v>
      </c>
      <c r="B49" s="145">
        <f t="shared" si="9"/>
        <v>0</v>
      </c>
      <c r="C49" s="145">
        <f t="shared" si="9"/>
        <v>0</v>
      </c>
      <c r="D49" s="145">
        <f t="shared" si="9"/>
        <v>0</v>
      </c>
      <c r="E49" s="52"/>
      <c r="F49" s="53">
        <f t="shared" si="7"/>
        <v>0</v>
      </c>
      <c r="G49" s="154"/>
      <c r="H49" s="154"/>
      <c r="I49" s="155"/>
    </row>
    <row r="50" spans="1:9" ht="27.95" customHeight="1" thickBot="1" x14ac:dyDescent="0.3">
      <c r="A50" s="108" t="str">
        <f>A24</f>
        <v>Берегитесь подделок! Приобретайте ОРИГИНАЛЬНУЮ продукцию ПМ "ИЗОГРАФ"</v>
      </c>
      <c r="B50" s="159"/>
      <c r="C50" s="159"/>
      <c r="D50" s="159"/>
      <c r="E50" s="159"/>
      <c r="F50" s="159"/>
      <c r="G50" s="159"/>
      <c r="H50" s="159"/>
      <c r="I50" s="160"/>
    </row>
    <row r="51" spans="1:9" ht="24.95" customHeight="1" thickBot="1" x14ac:dyDescent="0.3">
      <c r="A51" s="149" t="str">
        <f>A25</f>
        <v xml:space="preserve">          Православная Мастерская "ИЗОГРАФ", www.izograf.ru, zakaz@izograf.ru, +7 495 407-0637</v>
      </c>
      <c r="B51" s="150"/>
      <c r="C51" s="150"/>
      <c r="D51" s="150"/>
      <c r="E51" s="150"/>
      <c r="F51" s="150"/>
      <c r="G51" s="150"/>
      <c r="H51" s="150"/>
      <c r="I51" s="151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11:D11"/>
    <mergeCell ref="B8:D8"/>
    <mergeCell ref="B9:D9"/>
    <mergeCell ref="B10:D10"/>
    <mergeCell ref="B12:D12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</mergeCells>
  <hyperlinks>
    <hyperlink ref="K1" location="'Здравствуйте!'!A1" display="в начало" xr:uid="{EFC3C5A9-03AF-4C8A-8486-B2506454B751}"/>
    <hyperlink ref="K27" location="'Здравствуйте!'!A1" display="в начало" xr:uid="{E325BF85-4F2E-4B19-96ED-32D97315F471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E9907-8407-4E41-B4E3-B681205D0871}">
  <sheetPr>
    <tabColor rgb="FFC00000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57" t="s">
        <v>4</v>
      </c>
      <c r="B1" s="158"/>
      <c r="C1" s="106" t="s">
        <v>158</v>
      </c>
      <c r="D1" s="128" t="s">
        <v>3</v>
      </c>
      <c r="E1" s="129"/>
      <c r="F1" s="130" t="s">
        <v>0</v>
      </c>
      <c r="G1" s="131"/>
      <c r="H1" s="131"/>
      <c r="I1" s="132"/>
      <c r="K1" s="37" t="s">
        <v>98</v>
      </c>
    </row>
    <row r="2" spans="1:11" ht="32.1" customHeight="1" thickBot="1" x14ac:dyDescent="0.3">
      <c r="A2" s="140" t="s">
        <v>102</v>
      </c>
      <c r="B2" s="141"/>
      <c r="C2" s="55">
        <f>SUM(E4:E23)</f>
        <v>0</v>
      </c>
      <c r="D2" s="54" t="s">
        <v>113</v>
      </c>
      <c r="E2" s="57">
        <f>SUMPRODUCT(E4:E23,F4:F23)</f>
        <v>0</v>
      </c>
      <c r="F2" s="133"/>
      <c r="G2" s="134"/>
      <c r="H2" s="134"/>
      <c r="I2" s="135"/>
    </row>
    <row r="3" spans="1:11" ht="24" customHeight="1" thickBot="1" x14ac:dyDescent="0.3">
      <c r="A3" s="42" t="s">
        <v>103</v>
      </c>
      <c r="B3" s="161" t="s">
        <v>104</v>
      </c>
      <c r="C3" s="162"/>
      <c r="D3" s="162"/>
      <c r="E3" s="83" t="s">
        <v>105</v>
      </c>
      <c r="F3" s="84" t="s">
        <v>106</v>
      </c>
      <c r="G3" s="152"/>
      <c r="H3" s="152"/>
      <c r="I3" s="153"/>
    </row>
    <row r="4" spans="1:11" ht="24" customHeight="1" x14ac:dyDescent="0.4">
      <c r="A4" s="85">
        <v>1</v>
      </c>
      <c r="B4" s="163" t="s">
        <v>189</v>
      </c>
      <c r="C4" s="164"/>
      <c r="D4" s="165"/>
      <c r="E4" s="86"/>
      <c r="F4" s="87"/>
      <c r="G4" s="152"/>
      <c r="H4" s="152"/>
      <c r="I4" s="153"/>
    </row>
    <row r="5" spans="1:11" ht="24" customHeight="1" x14ac:dyDescent="0.4">
      <c r="A5" s="48">
        <v>2</v>
      </c>
      <c r="B5" s="163" t="s">
        <v>190</v>
      </c>
      <c r="C5" s="164"/>
      <c r="D5" s="165"/>
      <c r="E5" s="49"/>
      <c r="F5" s="50"/>
      <c r="G5" s="152"/>
      <c r="H5" s="152"/>
      <c r="I5" s="153"/>
    </row>
    <row r="6" spans="1:11" ht="24" customHeight="1" x14ac:dyDescent="0.4">
      <c r="A6" s="48">
        <v>3</v>
      </c>
      <c r="B6" s="163"/>
      <c r="C6" s="164"/>
      <c r="D6" s="165"/>
      <c r="E6" s="49"/>
      <c r="F6" s="50"/>
      <c r="G6" s="152"/>
      <c r="H6" s="152"/>
      <c r="I6" s="153"/>
    </row>
    <row r="7" spans="1:11" ht="24" customHeight="1" x14ac:dyDescent="0.4">
      <c r="A7" s="48">
        <v>4</v>
      </c>
      <c r="B7" s="163"/>
      <c r="C7" s="164"/>
      <c r="D7" s="165"/>
      <c r="E7" s="49"/>
      <c r="F7" s="50"/>
      <c r="G7" s="152"/>
      <c r="H7" s="152"/>
      <c r="I7" s="153"/>
    </row>
    <row r="8" spans="1:11" ht="24" customHeight="1" x14ac:dyDescent="0.4">
      <c r="A8" s="48">
        <v>5</v>
      </c>
      <c r="B8" s="163"/>
      <c r="C8" s="164"/>
      <c r="D8" s="165"/>
      <c r="E8" s="49"/>
      <c r="F8" s="50"/>
      <c r="G8" s="152"/>
      <c r="H8" s="152"/>
      <c r="I8" s="153"/>
    </row>
    <row r="9" spans="1:11" ht="24" customHeight="1" x14ac:dyDescent="0.4">
      <c r="A9" s="48">
        <v>6</v>
      </c>
      <c r="B9" s="163"/>
      <c r="C9" s="164"/>
      <c r="D9" s="165"/>
      <c r="E9" s="49"/>
      <c r="F9" s="50"/>
      <c r="G9" s="152"/>
      <c r="H9" s="152"/>
      <c r="I9" s="153"/>
    </row>
    <row r="10" spans="1:11" ht="24" customHeight="1" x14ac:dyDescent="0.4">
      <c r="A10" s="48">
        <v>7</v>
      </c>
      <c r="B10" s="163"/>
      <c r="C10" s="164"/>
      <c r="D10" s="165"/>
      <c r="E10" s="49"/>
      <c r="F10" s="50"/>
      <c r="G10" s="152"/>
      <c r="H10" s="152"/>
      <c r="I10" s="153"/>
    </row>
    <row r="11" spans="1:11" ht="24" customHeight="1" x14ac:dyDescent="0.4">
      <c r="A11" s="48">
        <v>8</v>
      </c>
      <c r="B11" s="137"/>
      <c r="C11" s="138"/>
      <c r="D11" s="139"/>
      <c r="E11" s="49"/>
      <c r="F11" s="50"/>
      <c r="G11" s="152"/>
      <c r="H11" s="152"/>
      <c r="I11" s="153"/>
    </row>
    <row r="12" spans="1:11" ht="24" customHeight="1" x14ac:dyDescent="0.4">
      <c r="A12" s="48">
        <v>9</v>
      </c>
      <c r="B12" s="137"/>
      <c r="C12" s="138"/>
      <c r="D12" s="139"/>
      <c r="E12" s="49"/>
      <c r="F12" s="50"/>
      <c r="G12" s="152"/>
      <c r="H12" s="152"/>
      <c r="I12" s="153"/>
    </row>
    <row r="13" spans="1:11" ht="24" customHeight="1" x14ac:dyDescent="0.4">
      <c r="A13" s="48">
        <v>10</v>
      </c>
      <c r="B13" s="137"/>
      <c r="C13" s="138"/>
      <c r="D13" s="139"/>
      <c r="E13" s="49"/>
      <c r="F13" s="50"/>
      <c r="G13" s="152"/>
      <c r="H13" s="152"/>
      <c r="I13" s="153"/>
    </row>
    <row r="14" spans="1:11" ht="24" customHeight="1" x14ac:dyDescent="0.4">
      <c r="A14" s="48">
        <v>11</v>
      </c>
      <c r="B14" s="144"/>
      <c r="C14" s="144"/>
      <c r="D14" s="144"/>
      <c r="E14" s="49"/>
      <c r="F14" s="50"/>
      <c r="G14" s="152"/>
      <c r="H14" s="152"/>
      <c r="I14" s="153"/>
    </row>
    <row r="15" spans="1:11" ht="24" customHeight="1" x14ac:dyDescent="0.4">
      <c r="A15" s="48">
        <v>12</v>
      </c>
      <c r="B15" s="144"/>
      <c r="C15" s="144"/>
      <c r="D15" s="144"/>
      <c r="E15" s="49"/>
      <c r="F15" s="50"/>
      <c r="G15" s="152"/>
      <c r="H15" s="152"/>
      <c r="I15" s="153"/>
    </row>
    <row r="16" spans="1:11" ht="24" customHeight="1" x14ac:dyDescent="0.4">
      <c r="A16" s="48">
        <v>13</v>
      </c>
      <c r="B16" s="144"/>
      <c r="C16" s="144"/>
      <c r="D16" s="144"/>
      <c r="E16" s="49"/>
      <c r="F16" s="50"/>
      <c r="G16" s="152"/>
      <c r="H16" s="152"/>
      <c r="I16" s="153"/>
    </row>
    <row r="17" spans="1:11" ht="24" customHeight="1" x14ac:dyDescent="0.4">
      <c r="A17" s="48">
        <v>14</v>
      </c>
      <c r="B17" s="144"/>
      <c r="C17" s="144"/>
      <c r="D17" s="144"/>
      <c r="E17" s="49"/>
      <c r="F17" s="50"/>
      <c r="G17" s="152"/>
      <c r="H17" s="152"/>
      <c r="I17" s="153"/>
    </row>
    <row r="18" spans="1:11" ht="24" customHeight="1" x14ac:dyDescent="0.4">
      <c r="A18" s="48">
        <v>15</v>
      </c>
      <c r="B18" s="144"/>
      <c r="C18" s="144"/>
      <c r="D18" s="144"/>
      <c r="E18" s="49"/>
      <c r="F18" s="50"/>
      <c r="G18" s="152"/>
      <c r="H18" s="152"/>
      <c r="I18" s="153"/>
    </row>
    <row r="19" spans="1:11" ht="24" customHeight="1" x14ac:dyDescent="0.4">
      <c r="A19" s="48">
        <v>16</v>
      </c>
      <c r="B19" s="144"/>
      <c r="C19" s="144"/>
      <c r="D19" s="144"/>
      <c r="E19" s="49"/>
      <c r="F19" s="50"/>
      <c r="G19" s="152"/>
      <c r="H19" s="152"/>
      <c r="I19" s="153"/>
    </row>
    <row r="20" spans="1:11" ht="24" customHeight="1" x14ac:dyDescent="0.4">
      <c r="A20" s="48">
        <v>17</v>
      </c>
      <c r="B20" s="144"/>
      <c r="C20" s="144"/>
      <c r="D20" s="144"/>
      <c r="E20" s="49"/>
      <c r="F20" s="50"/>
      <c r="G20" s="152"/>
      <c r="H20" s="152"/>
      <c r="I20" s="153"/>
    </row>
    <row r="21" spans="1:11" ht="24" customHeight="1" x14ac:dyDescent="0.4">
      <c r="A21" s="48">
        <v>18</v>
      </c>
      <c r="B21" s="144"/>
      <c r="C21" s="144"/>
      <c r="D21" s="144"/>
      <c r="E21" s="49"/>
      <c r="F21" s="50"/>
      <c r="G21" s="152"/>
      <c r="H21" s="152"/>
      <c r="I21" s="153"/>
    </row>
    <row r="22" spans="1:11" ht="24" customHeight="1" x14ac:dyDescent="0.4">
      <c r="A22" s="48">
        <v>19</v>
      </c>
      <c r="B22" s="144"/>
      <c r="C22" s="144"/>
      <c r="D22" s="144"/>
      <c r="E22" s="49"/>
      <c r="F22" s="50"/>
      <c r="G22" s="152"/>
      <c r="H22" s="152"/>
      <c r="I22" s="153"/>
    </row>
    <row r="23" spans="1:11" ht="24" customHeight="1" thickBot="1" x14ac:dyDescent="0.45">
      <c r="A23" s="51">
        <v>20</v>
      </c>
      <c r="B23" s="145"/>
      <c r="C23" s="145"/>
      <c r="D23" s="145"/>
      <c r="E23" s="52"/>
      <c r="F23" s="53"/>
      <c r="G23" s="154"/>
      <c r="H23" s="154"/>
      <c r="I23" s="155"/>
    </row>
    <row r="24" spans="1:11" ht="27.95" customHeight="1" thickBot="1" x14ac:dyDescent="0.3">
      <c r="A24" s="108" t="s">
        <v>107</v>
      </c>
      <c r="B24" s="159"/>
      <c r="C24" s="159"/>
      <c r="D24" s="159"/>
      <c r="E24" s="159"/>
      <c r="F24" s="159"/>
      <c r="G24" s="159"/>
      <c r="H24" s="159"/>
      <c r="I24" s="160"/>
    </row>
    <row r="25" spans="1:11" ht="24.95" customHeight="1" thickBot="1" x14ac:dyDescent="0.3">
      <c r="A25" s="146" t="s">
        <v>1</v>
      </c>
      <c r="B25" s="147"/>
      <c r="C25" s="147"/>
      <c r="D25" s="147"/>
      <c r="E25" s="147"/>
      <c r="F25" s="147"/>
      <c r="G25" s="147"/>
      <c r="H25" s="147"/>
      <c r="I25" s="148"/>
    </row>
    <row r="26" spans="1:11" ht="24.95" customHeight="1" thickBot="1" x14ac:dyDescent="0.3">
      <c r="A26" s="56"/>
      <c r="B26" s="56"/>
      <c r="C26" s="56"/>
      <c r="D26" s="56"/>
      <c r="E26" s="56"/>
      <c r="F26" s="56"/>
      <c r="G26" s="56"/>
      <c r="H26" s="56"/>
      <c r="I26" s="56"/>
    </row>
    <row r="27" spans="1:11" s="41" customFormat="1" ht="27.95" customHeight="1" thickBot="1" x14ac:dyDescent="0.4">
      <c r="A27" s="114" t="s">
        <v>4</v>
      </c>
      <c r="B27" s="115"/>
      <c r="C27" s="106" t="s">
        <v>159</v>
      </c>
      <c r="D27" s="136" t="s">
        <v>3</v>
      </c>
      <c r="E27" s="129"/>
      <c r="F27" s="119" t="s">
        <v>0</v>
      </c>
      <c r="G27" s="120"/>
      <c r="H27" s="120"/>
      <c r="I27" s="121"/>
      <c r="K27" s="37" t="s">
        <v>98</v>
      </c>
    </row>
    <row r="28" spans="1:11" ht="32.1" customHeight="1" thickBot="1" x14ac:dyDescent="0.3">
      <c r="A28" s="140" t="s">
        <v>102</v>
      </c>
      <c r="B28" s="141"/>
      <c r="C28" s="55">
        <f>SUM(E30:E49)</f>
        <v>0</v>
      </c>
      <c r="D28" s="54" t="s">
        <v>113</v>
      </c>
      <c r="E28" s="57">
        <f>SUMPRODUCT(E30:E49,F30:F49)</f>
        <v>0</v>
      </c>
      <c r="F28" s="122"/>
      <c r="G28" s="123"/>
      <c r="H28" s="123"/>
      <c r="I28" s="124"/>
    </row>
    <row r="29" spans="1:11" ht="24" customHeight="1" thickBot="1" x14ac:dyDescent="0.45">
      <c r="A29" s="42" t="s">
        <v>103</v>
      </c>
      <c r="B29" s="142" t="s">
        <v>104</v>
      </c>
      <c r="C29" s="143"/>
      <c r="D29" s="143"/>
      <c r="E29" s="43" t="s">
        <v>105</v>
      </c>
      <c r="F29" s="44" t="s">
        <v>106</v>
      </c>
      <c r="G29" s="152"/>
      <c r="H29" s="152"/>
      <c r="I29" s="153"/>
    </row>
    <row r="30" spans="1:11" ht="24" customHeight="1" x14ac:dyDescent="0.4">
      <c r="A30" s="45">
        <f>A4</f>
        <v>1</v>
      </c>
      <c r="B30" s="156" t="str">
        <f>B4</f>
        <v>Голгофский крест, прямоугольный, 32*40, дер./сер.</v>
      </c>
      <c r="C30" s="156">
        <f>C4</f>
        <v>0</v>
      </c>
      <c r="D30" s="156">
        <f>D4</f>
        <v>0</v>
      </c>
      <c r="E30" s="46"/>
      <c r="F30" s="47">
        <f>F4</f>
        <v>0</v>
      </c>
      <c r="G30" s="152"/>
      <c r="H30" s="152"/>
      <c r="I30" s="153"/>
    </row>
    <row r="31" spans="1:11" ht="24" customHeight="1" x14ac:dyDescent="0.4">
      <c r="A31" s="48">
        <f t="shared" ref="A31:D46" si="0">A5</f>
        <v>2</v>
      </c>
      <c r="B31" s="144" t="str">
        <f t="shared" si="0"/>
        <v>Голгофский крест, арка, 34*44, дер./сер.</v>
      </c>
      <c r="C31" s="144">
        <f t="shared" si="0"/>
        <v>0</v>
      </c>
      <c r="D31" s="144">
        <f t="shared" si="0"/>
        <v>0</v>
      </c>
      <c r="E31" s="49"/>
      <c r="F31" s="50">
        <f t="shared" ref="F31:F49" si="1">F5</f>
        <v>0</v>
      </c>
      <c r="G31" s="152"/>
      <c r="H31" s="152"/>
      <c r="I31" s="153"/>
    </row>
    <row r="32" spans="1:11" ht="24" customHeight="1" x14ac:dyDescent="0.4">
      <c r="A32" s="48">
        <f t="shared" si="0"/>
        <v>3</v>
      </c>
      <c r="B32" s="144">
        <f t="shared" si="0"/>
        <v>0</v>
      </c>
      <c r="C32" s="144">
        <f t="shared" si="0"/>
        <v>0</v>
      </c>
      <c r="D32" s="144">
        <f t="shared" si="0"/>
        <v>0</v>
      </c>
      <c r="E32" s="49">
        <v>0</v>
      </c>
      <c r="F32" s="50">
        <f t="shared" si="1"/>
        <v>0</v>
      </c>
      <c r="G32" s="152"/>
      <c r="H32" s="152"/>
      <c r="I32" s="153"/>
    </row>
    <row r="33" spans="1:9" ht="24" customHeight="1" x14ac:dyDescent="0.4">
      <c r="A33" s="48">
        <f t="shared" si="0"/>
        <v>4</v>
      </c>
      <c r="B33" s="144">
        <f t="shared" si="0"/>
        <v>0</v>
      </c>
      <c r="C33" s="144">
        <f t="shared" si="0"/>
        <v>0</v>
      </c>
      <c r="D33" s="144">
        <f t="shared" si="0"/>
        <v>0</v>
      </c>
      <c r="E33" s="49"/>
      <c r="F33" s="50">
        <f t="shared" si="1"/>
        <v>0</v>
      </c>
      <c r="G33" s="152"/>
      <c r="H33" s="152"/>
      <c r="I33" s="153"/>
    </row>
    <row r="34" spans="1:9" ht="24" customHeight="1" x14ac:dyDescent="0.4">
      <c r="A34" s="48">
        <f t="shared" si="0"/>
        <v>5</v>
      </c>
      <c r="B34" s="144">
        <f t="shared" si="0"/>
        <v>0</v>
      </c>
      <c r="C34" s="144">
        <f t="shared" si="0"/>
        <v>0</v>
      </c>
      <c r="D34" s="144">
        <f t="shared" si="0"/>
        <v>0</v>
      </c>
      <c r="E34" s="49"/>
      <c r="F34" s="50">
        <f t="shared" si="1"/>
        <v>0</v>
      </c>
      <c r="G34" s="152"/>
      <c r="H34" s="152"/>
      <c r="I34" s="153"/>
    </row>
    <row r="35" spans="1:9" ht="24" customHeight="1" x14ac:dyDescent="0.4">
      <c r="A35" s="48">
        <f t="shared" si="0"/>
        <v>6</v>
      </c>
      <c r="B35" s="144">
        <f t="shared" si="0"/>
        <v>0</v>
      </c>
      <c r="C35" s="144">
        <f t="shared" si="0"/>
        <v>0</v>
      </c>
      <c r="D35" s="144">
        <f t="shared" si="0"/>
        <v>0</v>
      </c>
      <c r="E35" s="49"/>
      <c r="F35" s="50">
        <f t="shared" si="1"/>
        <v>0</v>
      </c>
      <c r="G35" s="152"/>
      <c r="H35" s="152"/>
      <c r="I35" s="153"/>
    </row>
    <row r="36" spans="1:9" ht="24" customHeight="1" x14ac:dyDescent="0.4">
      <c r="A36" s="48">
        <f t="shared" si="0"/>
        <v>7</v>
      </c>
      <c r="B36" s="144">
        <f t="shared" si="0"/>
        <v>0</v>
      </c>
      <c r="C36" s="144">
        <f t="shared" si="0"/>
        <v>0</v>
      </c>
      <c r="D36" s="144">
        <f t="shared" si="0"/>
        <v>0</v>
      </c>
      <c r="E36" s="49"/>
      <c r="F36" s="50">
        <f t="shared" si="1"/>
        <v>0</v>
      </c>
      <c r="G36" s="152"/>
      <c r="H36" s="152"/>
      <c r="I36" s="153"/>
    </row>
    <row r="37" spans="1:9" ht="24" customHeight="1" x14ac:dyDescent="0.4">
      <c r="A37" s="48">
        <f t="shared" si="0"/>
        <v>8</v>
      </c>
      <c r="B37" s="144">
        <f t="shared" si="0"/>
        <v>0</v>
      </c>
      <c r="C37" s="144">
        <f t="shared" si="0"/>
        <v>0</v>
      </c>
      <c r="D37" s="144">
        <f t="shared" si="0"/>
        <v>0</v>
      </c>
      <c r="E37" s="49"/>
      <c r="F37" s="50">
        <f t="shared" si="1"/>
        <v>0</v>
      </c>
      <c r="G37" s="152"/>
      <c r="H37" s="152"/>
      <c r="I37" s="153"/>
    </row>
    <row r="38" spans="1:9" ht="24" customHeight="1" x14ac:dyDescent="0.4">
      <c r="A38" s="48">
        <f t="shared" si="0"/>
        <v>9</v>
      </c>
      <c r="B38" s="144">
        <f t="shared" si="0"/>
        <v>0</v>
      </c>
      <c r="C38" s="144">
        <f t="shared" si="0"/>
        <v>0</v>
      </c>
      <c r="D38" s="144">
        <f t="shared" si="0"/>
        <v>0</v>
      </c>
      <c r="E38" s="49"/>
      <c r="F38" s="50">
        <f t="shared" si="1"/>
        <v>0</v>
      </c>
      <c r="G38" s="152"/>
      <c r="H38" s="152"/>
      <c r="I38" s="153"/>
    </row>
    <row r="39" spans="1:9" ht="24" customHeight="1" x14ac:dyDescent="0.4">
      <c r="A39" s="48">
        <f t="shared" si="0"/>
        <v>10</v>
      </c>
      <c r="B39" s="144">
        <f t="shared" si="0"/>
        <v>0</v>
      </c>
      <c r="C39" s="144">
        <f t="shared" si="0"/>
        <v>0</v>
      </c>
      <c r="D39" s="144">
        <f t="shared" si="0"/>
        <v>0</v>
      </c>
      <c r="E39" s="49"/>
      <c r="F39" s="50">
        <f t="shared" si="1"/>
        <v>0</v>
      </c>
      <c r="G39" s="152"/>
      <c r="H39" s="152"/>
      <c r="I39" s="153"/>
    </row>
    <row r="40" spans="1:9" ht="24" customHeight="1" x14ac:dyDescent="0.4">
      <c r="A40" s="48">
        <f t="shared" si="0"/>
        <v>11</v>
      </c>
      <c r="B40" s="144">
        <f t="shared" si="0"/>
        <v>0</v>
      </c>
      <c r="C40" s="144">
        <f t="shared" si="0"/>
        <v>0</v>
      </c>
      <c r="D40" s="144">
        <f t="shared" si="0"/>
        <v>0</v>
      </c>
      <c r="E40" s="49"/>
      <c r="F40" s="50">
        <f t="shared" si="1"/>
        <v>0</v>
      </c>
      <c r="G40" s="152"/>
      <c r="H40" s="152"/>
      <c r="I40" s="153"/>
    </row>
    <row r="41" spans="1:9" ht="24" customHeight="1" x14ac:dyDescent="0.4">
      <c r="A41" s="48">
        <f t="shared" si="0"/>
        <v>12</v>
      </c>
      <c r="B41" s="144">
        <f t="shared" si="0"/>
        <v>0</v>
      </c>
      <c r="C41" s="144">
        <f t="shared" si="0"/>
        <v>0</v>
      </c>
      <c r="D41" s="144">
        <f t="shared" si="0"/>
        <v>0</v>
      </c>
      <c r="E41" s="49"/>
      <c r="F41" s="50">
        <f t="shared" si="1"/>
        <v>0</v>
      </c>
      <c r="G41" s="152"/>
      <c r="H41" s="152"/>
      <c r="I41" s="153"/>
    </row>
    <row r="42" spans="1:9" ht="24" customHeight="1" x14ac:dyDescent="0.4">
      <c r="A42" s="48">
        <f t="shared" si="0"/>
        <v>13</v>
      </c>
      <c r="B42" s="144">
        <f t="shared" si="0"/>
        <v>0</v>
      </c>
      <c r="C42" s="144">
        <f t="shared" si="0"/>
        <v>0</v>
      </c>
      <c r="D42" s="144">
        <f t="shared" si="0"/>
        <v>0</v>
      </c>
      <c r="E42" s="49"/>
      <c r="F42" s="50">
        <f t="shared" si="1"/>
        <v>0</v>
      </c>
      <c r="G42" s="152"/>
      <c r="H42" s="152"/>
      <c r="I42" s="153"/>
    </row>
    <row r="43" spans="1:9" ht="24" customHeight="1" x14ac:dyDescent="0.4">
      <c r="A43" s="48">
        <f t="shared" si="0"/>
        <v>14</v>
      </c>
      <c r="B43" s="144">
        <f t="shared" si="0"/>
        <v>0</v>
      </c>
      <c r="C43" s="144">
        <f t="shared" si="0"/>
        <v>0</v>
      </c>
      <c r="D43" s="144">
        <f t="shared" si="0"/>
        <v>0</v>
      </c>
      <c r="E43" s="49"/>
      <c r="F43" s="50">
        <f t="shared" si="1"/>
        <v>0</v>
      </c>
      <c r="G43" s="152"/>
      <c r="H43" s="152"/>
      <c r="I43" s="153"/>
    </row>
    <row r="44" spans="1:9" ht="24" customHeight="1" x14ac:dyDescent="0.4">
      <c r="A44" s="48">
        <f t="shared" si="0"/>
        <v>15</v>
      </c>
      <c r="B44" s="144">
        <f t="shared" si="0"/>
        <v>0</v>
      </c>
      <c r="C44" s="144">
        <f t="shared" si="0"/>
        <v>0</v>
      </c>
      <c r="D44" s="144">
        <f t="shared" si="0"/>
        <v>0</v>
      </c>
      <c r="E44" s="49"/>
      <c r="F44" s="50">
        <f t="shared" si="1"/>
        <v>0</v>
      </c>
      <c r="G44" s="152"/>
      <c r="H44" s="152"/>
      <c r="I44" s="153"/>
    </row>
    <row r="45" spans="1:9" ht="24" customHeight="1" x14ac:dyDescent="0.4">
      <c r="A45" s="48">
        <f t="shared" si="0"/>
        <v>16</v>
      </c>
      <c r="B45" s="144">
        <f t="shared" si="0"/>
        <v>0</v>
      </c>
      <c r="C45" s="144">
        <f t="shared" si="0"/>
        <v>0</v>
      </c>
      <c r="D45" s="144">
        <f t="shared" si="0"/>
        <v>0</v>
      </c>
      <c r="E45" s="49"/>
      <c r="F45" s="50">
        <f t="shared" si="1"/>
        <v>0</v>
      </c>
      <c r="G45" s="152"/>
      <c r="H45" s="152"/>
      <c r="I45" s="153"/>
    </row>
    <row r="46" spans="1:9" ht="24" customHeight="1" x14ac:dyDescent="0.4">
      <c r="A46" s="48">
        <f t="shared" si="0"/>
        <v>17</v>
      </c>
      <c r="B46" s="144">
        <f t="shared" si="0"/>
        <v>0</v>
      </c>
      <c r="C46" s="144">
        <f t="shared" si="0"/>
        <v>0</v>
      </c>
      <c r="D46" s="144">
        <f t="shared" si="0"/>
        <v>0</v>
      </c>
      <c r="E46" s="49"/>
      <c r="F46" s="50">
        <f t="shared" si="1"/>
        <v>0</v>
      </c>
      <c r="G46" s="152"/>
      <c r="H46" s="152"/>
      <c r="I46" s="153"/>
    </row>
    <row r="47" spans="1:9" ht="24" customHeight="1" x14ac:dyDescent="0.4">
      <c r="A47" s="48">
        <f t="shared" ref="A47:D49" si="2">A21</f>
        <v>18</v>
      </c>
      <c r="B47" s="144">
        <f t="shared" si="2"/>
        <v>0</v>
      </c>
      <c r="C47" s="144">
        <f t="shared" si="2"/>
        <v>0</v>
      </c>
      <c r="D47" s="144">
        <f t="shared" si="2"/>
        <v>0</v>
      </c>
      <c r="E47" s="49"/>
      <c r="F47" s="50">
        <f t="shared" si="1"/>
        <v>0</v>
      </c>
      <c r="G47" s="152"/>
      <c r="H47" s="152"/>
      <c r="I47" s="153"/>
    </row>
    <row r="48" spans="1:9" ht="24" customHeight="1" x14ac:dyDescent="0.4">
      <c r="A48" s="48">
        <f t="shared" si="2"/>
        <v>19</v>
      </c>
      <c r="B48" s="144">
        <f t="shared" si="2"/>
        <v>0</v>
      </c>
      <c r="C48" s="144">
        <f t="shared" si="2"/>
        <v>0</v>
      </c>
      <c r="D48" s="144">
        <f t="shared" si="2"/>
        <v>0</v>
      </c>
      <c r="E48" s="49"/>
      <c r="F48" s="50">
        <f t="shared" si="1"/>
        <v>0</v>
      </c>
      <c r="G48" s="152"/>
      <c r="H48" s="152"/>
      <c r="I48" s="153"/>
    </row>
    <row r="49" spans="1:9" ht="24" customHeight="1" thickBot="1" x14ac:dyDescent="0.45">
      <c r="A49" s="51">
        <f t="shared" si="2"/>
        <v>20</v>
      </c>
      <c r="B49" s="145">
        <f t="shared" si="2"/>
        <v>0</v>
      </c>
      <c r="C49" s="145">
        <f t="shared" si="2"/>
        <v>0</v>
      </c>
      <c r="D49" s="145">
        <f t="shared" si="2"/>
        <v>0</v>
      </c>
      <c r="E49" s="52"/>
      <c r="F49" s="53">
        <f t="shared" si="1"/>
        <v>0</v>
      </c>
      <c r="G49" s="154"/>
      <c r="H49" s="154"/>
      <c r="I49" s="155"/>
    </row>
    <row r="50" spans="1:9" ht="27.95" customHeight="1" thickBot="1" x14ac:dyDescent="0.3">
      <c r="A50" s="108" t="str">
        <f>A24</f>
        <v>Берегитесь подделок! Приобретайте ОРИГИНАЛЬНУЮ продукцию ПМ "ИЗОГРАФ"</v>
      </c>
      <c r="B50" s="159"/>
      <c r="C50" s="159"/>
      <c r="D50" s="159"/>
      <c r="E50" s="159"/>
      <c r="F50" s="159"/>
      <c r="G50" s="159"/>
      <c r="H50" s="159"/>
      <c r="I50" s="160"/>
    </row>
    <row r="51" spans="1:9" ht="24.95" customHeight="1" thickBot="1" x14ac:dyDescent="0.3">
      <c r="A51" s="149" t="str">
        <f>A25</f>
        <v xml:space="preserve">          Православная Мастерская "ИЗОГРАФ", www.izograf.ru, zakaz@izograf.ru, +7 495 407-0637</v>
      </c>
      <c r="B51" s="150"/>
      <c r="C51" s="150"/>
      <c r="D51" s="150"/>
      <c r="E51" s="150"/>
      <c r="F51" s="150"/>
      <c r="G51" s="150"/>
      <c r="H51" s="150"/>
      <c r="I51" s="151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K1" location="'Здравствуйте!'!A1" display="в начало" xr:uid="{3D07EDD5-1ADC-4BC8-8328-2C4696A42089}"/>
    <hyperlink ref="K27" location="'Здравствуйте!'!A1" display="в начало" xr:uid="{DC0844B9-55A0-4721-9BA4-573E4547B58C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FAFBD-2530-48FA-8E8C-599BDCAC2015}">
  <sheetPr>
    <tabColor theme="6" tint="-0.249977111117893"/>
    <pageSetUpPr fitToPage="1"/>
  </sheetPr>
  <dimension ref="A1:K52"/>
  <sheetViews>
    <sheetView showZeros="0" zoomScaleNormal="100" workbookViewId="0">
      <selection activeCell="E4" sqref="E4"/>
    </sheetView>
  </sheetViews>
  <sheetFormatPr defaultRowHeight="15" x14ac:dyDescent="0.25"/>
  <cols>
    <col min="1" max="1" width="5.7109375" customWidth="1"/>
    <col min="2" max="2" width="12.7109375" customWidth="1"/>
    <col min="3" max="3" width="13.7109375" customWidth="1"/>
    <col min="4" max="4" width="23.7109375" customWidth="1"/>
    <col min="5" max="6" width="13.7109375" customWidth="1"/>
    <col min="7" max="7" width="13.7109375" bestFit="1" customWidth="1"/>
    <col min="8" max="8" width="17.7109375" customWidth="1"/>
    <col min="9" max="9" width="13.7109375" customWidth="1"/>
    <col min="11" max="11" width="12.42578125" bestFit="1" customWidth="1"/>
    <col min="195" max="195" width="5.7109375" customWidth="1"/>
    <col min="196" max="196" width="12.7109375" customWidth="1"/>
    <col min="197" max="197" width="13.7109375" customWidth="1"/>
    <col min="198" max="198" width="23.7109375" customWidth="1"/>
    <col min="199" max="200" width="13.7109375" customWidth="1"/>
    <col min="201" max="201" width="13.7109375" bestFit="1" customWidth="1"/>
    <col min="202" max="202" width="17.7109375" customWidth="1"/>
    <col min="203" max="203" width="13.7109375" customWidth="1"/>
    <col min="204" max="204" width="1.7109375" customWidth="1"/>
    <col min="205" max="205" width="10.7109375" customWidth="1"/>
    <col min="206" max="206" width="8.7109375" customWidth="1"/>
    <col min="207" max="207" width="10.7109375" customWidth="1"/>
    <col min="208" max="208" width="18.85546875" bestFit="1" customWidth="1"/>
    <col min="451" max="451" width="5.7109375" customWidth="1"/>
    <col min="452" max="452" width="12.7109375" customWidth="1"/>
    <col min="453" max="453" width="13.7109375" customWidth="1"/>
    <col min="454" max="454" width="23.7109375" customWidth="1"/>
    <col min="455" max="456" width="13.7109375" customWidth="1"/>
    <col min="457" max="457" width="13.7109375" bestFit="1" customWidth="1"/>
    <col min="458" max="458" width="17.7109375" customWidth="1"/>
    <col min="459" max="459" width="13.7109375" customWidth="1"/>
    <col min="460" max="460" width="1.7109375" customWidth="1"/>
    <col min="461" max="461" width="10.7109375" customWidth="1"/>
    <col min="462" max="462" width="8.7109375" customWidth="1"/>
    <col min="463" max="463" width="10.7109375" customWidth="1"/>
    <col min="464" max="464" width="18.85546875" bestFit="1" customWidth="1"/>
    <col min="707" max="707" width="5.7109375" customWidth="1"/>
    <col min="708" max="708" width="12.7109375" customWidth="1"/>
    <col min="709" max="709" width="13.7109375" customWidth="1"/>
    <col min="710" max="710" width="23.7109375" customWidth="1"/>
    <col min="711" max="712" width="13.7109375" customWidth="1"/>
    <col min="713" max="713" width="13.7109375" bestFit="1" customWidth="1"/>
    <col min="714" max="714" width="17.7109375" customWidth="1"/>
    <col min="715" max="715" width="13.7109375" customWidth="1"/>
    <col min="716" max="716" width="1.7109375" customWidth="1"/>
    <col min="717" max="717" width="10.7109375" customWidth="1"/>
    <col min="718" max="718" width="8.7109375" customWidth="1"/>
    <col min="719" max="719" width="10.7109375" customWidth="1"/>
    <col min="720" max="720" width="18.85546875" bestFit="1" customWidth="1"/>
    <col min="963" max="963" width="5.7109375" customWidth="1"/>
    <col min="964" max="964" width="12.7109375" customWidth="1"/>
    <col min="965" max="965" width="13.7109375" customWidth="1"/>
    <col min="966" max="966" width="23.7109375" customWidth="1"/>
    <col min="967" max="968" width="13.7109375" customWidth="1"/>
    <col min="969" max="969" width="13.7109375" bestFit="1" customWidth="1"/>
    <col min="970" max="970" width="17.7109375" customWidth="1"/>
    <col min="971" max="971" width="13.7109375" customWidth="1"/>
    <col min="972" max="972" width="1.7109375" customWidth="1"/>
    <col min="973" max="973" width="10.7109375" customWidth="1"/>
    <col min="974" max="974" width="8.7109375" customWidth="1"/>
    <col min="975" max="975" width="10.7109375" customWidth="1"/>
    <col min="976" max="976" width="18.85546875" bestFit="1" customWidth="1"/>
    <col min="1219" max="1219" width="5.7109375" customWidth="1"/>
    <col min="1220" max="1220" width="12.7109375" customWidth="1"/>
    <col min="1221" max="1221" width="13.7109375" customWidth="1"/>
    <col min="1222" max="1222" width="23.7109375" customWidth="1"/>
    <col min="1223" max="1224" width="13.7109375" customWidth="1"/>
    <col min="1225" max="1225" width="13.7109375" bestFit="1" customWidth="1"/>
    <col min="1226" max="1226" width="17.7109375" customWidth="1"/>
    <col min="1227" max="1227" width="13.7109375" customWidth="1"/>
    <col min="1228" max="1228" width="1.7109375" customWidth="1"/>
    <col min="1229" max="1229" width="10.7109375" customWidth="1"/>
    <col min="1230" max="1230" width="8.7109375" customWidth="1"/>
    <col min="1231" max="1231" width="10.7109375" customWidth="1"/>
    <col min="1232" max="1232" width="18.85546875" bestFit="1" customWidth="1"/>
    <col min="1475" max="1475" width="5.7109375" customWidth="1"/>
    <col min="1476" max="1476" width="12.7109375" customWidth="1"/>
    <col min="1477" max="1477" width="13.7109375" customWidth="1"/>
    <col min="1478" max="1478" width="23.7109375" customWidth="1"/>
    <col min="1479" max="1480" width="13.7109375" customWidth="1"/>
    <col min="1481" max="1481" width="13.7109375" bestFit="1" customWidth="1"/>
    <col min="1482" max="1482" width="17.7109375" customWidth="1"/>
    <col min="1483" max="1483" width="13.7109375" customWidth="1"/>
    <col min="1484" max="1484" width="1.7109375" customWidth="1"/>
    <col min="1485" max="1485" width="10.7109375" customWidth="1"/>
    <col min="1486" max="1486" width="8.7109375" customWidth="1"/>
    <col min="1487" max="1487" width="10.7109375" customWidth="1"/>
    <col min="1488" max="1488" width="18.85546875" bestFit="1" customWidth="1"/>
    <col min="1731" max="1731" width="5.7109375" customWidth="1"/>
    <col min="1732" max="1732" width="12.7109375" customWidth="1"/>
    <col min="1733" max="1733" width="13.7109375" customWidth="1"/>
    <col min="1734" max="1734" width="23.7109375" customWidth="1"/>
    <col min="1735" max="1736" width="13.7109375" customWidth="1"/>
    <col min="1737" max="1737" width="13.7109375" bestFit="1" customWidth="1"/>
    <col min="1738" max="1738" width="17.7109375" customWidth="1"/>
    <col min="1739" max="1739" width="13.7109375" customWidth="1"/>
    <col min="1740" max="1740" width="1.7109375" customWidth="1"/>
    <col min="1741" max="1741" width="10.7109375" customWidth="1"/>
    <col min="1742" max="1742" width="8.7109375" customWidth="1"/>
    <col min="1743" max="1743" width="10.7109375" customWidth="1"/>
    <col min="1744" max="1744" width="18.85546875" bestFit="1" customWidth="1"/>
    <col min="1987" max="1987" width="5.7109375" customWidth="1"/>
    <col min="1988" max="1988" width="12.7109375" customWidth="1"/>
    <col min="1989" max="1989" width="13.7109375" customWidth="1"/>
    <col min="1990" max="1990" width="23.7109375" customWidth="1"/>
    <col min="1991" max="1992" width="13.7109375" customWidth="1"/>
    <col min="1993" max="1993" width="13.7109375" bestFit="1" customWidth="1"/>
    <col min="1994" max="1994" width="17.7109375" customWidth="1"/>
    <col min="1995" max="1995" width="13.7109375" customWidth="1"/>
    <col min="1996" max="1996" width="1.7109375" customWidth="1"/>
    <col min="1997" max="1997" width="10.7109375" customWidth="1"/>
    <col min="1998" max="1998" width="8.7109375" customWidth="1"/>
    <col min="1999" max="1999" width="10.7109375" customWidth="1"/>
    <col min="2000" max="2000" width="18.85546875" bestFit="1" customWidth="1"/>
    <col min="2243" max="2243" width="5.7109375" customWidth="1"/>
    <col min="2244" max="2244" width="12.7109375" customWidth="1"/>
    <col min="2245" max="2245" width="13.7109375" customWidth="1"/>
    <col min="2246" max="2246" width="23.7109375" customWidth="1"/>
    <col min="2247" max="2248" width="13.7109375" customWidth="1"/>
    <col min="2249" max="2249" width="13.7109375" bestFit="1" customWidth="1"/>
    <col min="2250" max="2250" width="17.7109375" customWidth="1"/>
    <col min="2251" max="2251" width="13.7109375" customWidth="1"/>
    <col min="2252" max="2252" width="1.7109375" customWidth="1"/>
    <col min="2253" max="2253" width="10.7109375" customWidth="1"/>
    <col min="2254" max="2254" width="8.7109375" customWidth="1"/>
    <col min="2255" max="2255" width="10.7109375" customWidth="1"/>
    <col min="2256" max="2256" width="18.85546875" bestFit="1" customWidth="1"/>
    <col min="2499" max="2499" width="5.7109375" customWidth="1"/>
    <col min="2500" max="2500" width="12.7109375" customWidth="1"/>
    <col min="2501" max="2501" width="13.7109375" customWidth="1"/>
    <col min="2502" max="2502" width="23.7109375" customWidth="1"/>
    <col min="2503" max="2504" width="13.7109375" customWidth="1"/>
    <col min="2505" max="2505" width="13.7109375" bestFit="1" customWidth="1"/>
    <col min="2506" max="2506" width="17.7109375" customWidth="1"/>
    <col min="2507" max="2507" width="13.7109375" customWidth="1"/>
    <col min="2508" max="2508" width="1.7109375" customWidth="1"/>
    <col min="2509" max="2509" width="10.7109375" customWidth="1"/>
    <col min="2510" max="2510" width="8.7109375" customWidth="1"/>
    <col min="2511" max="2511" width="10.7109375" customWidth="1"/>
    <col min="2512" max="2512" width="18.85546875" bestFit="1" customWidth="1"/>
    <col min="2755" max="2755" width="5.7109375" customWidth="1"/>
    <col min="2756" max="2756" width="12.7109375" customWidth="1"/>
    <col min="2757" max="2757" width="13.7109375" customWidth="1"/>
    <col min="2758" max="2758" width="23.7109375" customWidth="1"/>
    <col min="2759" max="2760" width="13.7109375" customWidth="1"/>
    <col min="2761" max="2761" width="13.7109375" bestFit="1" customWidth="1"/>
    <col min="2762" max="2762" width="17.7109375" customWidth="1"/>
    <col min="2763" max="2763" width="13.7109375" customWidth="1"/>
    <col min="2764" max="2764" width="1.7109375" customWidth="1"/>
    <col min="2765" max="2765" width="10.7109375" customWidth="1"/>
    <col min="2766" max="2766" width="8.7109375" customWidth="1"/>
    <col min="2767" max="2767" width="10.7109375" customWidth="1"/>
    <col min="2768" max="2768" width="18.85546875" bestFit="1" customWidth="1"/>
    <col min="3011" max="3011" width="5.7109375" customWidth="1"/>
    <col min="3012" max="3012" width="12.7109375" customWidth="1"/>
    <col min="3013" max="3013" width="13.7109375" customWidth="1"/>
    <col min="3014" max="3014" width="23.7109375" customWidth="1"/>
    <col min="3015" max="3016" width="13.7109375" customWidth="1"/>
    <col min="3017" max="3017" width="13.7109375" bestFit="1" customWidth="1"/>
    <col min="3018" max="3018" width="17.7109375" customWidth="1"/>
    <col min="3019" max="3019" width="13.7109375" customWidth="1"/>
    <col min="3020" max="3020" width="1.7109375" customWidth="1"/>
    <col min="3021" max="3021" width="10.7109375" customWidth="1"/>
    <col min="3022" max="3022" width="8.7109375" customWidth="1"/>
    <col min="3023" max="3023" width="10.7109375" customWidth="1"/>
    <col min="3024" max="3024" width="18.85546875" bestFit="1" customWidth="1"/>
    <col min="3267" max="3267" width="5.7109375" customWidth="1"/>
    <col min="3268" max="3268" width="12.7109375" customWidth="1"/>
    <col min="3269" max="3269" width="13.7109375" customWidth="1"/>
    <col min="3270" max="3270" width="23.7109375" customWidth="1"/>
    <col min="3271" max="3272" width="13.7109375" customWidth="1"/>
    <col min="3273" max="3273" width="13.7109375" bestFit="1" customWidth="1"/>
    <col min="3274" max="3274" width="17.7109375" customWidth="1"/>
    <col min="3275" max="3275" width="13.7109375" customWidth="1"/>
    <col min="3276" max="3276" width="1.7109375" customWidth="1"/>
    <col min="3277" max="3277" width="10.7109375" customWidth="1"/>
    <col min="3278" max="3278" width="8.7109375" customWidth="1"/>
    <col min="3279" max="3279" width="10.7109375" customWidth="1"/>
    <col min="3280" max="3280" width="18.85546875" bestFit="1" customWidth="1"/>
    <col min="3523" max="3523" width="5.7109375" customWidth="1"/>
    <col min="3524" max="3524" width="12.7109375" customWidth="1"/>
    <col min="3525" max="3525" width="13.7109375" customWidth="1"/>
    <col min="3526" max="3526" width="23.7109375" customWidth="1"/>
    <col min="3527" max="3528" width="13.7109375" customWidth="1"/>
    <col min="3529" max="3529" width="13.7109375" bestFit="1" customWidth="1"/>
    <col min="3530" max="3530" width="17.7109375" customWidth="1"/>
    <col min="3531" max="3531" width="13.7109375" customWidth="1"/>
    <col min="3532" max="3532" width="1.7109375" customWidth="1"/>
    <col min="3533" max="3533" width="10.7109375" customWidth="1"/>
    <col min="3534" max="3534" width="8.7109375" customWidth="1"/>
    <col min="3535" max="3535" width="10.7109375" customWidth="1"/>
    <col min="3536" max="3536" width="18.85546875" bestFit="1" customWidth="1"/>
    <col min="3779" max="3779" width="5.7109375" customWidth="1"/>
    <col min="3780" max="3780" width="12.7109375" customWidth="1"/>
    <col min="3781" max="3781" width="13.7109375" customWidth="1"/>
    <col min="3782" max="3782" width="23.7109375" customWidth="1"/>
    <col min="3783" max="3784" width="13.7109375" customWidth="1"/>
    <col min="3785" max="3785" width="13.7109375" bestFit="1" customWidth="1"/>
    <col min="3786" max="3786" width="17.7109375" customWidth="1"/>
    <col min="3787" max="3787" width="13.7109375" customWidth="1"/>
    <col min="3788" max="3788" width="1.7109375" customWidth="1"/>
    <col min="3789" max="3789" width="10.7109375" customWidth="1"/>
    <col min="3790" max="3790" width="8.7109375" customWidth="1"/>
    <col min="3791" max="3791" width="10.7109375" customWidth="1"/>
    <col min="3792" max="3792" width="18.85546875" bestFit="1" customWidth="1"/>
    <col min="4035" max="4035" width="5.7109375" customWidth="1"/>
    <col min="4036" max="4036" width="12.7109375" customWidth="1"/>
    <col min="4037" max="4037" width="13.7109375" customWidth="1"/>
    <col min="4038" max="4038" width="23.7109375" customWidth="1"/>
    <col min="4039" max="4040" width="13.7109375" customWidth="1"/>
    <col min="4041" max="4041" width="13.7109375" bestFit="1" customWidth="1"/>
    <col min="4042" max="4042" width="17.7109375" customWidth="1"/>
    <col min="4043" max="4043" width="13.7109375" customWidth="1"/>
    <col min="4044" max="4044" width="1.7109375" customWidth="1"/>
    <col min="4045" max="4045" width="10.7109375" customWidth="1"/>
    <col min="4046" max="4046" width="8.7109375" customWidth="1"/>
    <col min="4047" max="4047" width="10.7109375" customWidth="1"/>
    <col min="4048" max="4048" width="18.85546875" bestFit="1" customWidth="1"/>
    <col min="4291" max="4291" width="5.7109375" customWidth="1"/>
    <col min="4292" max="4292" width="12.7109375" customWidth="1"/>
    <col min="4293" max="4293" width="13.7109375" customWidth="1"/>
    <col min="4294" max="4294" width="23.7109375" customWidth="1"/>
    <col min="4295" max="4296" width="13.7109375" customWidth="1"/>
    <col min="4297" max="4297" width="13.7109375" bestFit="1" customWidth="1"/>
    <col min="4298" max="4298" width="17.7109375" customWidth="1"/>
    <col min="4299" max="4299" width="13.7109375" customWidth="1"/>
    <col min="4300" max="4300" width="1.7109375" customWidth="1"/>
    <col min="4301" max="4301" width="10.7109375" customWidth="1"/>
    <col min="4302" max="4302" width="8.7109375" customWidth="1"/>
    <col min="4303" max="4303" width="10.7109375" customWidth="1"/>
    <col min="4304" max="4304" width="18.85546875" bestFit="1" customWidth="1"/>
    <col min="4547" max="4547" width="5.7109375" customWidth="1"/>
    <col min="4548" max="4548" width="12.7109375" customWidth="1"/>
    <col min="4549" max="4549" width="13.7109375" customWidth="1"/>
    <col min="4550" max="4550" width="23.7109375" customWidth="1"/>
    <col min="4551" max="4552" width="13.7109375" customWidth="1"/>
    <col min="4553" max="4553" width="13.7109375" bestFit="1" customWidth="1"/>
    <col min="4554" max="4554" width="17.7109375" customWidth="1"/>
    <col min="4555" max="4555" width="13.7109375" customWidth="1"/>
    <col min="4556" max="4556" width="1.7109375" customWidth="1"/>
    <col min="4557" max="4557" width="10.7109375" customWidth="1"/>
    <col min="4558" max="4558" width="8.7109375" customWidth="1"/>
    <col min="4559" max="4559" width="10.7109375" customWidth="1"/>
    <col min="4560" max="4560" width="18.85546875" bestFit="1" customWidth="1"/>
    <col min="4803" max="4803" width="5.7109375" customWidth="1"/>
    <col min="4804" max="4804" width="12.7109375" customWidth="1"/>
    <col min="4805" max="4805" width="13.7109375" customWidth="1"/>
    <col min="4806" max="4806" width="23.7109375" customWidth="1"/>
    <col min="4807" max="4808" width="13.7109375" customWidth="1"/>
    <col min="4809" max="4809" width="13.7109375" bestFit="1" customWidth="1"/>
    <col min="4810" max="4810" width="17.7109375" customWidth="1"/>
    <col min="4811" max="4811" width="13.7109375" customWidth="1"/>
    <col min="4812" max="4812" width="1.7109375" customWidth="1"/>
    <col min="4813" max="4813" width="10.7109375" customWidth="1"/>
    <col min="4814" max="4814" width="8.7109375" customWidth="1"/>
    <col min="4815" max="4815" width="10.7109375" customWidth="1"/>
    <col min="4816" max="4816" width="18.85546875" bestFit="1" customWidth="1"/>
    <col min="5059" max="5059" width="5.7109375" customWidth="1"/>
    <col min="5060" max="5060" width="12.7109375" customWidth="1"/>
    <col min="5061" max="5061" width="13.7109375" customWidth="1"/>
    <col min="5062" max="5062" width="23.7109375" customWidth="1"/>
    <col min="5063" max="5064" width="13.7109375" customWidth="1"/>
    <col min="5065" max="5065" width="13.7109375" bestFit="1" customWidth="1"/>
    <col min="5066" max="5066" width="17.7109375" customWidth="1"/>
    <col min="5067" max="5067" width="13.7109375" customWidth="1"/>
    <col min="5068" max="5068" width="1.7109375" customWidth="1"/>
    <col min="5069" max="5069" width="10.7109375" customWidth="1"/>
    <col min="5070" max="5070" width="8.7109375" customWidth="1"/>
    <col min="5071" max="5071" width="10.7109375" customWidth="1"/>
    <col min="5072" max="5072" width="18.85546875" bestFit="1" customWidth="1"/>
    <col min="5315" max="5315" width="5.7109375" customWidth="1"/>
    <col min="5316" max="5316" width="12.7109375" customWidth="1"/>
    <col min="5317" max="5317" width="13.7109375" customWidth="1"/>
    <col min="5318" max="5318" width="23.7109375" customWidth="1"/>
    <col min="5319" max="5320" width="13.7109375" customWidth="1"/>
    <col min="5321" max="5321" width="13.7109375" bestFit="1" customWidth="1"/>
    <col min="5322" max="5322" width="17.7109375" customWidth="1"/>
    <col min="5323" max="5323" width="13.7109375" customWidth="1"/>
    <col min="5324" max="5324" width="1.7109375" customWidth="1"/>
    <col min="5325" max="5325" width="10.7109375" customWidth="1"/>
    <col min="5326" max="5326" width="8.7109375" customWidth="1"/>
    <col min="5327" max="5327" width="10.7109375" customWidth="1"/>
    <col min="5328" max="5328" width="18.85546875" bestFit="1" customWidth="1"/>
    <col min="5571" max="5571" width="5.7109375" customWidth="1"/>
    <col min="5572" max="5572" width="12.7109375" customWidth="1"/>
    <col min="5573" max="5573" width="13.7109375" customWidth="1"/>
    <col min="5574" max="5574" width="23.7109375" customWidth="1"/>
    <col min="5575" max="5576" width="13.7109375" customWidth="1"/>
    <col min="5577" max="5577" width="13.7109375" bestFit="1" customWidth="1"/>
    <col min="5578" max="5578" width="17.7109375" customWidth="1"/>
    <col min="5579" max="5579" width="13.7109375" customWidth="1"/>
    <col min="5580" max="5580" width="1.7109375" customWidth="1"/>
    <col min="5581" max="5581" width="10.7109375" customWidth="1"/>
    <col min="5582" max="5582" width="8.7109375" customWidth="1"/>
    <col min="5583" max="5583" width="10.7109375" customWidth="1"/>
    <col min="5584" max="5584" width="18.85546875" bestFit="1" customWidth="1"/>
    <col min="5827" max="5827" width="5.7109375" customWidth="1"/>
    <col min="5828" max="5828" width="12.7109375" customWidth="1"/>
    <col min="5829" max="5829" width="13.7109375" customWidth="1"/>
    <col min="5830" max="5830" width="23.7109375" customWidth="1"/>
    <col min="5831" max="5832" width="13.7109375" customWidth="1"/>
    <col min="5833" max="5833" width="13.7109375" bestFit="1" customWidth="1"/>
    <col min="5834" max="5834" width="17.7109375" customWidth="1"/>
    <col min="5835" max="5835" width="13.7109375" customWidth="1"/>
    <col min="5836" max="5836" width="1.7109375" customWidth="1"/>
    <col min="5837" max="5837" width="10.7109375" customWidth="1"/>
    <col min="5838" max="5838" width="8.7109375" customWidth="1"/>
    <col min="5839" max="5839" width="10.7109375" customWidth="1"/>
    <col min="5840" max="5840" width="18.85546875" bestFit="1" customWidth="1"/>
    <col min="6083" max="6083" width="5.7109375" customWidth="1"/>
    <col min="6084" max="6084" width="12.7109375" customWidth="1"/>
    <col min="6085" max="6085" width="13.7109375" customWidth="1"/>
    <col min="6086" max="6086" width="23.7109375" customWidth="1"/>
    <col min="6087" max="6088" width="13.7109375" customWidth="1"/>
    <col min="6089" max="6089" width="13.7109375" bestFit="1" customWidth="1"/>
    <col min="6090" max="6090" width="17.7109375" customWidth="1"/>
    <col min="6091" max="6091" width="13.7109375" customWidth="1"/>
    <col min="6092" max="6092" width="1.7109375" customWidth="1"/>
    <col min="6093" max="6093" width="10.7109375" customWidth="1"/>
    <col min="6094" max="6094" width="8.7109375" customWidth="1"/>
    <col min="6095" max="6095" width="10.7109375" customWidth="1"/>
    <col min="6096" max="6096" width="18.85546875" bestFit="1" customWidth="1"/>
    <col min="6339" max="6339" width="5.7109375" customWidth="1"/>
    <col min="6340" max="6340" width="12.7109375" customWidth="1"/>
    <col min="6341" max="6341" width="13.7109375" customWidth="1"/>
    <col min="6342" max="6342" width="23.7109375" customWidth="1"/>
    <col min="6343" max="6344" width="13.7109375" customWidth="1"/>
    <col min="6345" max="6345" width="13.7109375" bestFit="1" customWidth="1"/>
    <col min="6346" max="6346" width="17.7109375" customWidth="1"/>
    <col min="6347" max="6347" width="13.7109375" customWidth="1"/>
    <col min="6348" max="6348" width="1.7109375" customWidth="1"/>
    <col min="6349" max="6349" width="10.7109375" customWidth="1"/>
    <col min="6350" max="6350" width="8.7109375" customWidth="1"/>
    <col min="6351" max="6351" width="10.7109375" customWidth="1"/>
    <col min="6352" max="6352" width="18.85546875" bestFit="1" customWidth="1"/>
    <col min="6595" max="6595" width="5.7109375" customWidth="1"/>
    <col min="6596" max="6596" width="12.7109375" customWidth="1"/>
    <col min="6597" max="6597" width="13.7109375" customWidth="1"/>
    <col min="6598" max="6598" width="23.7109375" customWidth="1"/>
    <col min="6599" max="6600" width="13.7109375" customWidth="1"/>
    <col min="6601" max="6601" width="13.7109375" bestFit="1" customWidth="1"/>
    <col min="6602" max="6602" width="17.7109375" customWidth="1"/>
    <col min="6603" max="6603" width="13.7109375" customWidth="1"/>
    <col min="6604" max="6604" width="1.7109375" customWidth="1"/>
    <col min="6605" max="6605" width="10.7109375" customWidth="1"/>
    <col min="6606" max="6606" width="8.7109375" customWidth="1"/>
    <col min="6607" max="6607" width="10.7109375" customWidth="1"/>
    <col min="6608" max="6608" width="18.85546875" bestFit="1" customWidth="1"/>
    <col min="6851" max="6851" width="5.7109375" customWidth="1"/>
    <col min="6852" max="6852" width="12.7109375" customWidth="1"/>
    <col min="6853" max="6853" width="13.7109375" customWidth="1"/>
    <col min="6854" max="6854" width="23.7109375" customWidth="1"/>
    <col min="6855" max="6856" width="13.7109375" customWidth="1"/>
    <col min="6857" max="6857" width="13.7109375" bestFit="1" customWidth="1"/>
    <col min="6858" max="6858" width="17.7109375" customWidth="1"/>
    <col min="6859" max="6859" width="13.7109375" customWidth="1"/>
    <col min="6860" max="6860" width="1.7109375" customWidth="1"/>
    <col min="6861" max="6861" width="10.7109375" customWidth="1"/>
    <col min="6862" max="6862" width="8.7109375" customWidth="1"/>
    <col min="6863" max="6863" width="10.7109375" customWidth="1"/>
    <col min="6864" max="6864" width="18.85546875" bestFit="1" customWidth="1"/>
    <col min="7107" max="7107" width="5.7109375" customWidth="1"/>
    <col min="7108" max="7108" width="12.7109375" customWidth="1"/>
    <col min="7109" max="7109" width="13.7109375" customWidth="1"/>
    <col min="7110" max="7110" width="23.7109375" customWidth="1"/>
    <col min="7111" max="7112" width="13.7109375" customWidth="1"/>
    <col min="7113" max="7113" width="13.7109375" bestFit="1" customWidth="1"/>
    <col min="7114" max="7114" width="17.7109375" customWidth="1"/>
    <col min="7115" max="7115" width="13.7109375" customWidth="1"/>
    <col min="7116" max="7116" width="1.7109375" customWidth="1"/>
    <col min="7117" max="7117" width="10.7109375" customWidth="1"/>
    <col min="7118" max="7118" width="8.7109375" customWidth="1"/>
    <col min="7119" max="7119" width="10.7109375" customWidth="1"/>
    <col min="7120" max="7120" width="18.85546875" bestFit="1" customWidth="1"/>
    <col min="7363" max="7363" width="5.7109375" customWidth="1"/>
    <col min="7364" max="7364" width="12.7109375" customWidth="1"/>
    <col min="7365" max="7365" width="13.7109375" customWidth="1"/>
    <col min="7366" max="7366" width="23.7109375" customWidth="1"/>
    <col min="7367" max="7368" width="13.7109375" customWidth="1"/>
    <col min="7369" max="7369" width="13.7109375" bestFit="1" customWidth="1"/>
    <col min="7370" max="7370" width="17.7109375" customWidth="1"/>
    <col min="7371" max="7371" width="13.7109375" customWidth="1"/>
    <col min="7372" max="7372" width="1.7109375" customWidth="1"/>
    <col min="7373" max="7373" width="10.7109375" customWidth="1"/>
    <col min="7374" max="7374" width="8.7109375" customWidth="1"/>
    <col min="7375" max="7375" width="10.7109375" customWidth="1"/>
    <col min="7376" max="7376" width="18.85546875" bestFit="1" customWidth="1"/>
    <col min="7619" max="7619" width="5.7109375" customWidth="1"/>
    <col min="7620" max="7620" width="12.7109375" customWidth="1"/>
    <col min="7621" max="7621" width="13.7109375" customWidth="1"/>
    <col min="7622" max="7622" width="23.7109375" customWidth="1"/>
    <col min="7623" max="7624" width="13.7109375" customWidth="1"/>
    <col min="7625" max="7625" width="13.7109375" bestFit="1" customWidth="1"/>
    <col min="7626" max="7626" width="17.7109375" customWidth="1"/>
    <col min="7627" max="7627" width="13.7109375" customWidth="1"/>
    <col min="7628" max="7628" width="1.7109375" customWidth="1"/>
    <col min="7629" max="7629" width="10.7109375" customWidth="1"/>
    <col min="7630" max="7630" width="8.7109375" customWidth="1"/>
    <col min="7631" max="7631" width="10.7109375" customWidth="1"/>
    <col min="7632" max="7632" width="18.85546875" bestFit="1" customWidth="1"/>
    <col min="7875" max="7875" width="5.7109375" customWidth="1"/>
    <col min="7876" max="7876" width="12.7109375" customWidth="1"/>
    <col min="7877" max="7877" width="13.7109375" customWidth="1"/>
    <col min="7878" max="7878" width="23.7109375" customWidth="1"/>
    <col min="7879" max="7880" width="13.7109375" customWidth="1"/>
    <col min="7881" max="7881" width="13.7109375" bestFit="1" customWidth="1"/>
    <col min="7882" max="7882" width="17.7109375" customWidth="1"/>
    <col min="7883" max="7883" width="13.7109375" customWidth="1"/>
    <col min="7884" max="7884" width="1.7109375" customWidth="1"/>
    <col min="7885" max="7885" width="10.7109375" customWidth="1"/>
    <col min="7886" max="7886" width="8.7109375" customWidth="1"/>
    <col min="7887" max="7887" width="10.7109375" customWidth="1"/>
    <col min="7888" max="7888" width="18.85546875" bestFit="1" customWidth="1"/>
    <col min="8131" max="8131" width="5.7109375" customWidth="1"/>
    <col min="8132" max="8132" width="12.7109375" customWidth="1"/>
    <col min="8133" max="8133" width="13.7109375" customWidth="1"/>
    <col min="8134" max="8134" width="23.7109375" customWidth="1"/>
    <col min="8135" max="8136" width="13.7109375" customWidth="1"/>
    <col min="8137" max="8137" width="13.7109375" bestFit="1" customWidth="1"/>
    <col min="8138" max="8138" width="17.7109375" customWidth="1"/>
    <col min="8139" max="8139" width="13.7109375" customWidth="1"/>
    <col min="8140" max="8140" width="1.7109375" customWidth="1"/>
    <col min="8141" max="8141" width="10.7109375" customWidth="1"/>
    <col min="8142" max="8142" width="8.7109375" customWidth="1"/>
    <col min="8143" max="8143" width="10.7109375" customWidth="1"/>
    <col min="8144" max="8144" width="18.85546875" bestFit="1" customWidth="1"/>
    <col min="8387" max="8387" width="5.7109375" customWidth="1"/>
    <col min="8388" max="8388" width="12.7109375" customWidth="1"/>
    <col min="8389" max="8389" width="13.7109375" customWidth="1"/>
    <col min="8390" max="8390" width="23.7109375" customWidth="1"/>
    <col min="8391" max="8392" width="13.7109375" customWidth="1"/>
    <col min="8393" max="8393" width="13.7109375" bestFit="1" customWidth="1"/>
    <col min="8394" max="8394" width="17.7109375" customWidth="1"/>
    <col min="8395" max="8395" width="13.7109375" customWidth="1"/>
    <col min="8396" max="8396" width="1.7109375" customWidth="1"/>
    <col min="8397" max="8397" width="10.7109375" customWidth="1"/>
    <col min="8398" max="8398" width="8.7109375" customWidth="1"/>
    <col min="8399" max="8399" width="10.7109375" customWidth="1"/>
    <col min="8400" max="8400" width="18.85546875" bestFit="1" customWidth="1"/>
    <col min="8643" max="8643" width="5.7109375" customWidth="1"/>
    <col min="8644" max="8644" width="12.7109375" customWidth="1"/>
    <col min="8645" max="8645" width="13.7109375" customWidth="1"/>
    <col min="8646" max="8646" width="23.7109375" customWidth="1"/>
    <col min="8647" max="8648" width="13.7109375" customWidth="1"/>
    <col min="8649" max="8649" width="13.7109375" bestFit="1" customWidth="1"/>
    <col min="8650" max="8650" width="17.7109375" customWidth="1"/>
    <col min="8651" max="8651" width="13.7109375" customWidth="1"/>
    <col min="8652" max="8652" width="1.7109375" customWidth="1"/>
    <col min="8653" max="8653" width="10.7109375" customWidth="1"/>
    <col min="8654" max="8654" width="8.7109375" customWidth="1"/>
    <col min="8655" max="8655" width="10.7109375" customWidth="1"/>
    <col min="8656" max="8656" width="18.85546875" bestFit="1" customWidth="1"/>
    <col min="8899" max="8899" width="5.7109375" customWidth="1"/>
    <col min="8900" max="8900" width="12.7109375" customWidth="1"/>
    <col min="8901" max="8901" width="13.7109375" customWidth="1"/>
    <col min="8902" max="8902" width="23.7109375" customWidth="1"/>
    <col min="8903" max="8904" width="13.7109375" customWidth="1"/>
    <col min="8905" max="8905" width="13.7109375" bestFit="1" customWidth="1"/>
    <col min="8906" max="8906" width="17.7109375" customWidth="1"/>
    <col min="8907" max="8907" width="13.7109375" customWidth="1"/>
    <col min="8908" max="8908" width="1.7109375" customWidth="1"/>
    <col min="8909" max="8909" width="10.7109375" customWidth="1"/>
    <col min="8910" max="8910" width="8.7109375" customWidth="1"/>
    <col min="8911" max="8911" width="10.7109375" customWidth="1"/>
    <col min="8912" max="8912" width="18.85546875" bestFit="1" customWidth="1"/>
    <col min="9155" max="9155" width="5.7109375" customWidth="1"/>
    <col min="9156" max="9156" width="12.7109375" customWidth="1"/>
    <col min="9157" max="9157" width="13.7109375" customWidth="1"/>
    <col min="9158" max="9158" width="23.7109375" customWidth="1"/>
    <col min="9159" max="9160" width="13.7109375" customWidth="1"/>
    <col min="9161" max="9161" width="13.7109375" bestFit="1" customWidth="1"/>
    <col min="9162" max="9162" width="17.7109375" customWidth="1"/>
    <col min="9163" max="9163" width="13.7109375" customWidth="1"/>
    <col min="9164" max="9164" width="1.7109375" customWidth="1"/>
    <col min="9165" max="9165" width="10.7109375" customWidth="1"/>
    <col min="9166" max="9166" width="8.7109375" customWidth="1"/>
    <col min="9167" max="9167" width="10.7109375" customWidth="1"/>
    <col min="9168" max="9168" width="18.85546875" bestFit="1" customWidth="1"/>
    <col min="9411" max="9411" width="5.7109375" customWidth="1"/>
    <col min="9412" max="9412" width="12.7109375" customWidth="1"/>
    <col min="9413" max="9413" width="13.7109375" customWidth="1"/>
    <col min="9414" max="9414" width="23.7109375" customWidth="1"/>
    <col min="9415" max="9416" width="13.7109375" customWidth="1"/>
    <col min="9417" max="9417" width="13.7109375" bestFit="1" customWidth="1"/>
    <col min="9418" max="9418" width="17.7109375" customWidth="1"/>
    <col min="9419" max="9419" width="13.7109375" customWidth="1"/>
    <col min="9420" max="9420" width="1.7109375" customWidth="1"/>
    <col min="9421" max="9421" width="10.7109375" customWidth="1"/>
    <col min="9422" max="9422" width="8.7109375" customWidth="1"/>
    <col min="9423" max="9423" width="10.7109375" customWidth="1"/>
    <col min="9424" max="9424" width="18.85546875" bestFit="1" customWidth="1"/>
    <col min="9667" max="9667" width="5.7109375" customWidth="1"/>
    <col min="9668" max="9668" width="12.7109375" customWidth="1"/>
    <col min="9669" max="9669" width="13.7109375" customWidth="1"/>
    <col min="9670" max="9670" width="23.7109375" customWidth="1"/>
    <col min="9671" max="9672" width="13.7109375" customWidth="1"/>
    <col min="9673" max="9673" width="13.7109375" bestFit="1" customWidth="1"/>
    <col min="9674" max="9674" width="17.7109375" customWidth="1"/>
    <col min="9675" max="9675" width="13.7109375" customWidth="1"/>
    <col min="9676" max="9676" width="1.7109375" customWidth="1"/>
    <col min="9677" max="9677" width="10.7109375" customWidth="1"/>
    <col min="9678" max="9678" width="8.7109375" customWidth="1"/>
    <col min="9679" max="9679" width="10.7109375" customWidth="1"/>
    <col min="9680" max="9680" width="18.85546875" bestFit="1" customWidth="1"/>
    <col min="9923" max="9923" width="5.7109375" customWidth="1"/>
    <col min="9924" max="9924" width="12.7109375" customWidth="1"/>
    <col min="9925" max="9925" width="13.7109375" customWidth="1"/>
    <col min="9926" max="9926" width="23.7109375" customWidth="1"/>
    <col min="9927" max="9928" width="13.7109375" customWidth="1"/>
    <col min="9929" max="9929" width="13.7109375" bestFit="1" customWidth="1"/>
    <col min="9930" max="9930" width="17.7109375" customWidth="1"/>
    <col min="9931" max="9931" width="13.7109375" customWidth="1"/>
    <col min="9932" max="9932" width="1.7109375" customWidth="1"/>
    <col min="9933" max="9933" width="10.7109375" customWidth="1"/>
    <col min="9934" max="9934" width="8.7109375" customWidth="1"/>
    <col min="9935" max="9935" width="10.7109375" customWidth="1"/>
    <col min="9936" max="9936" width="18.85546875" bestFit="1" customWidth="1"/>
    <col min="10179" max="10179" width="5.7109375" customWidth="1"/>
    <col min="10180" max="10180" width="12.7109375" customWidth="1"/>
    <col min="10181" max="10181" width="13.7109375" customWidth="1"/>
    <col min="10182" max="10182" width="23.7109375" customWidth="1"/>
    <col min="10183" max="10184" width="13.7109375" customWidth="1"/>
    <col min="10185" max="10185" width="13.7109375" bestFit="1" customWidth="1"/>
    <col min="10186" max="10186" width="17.7109375" customWidth="1"/>
    <col min="10187" max="10187" width="13.7109375" customWidth="1"/>
    <col min="10188" max="10188" width="1.7109375" customWidth="1"/>
    <col min="10189" max="10189" width="10.7109375" customWidth="1"/>
    <col min="10190" max="10190" width="8.7109375" customWidth="1"/>
    <col min="10191" max="10191" width="10.7109375" customWidth="1"/>
    <col min="10192" max="10192" width="18.85546875" bestFit="1" customWidth="1"/>
    <col min="10435" max="10435" width="5.7109375" customWidth="1"/>
    <col min="10436" max="10436" width="12.7109375" customWidth="1"/>
    <col min="10437" max="10437" width="13.7109375" customWidth="1"/>
    <col min="10438" max="10438" width="23.7109375" customWidth="1"/>
    <col min="10439" max="10440" width="13.7109375" customWidth="1"/>
    <col min="10441" max="10441" width="13.7109375" bestFit="1" customWidth="1"/>
    <col min="10442" max="10442" width="17.7109375" customWidth="1"/>
    <col min="10443" max="10443" width="13.7109375" customWidth="1"/>
    <col min="10444" max="10444" width="1.7109375" customWidth="1"/>
    <col min="10445" max="10445" width="10.7109375" customWidth="1"/>
    <col min="10446" max="10446" width="8.7109375" customWidth="1"/>
    <col min="10447" max="10447" width="10.7109375" customWidth="1"/>
    <col min="10448" max="10448" width="18.85546875" bestFit="1" customWidth="1"/>
    <col min="10691" max="10691" width="5.7109375" customWidth="1"/>
    <col min="10692" max="10692" width="12.7109375" customWidth="1"/>
    <col min="10693" max="10693" width="13.7109375" customWidth="1"/>
    <col min="10694" max="10694" width="23.7109375" customWidth="1"/>
    <col min="10695" max="10696" width="13.7109375" customWidth="1"/>
    <col min="10697" max="10697" width="13.7109375" bestFit="1" customWidth="1"/>
    <col min="10698" max="10698" width="17.7109375" customWidth="1"/>
    <col min="10699" max="10699" width="13.7109375" customWidth="1"/>
    <col min="10700" max="10700" width="1.7109375" customWidth="1"/>
    <col min="10701" max="10701" width="10.7109375" customWidth="1"/>
    <col min="10702" max="10702" width="8.7109375" customWidth="1"/>
    <col min="10703" max="10703" width="10.7109375" customWidth="1"/>
    <col min="10704" max="10704" width="18.85546875" bestFit="1" customWidth="1"/>
    <col min="10947" max="10947" width="5.7109375" customWidth="1"/>
    <col min="10948" max="10948" width="12.7109375" customWidth="1"/>
    <col min="10949" max="10949" width="13.7109375" customWidth="1"/>
    <col min="10950" max="10950" width="23.7109375" customWidth="1"/>
    <col min="10951" max="10952" width="13.7109375" customWidth="1"/>
    <col min="10953" max="10953" width="13.7109375" bestFit="1" customWidth="1"/>
    <col min="10954" max="10954" width="17.7109375" customWidth="1"/>
    <col min="10955" max="10955" width="13.7109375" customWidth="1"/>
    <col min="10956" max="10956" width="1.7109375" customWidth="1"/>
    <col min="10957" max="10957" width="10.7109375" customWidth="1"/>
    <col min="10958" max="10958" width="8.7109375" customWidth="1"/>
    <col min="10959" max="10959" width="10.7109375" customWidth="1"/>
    <col min="10960" max="10960" width="18.85546875" bestFit="1" customWidth="1"/>
    <col min="11203" max="11203" width="5.7109375" customWidth="1"/>
    <col min="11204" max="11204" width="12.7109375" customWidth="1"/>
    <col min="11205" max="11205" width="13.7109375" customWidth="1"/>
    <col min="11206" max="11206" width="23.7109375" customWidth="1"/>
    <col min="11207" max="11208" width="13.7109375" customWidth="1"/>
    <col min="11209" max="11209" width="13.7109375" bestFit="1" customWidth="1"/>
    <col min="11210" max="11210" width="17.7109375" customWidth="1"/>
    <col min="11211" max="11211" width="13.7109375" customWidth="1"/>
    <col min="11212" max="11212" width="1.7109375" customWidth="1"/>
    <col min="11213" max="11213" width="10.7109375" customWidth="1"/>
    <col min="11214" max="11214" width="8.7109375" customWidth="1"/>
    <col min="11215" max="11215" width="10.7109375" customWidth="1"/>
    <col min="11216" max="11216" width="18.85546875" bestFit="1" customWidth="1"/>
    <col min="11459" max="11459" width="5.7109375" customWidth="1"/>
    <col min="11460" max="11460" width="12.7109375" customWidth="1"/>
    <col min="11461" max="11461" width="13.7109375" customWidth="1"/>
    <col min="11462" max="11462" width="23.7109375" customWidth="1"/>
    <col min="11463" max="11464" width="13.7109375" customWidth="1"/>
    <col min="11465" max="11465" width="13.7109375" bestFit="1" customWidth="1"/>
    <col min="11466" max="11466" width="17.7109375" customWidth="1"/>
    <col min="11467" max="11467" width="13.7109375" customWidth="1"/>
    <col min="11468" max="11468" width="1.7109375" customWidth="1"/>
    <col min="11469" max="11469" width="10.7109375" customWidth="1"/>
    <col min="11470" max="11470" width="8.7109375" customWidth="1"/>
    <col min="11471" max="11471" width="10.7109375" customWidth="1"/>
    <col min="11472" max="11472" width="18.85546875" bestFit="1" customWidth="1"/>
    <col min="11715" max="11715" width="5.7109375" customWidth="1"/>
    <col min="11716" max="11716" width="12.7109375" customWidth="1"/>
    <col min="11717" max="11717" width="13.7109375" customWidth="1"/>
    <col min="11718" max="11718" width="23.7109375" customWidth="1"/>
    <col min="11719" max="11720" width="13.7109375" customWidth="1"/>
    <col min="11721" max="11721" width="13.7109375" bestFit="1" customWidth="1"/>
    <col min="11722" max="11722" width="17.7109375" customWidth="1"/>
    <col min="11723" max="11723" width="13.7109375" customWidth="1"/>
    <col min="11724" max="11724" width="1.7109375" customWidth="1"/>
    <col min="11725" max="11725" width="10.7109375" customWidth="1"/>
    <col min="11726" max="11726" width="8.7109375" customWidth="1"/>
    <col min="11727" max="11727" width="10.7109375" customWidth="1"/>
    <col min="11728" max="11728" width="18.85546875" bestFit="1" customWidth="1"/>
    <col min="11971" max="11971" width="5.7109375" customWidth="1"/>
    <col min="11972" max="11972" width="12.7109375" customWidth="1"/>
    <col min="11973" max="11973" width="13.7109375" customWidth="1"/>
    <col min="11974" max="11974" width="23.7109375" customWidth="1"/>
    <col min="11975" max="11976" width="13.7109375" customWidth="1"/>
    <col min="11977" max="11977" width="13.7109375" bestFit="1" customWidth="1"/>
    <col min="11978" max="11978" width="17.7109375" customWidth="1"/>
    <col min="11979" max="11979" width="13.7109375" customWidth="1"/>
    <col min="11980" max="11980" width="1.7109375" customWidth="1"/>
    <col min="11981" max="11981" width="10.7109375" customWidth="1"/>
    <col min="11982" max="11982" width="8.7109375" customWidth="1"/>
    <col min="11983" max="11983" width="10.7109375" customWidth="1"/>
    <col min="11984" max="11984" width="18.85546875" bestFit="1" customWidth="1"/>
    <col min="12227" max="12227" width="5.7109375" customWidth="1"/>
    <col min="12228" max="12228" width="12.7109375" customWidth="1"/>
    <col min="12229" max="12229" width="13.7109375" customWidth="1"/>
    <col min="12230" max="12230" width="23.7109375" customWidth="1"/>
    <col min="12231" max="12232" width="13.7109375" customWidth="1"/>
    <col min="12233" max="12233" width="13.7109375" bestFit="1" customWidth="1"/>
    <col min="12234" max="12234" width="17.7109375" customWidth="1"/>
    <col min="12235" max="12235" width="13.7109375" customWidth="1"/>
    <col min="12236" max="12236" width="1.7109375" customWidth="1"/>
    <col min="12237" max="12237" width="10.7109375" customWidth="1"/>
    <col min="12238" max="12238" width="8.7109375" customWidth="1"/>
    <col min="12239" max="12239" width="10.7109375" customWidth="1"/>
    <col min="12240" max="12240" width="18.85546875" bestFit="1" customWidth="1"/>
    <col min="12483" max="12483" width="5.7109375" customWidth="1"/>
    <col min="12484" max="12484" width="12.7109375" customWidth="1"/>
    <col min="12485" max="12485" width="13.7109375" customWidth="1"/>
    <col min="12486" max="12486" width="23.7109375" customWidth="1"/>
    <col min="12487" max="12488" width="13.7109375" customWidth="1"/>
    <col min="12489" max="12489" width="13.7109375" bestFit="1" customWidth="1"/>
    <col min="12490" max="12490" width="17.7109375" customWidth="1"/>
    <col min="12491" max="12491" width="13.7109375" customWidth="1"/>
    <col min="12492" max="12492" width="1.7109375" customWidth="1"/>
    <col min="12493" max="12493" width="10.7109375" customWidth="1"/>
    <col min="12494" max="12494" width="8.7109375" customWidth="1"/>
    <col min="12495" max="12495" width="10.7109375" customWidth="1"/>
    <col min="12496" max="12496" width="18.85546875" bestFit="1" customWidth="1"/>
    <col min="12739" max="12739" width="5.7109375" customWidth="1"/>
    <col min="12740" max="12740" width="12.7109375" customWidth="1"/>
    <col min="12741" max="12741" width="13.7109375" customWidth="1"/>
    <col min="12742" max="12742" width="23.7109375" customWidth="1"/>
    <col min="12743" max="12744" width="13.7109375" customWidth="1"/>
    <col min="12745" max="12745" width="13.7109375" bestFit="1" customWidth="1"/>
    <col min="12746" max="12746" width="17.7109375" customWidth="1"/>
    <col min="12747" max="12747" width="13.7109375" customWidth="1"/>
    <col min="12748" max="12748" width="1.7109375" customWidth="1"/>
    <col min="12749" max="12749" width="10.7109375" customWidth="1"/>
    <col min="12750" max="12750" width="8.7109375" customWidth="1"/>
    <col min="12751" max="12751" width="10.7109375" customWidth="1"/>
    <col min="12752" max="12752" width="18.85546875" bestFit="1" customWidth="1"/>
    <col min="12995" max="12995" width="5.7109375" customWidth="1"/>
    <col min="12996" max="12996" width="12.7109375" customWidth="1"/>
    <col min="12997" max="12997" width="13.7109375" customWidth="1"/>
    <col min="12998" max="12998" width="23.7109375" customWidth="1"/>
    <col min="12999" max="13000" width="13.7109375" customWidth="1"/>
    <col min="13001" max="13001" width="13.7109375" bestFit="1" customWidth="1"/>
    <col min="13002" max="13002" width="17.7109375" customWidth="1"/>
    <col min="13003" max="13003" width="13.7109375" customWidth="1"/>
    <col min="13004" max="13004" width="1.7109375" customWidth="1"/>
    <col min="13005" max="13005" width="10.7109375" customWidth="1"/>
    <col min="13006" max="13006" width="8.7109375" customWidth="1"/>
    <col min="13007" max="13007" width="10.7109375" customWidth="1"/>
    <col min="13008" max="13008" width="18.85546875" bestFit="1" customWidth="1"/>
    <col min="13251" max="13251" width="5.7109375" customWidth="1"/>
    <col min="13252" max="13252" width="12.7109375" customWidth="1"/>
    <col min="13253" max="13253" width="13.7109375" customWidth="1"/>
    <col min="13254" max="13254" width="23.7109375" customWidth="1"/>
    <col min="13255" max="13256" width="13.7109375" customWidth="1"/>
    <col min="13257" max="13257" width="13.7109375" bestFit="1" customWidth="1"/>
    <col min="13258" max="13258" width="17.7109375" customWidth="1"/>
    <col min="13259" max="13259" width="13.7109375" customWidth="1"/>
    <col min="13260" max="13260" width="1.7109375" customWidth="1"/>
    <col min="13261" max="13261" width="10.7109375" customWidth="1"/>
    <col min="13262" max="13262" width="8.7109375" customWidth="1"/>
    <col min="13263" max="13263" width="10.7109375" customWidth="1"/>
    <col min="13264" max="13264" width="18.85546875" bestFit="1" customWidth="1"/>
    <col min="13507" max="13507" width="5.7109375" customWidth="1"/>
    <col min="13508" max="13508" width="12.7109375" customWidth="1"/>
    <col min="13509" max="13509" width="13.7109375" customWidth="1"/>
    <col min="13510" max="13510" width="23.7109375" customWidth="1"/>
    <col min="13511" max="13512" width="13.7109375" customWidth="1"/>
    <col min="13513" max="13513" width="13.7109375" bestFit="1" customWidth="1"/>
    <col min="13514" max="13514" width="17.7109375" customWidth="1"/>
    <col min="13515" max="13515" width="13.7109375" customWidth="1"/>
    <col min="13516" max="13516" width="1.7109375" customWidth="1"/>
    <col min="13517" max="13517" width="10.7109375" customWidth="1"/>
    <col min="13518" max="13518" width="8.7109375" customWidth="1"/>
    <col min="13519" max="13519" width="10.7109375" customWidth="1"/>
    <col min="13520" max="13520" width="18.85546875" bestFit="1" customWidth="1"/>
    <col min="13763" max="13763" width="5.7109375" customWidth="1"/>
    <col min="13764" max="13764" width="12.7109375" customWidth="1"/>
    <col min="13765" max="13765" width="13.7109375" customWidth="1"/>
    <col min="13766" max="13766" width="23.7109375" customWidth="1"/>
    <col min="13767" max="13768" width="13.7109375" customWidth="1"/>
    <col min="13769" max="13769" width="13.7109375" bestFit="1" customWidth="1"/>
    <col min="13770" max="13770" width="17.7109375" customWidth="1"/>
    <col min="13771" max="13771" width="13.7109375" customWidth="1"/>
    <col min="13772" max="13772" width="1.7109375" customWidth="1"/>
    <col min="13773" max="13773" width="10.7109375" customWidth="1"/>
    <col min="13774" max="13774" width="8.7109375" customWidth="1"/>
    <col min="13775" max="13775" width="10.7109375" customWidth="1"/>
    <col min="13776" max="13776" width="18.85546875" bestFit="1" customWidth="1"/>
    <col min="14019" max="14019" width="5.7109375" customWidth="1"/>
    <col min="14020" max="14020" width="12.7109375" customWidth="1"/>
    <col min="14021" max="14021" width="13.7109375" customWidth="1"/>
    <col min="14022" max="14022" width="23.7109375" customWidth="1"/>
    <col min="14023" max="14024" width="13.7109375" customWidth="1"/>
    <col min="14025" max="14025" width="13.7109375" bestFit="1" customWidth="1"/>
    <col min="14026" max="14026" width="17.7109375" customWidth="1"/>
    <col min="14027" max="14027" width="13.7109375" customWidth="1"/>
    <col min="14028" max="14028" width="1.7109375" customWidth="1"/>
    <col min="14029" max="14029" width="10.7109375" customWidth="1"/>
    <col min="14030" max="14030" width="8.7109375" customWidth="1"/>
    <col min="14031" max="14031" width="10.7109375" customWidth="1"/>
    <col min="14032" max="14032" width="18.85546875" bestFit="1" customWidth="1"/>
    <col min="14275" max="14275" width="5.7109375" customWidth="1"/>
    <col min="14276" max="14276" width="12.7109375" customWidth="1"/>
    <col min="14277" max="14277" width="13.7109375" customWidth="1"/>
    <col min="14278" max="14278" width="23.7109375" customWidth="1"/>
    <col min="14279" max="14280" width="13.7109375" customWidth="1"/>
    <col min="14281" max="14281" width="13.7109375" bestFit="1" customWidth="1"/>
    <col min="14282" max="14282" width="17.7109375" customWidth="1"/>
    <col min="14283" max="14283" width="13.7109375" customWidth="1"/>
    <col min="14284" max="14284" width="1.7109375" customWidth="1"/>
    <col min="14285" max="14285" width="10.7109375" customWidth="1"/>
    <col min="14286" max="14286" width="8.7109375" customWidth="1"/>
    <col min="14287" max="14287" width="10.7109375" customWidth="1"/>
    <col min="14288" max="14288" width="18.85546875" bestFit="1" customWidth="1"/>
    <col min="14531" max="14531" width="5.7109375" customWidth="1"/>
    <col min="14532" max="14532" width="12.7109375" customWidth="1"/>
    <col min="14533" max="14533" width="13.7109375" customWidth="1"/>
    <col min="14534" max="14534" width="23.7109375" customWidth="1"/>
    <col min="14535" max="14536" width="13.7109375" customWidth="1"/>
    <col min="14537" max="14537" width="13.7109375" bestFit="1" customWidth="1"/>
    <col min="14538" max="14538" width="17.7109375" customWidth="1"/>
    <col min="14539" max="14539" width="13.7109375" customWidth="1"/>
    <col min="14540" max="14540" width="1.7109375" customWidth="1"/>
    <col min="14541" max="14541" width="10.7109375" customWidth="1"/>
    <col min="14542" max="14542" width="8.7109375" customWidth="1"/>
    <col min="14543" max="14543" width="10.7109375" customWidth="1"/>
    <col min="14544" max="14544" width="18.85546875" bestFit="1" customWidth="1"/>
    <col min="14787" max="14787" width="5.7109375" customWidth="1"/>
    <col min="14788" max="14788" width="12.7109375" customWidth="1"/>
    <col min="14789" max="14789" width="13.7109375" customWidth="1"/>
    <col min="14790" max="14790" width="23.7109375" customWidth="1"/>
    <col min="14791" max="14792" width="13.7109375" customWidth="1"/>
    <col min="14793" max="14793" width="13.7109375" bestFit="1" customWidth="1"/>
    <col min="14794" max="14794" width="17.7109375" customWidth="1"/>
    <col min="14795" max="14795" width="13.7109375" customWidth="1"/>
    <col min="14796" max="14796" width="1.7109375" customWidth="1"/>
    <col min="14797" max="14797" width="10.7109375" customWidth="1"/>
    <col min="14798" max="14798" width="8.7109375" customWidth="1"/>
    <col min="14799" max="14799" width="10.7109375" customWidth="1"/>
    <col min="14800" max="14800" width="18.85546875" bestFit="1" customWidth="1"/>
    <col min="15043" max="15043" width="5.7109375" customWidth="1"/>
    <col min="15044" max="15044" width="12.7109375" customWidth="1"/>
    <col min="15045" max="15045" width="13.7109375" customWidth="1"/>
    <col min="15046" max="15046" width="23.7109375" customWidth="1"/>
    <col min="15047" max="15048" width="13.7109375" customWidth="1"/>
    <col min="15049" max="15049" width="13.7109375" bestFit="1" customWidth="1"/>
    <col min="15050" max="15050" width="17.7109375" customWidth="1"/>
    <col min="15051" max="15051" width="13.7109375" customWidth="1"/>
    <col min="15052" max="15052" width="1.7109375" customWidth="1"/>
    <col min="15053" max="15053" width="10.7109375" customWidth="1"/>
    <col min="15054" max="15054" width="8.7109375" customWidth="1"/>
    <col min="15055" max="15055" width="10.7109375" customWidth="1"/>
    <col min="15056" max="15056" width="18.85546875" bestFit="1" customWidth="1"/>
    <col min="15299" max="15299" width="5.7109375" customWidth="1"/>
    <col min="15300" max="15300" width="12.7109375" customWidth="1"/>
    <col min="15301" max="15301" width="13.7109375" customWidth="1"/>
    <col min="15302" max="15302" width="23.7109375" customWidth="1"/>
    <col min="15303" max="15304" width="13.7109375" customWidth="1"/>
    <col min="15305" max="15305" width="13.7109375" bestFit="1" customWidth="1"/>
    <col min="15306" max="15306" width="17.7109375" customWidth="1"/>
    <col min="15307" max="15307" width="13.7109375" customWidth="1"/>
    <col min="15308" max="15308" width="1.7109375" customWidth="1"/>
    <col min="15309" max="15309" width="10.7109375" customWidth="1"/>
    <col min="15310" max="15310" width="8.7109375" customWidth="1"/>
    <col min="15311" max="15311" width="10.7109375" customWidth="1"/>
    <col min="15312" max="15312" width="18.85546875" bestFit="1" customWidth="1"/>
    <col min="15555" max="15555" width="5.7109375" customWidth="1"/>
    <col min="15556" max="15556" width="12.7109375" customWidth="1"/>
    <col min="15557" max="15557" width="13.7109375" customWidth="1"/>
    <col min="15558" max="15558" width="23.7109375" customWidth="1"/>
    <col min="15559" max="15560" width="13.7109375" customWidth="1"/>
    <col min="15561" max="15561" width="13.7109375" bestFit="1" customWidth="1"/>
    <col min="15562" max="15562" width="17.7109375" customWidth="1"/>
    <col min="15563" max="15563" width="13.7109375" customWidth="1"/>
    <col min="15564" max="15564" width="1.7109375" customWidth="1"/>
    <col min="15565" max="15565" width="10.7109375" customWidth="1"/>
    <col min="15566" max="15566" width="8.7109375" customWidth="1"/>
    <col min="15567" max="15567" width="10.7109375" customWidth="1"/>
    <col min="15568" max="15568" width="18.85546875" bestFit="1" customWidth="1"/>
    <col min="15811" max="15811" width="5.7109375" customWidth="1"/>
    <col min="15812" max="15812" width="12.7109375" customWidth="1"/>
    <col min="15813" max="15813" width="13.7109375" customWidth="1"/>
    <col min="15814" max="15814" width="23.7109375" customWidth="1"/>
    <col min="15815" max="15816" width="13.7109375" customWidth="1"/>
    <col min="15817" max="15817" width="13.7109375" bestFit="1" customWidth="1"/>
    <col min="15818" max="15818" width="17.7109375" customWidth="1"/>
    <col min="15819" max="15819" width="13.7109375" customWidth="1"/>
    <col min="15820" max="15820" width="1.7109375" customWidth="1"/>
    <col min="15821" max="15821" width="10.7109375" customWidth="1"/>
    <col min="15822" max="15822" width="8.7109375" customWidth="1"/>
    <col min="15823" max="15823" width="10.7109375" customWidth="1"/>
    <col min="15824" max="15824" width="18.85546875" bestFit="1" customWidth="1"/>
    <col min="16067" max="16067" width="5.7109375" customWidth="1"/>
    <col min="16068" max="16068" width="12.7109375" customWidth="1"/>
    <col min="16069" max="16069" width="13.7109375" customWidth="1"/>
    <col min="16070" max="16070" width="23.7109375" customWidth="1"/>
    <col min="16071" max="16072" width="13.7109375" customWidth="1"/>
    <col min="16073" max="16073" width="13.7109375" bestFit="1" customWidth="1"/>
    <col min="16074" max="16074" width="17.7109375" customWidth="1"/>
    <col min="16075" max="16075" width="13.7109375" customWidth="1"/>
    <col min="16076" max="16076" width="1.7109375" customWidth="1"/>
    <col min="16077" max="16077" width="10.7109375" customWidth="1"/>
    <col min="16078" max="16078" width="8.7109375" customWidth="1"/>
    <col min="16079" max="16079" width="10.7109375" customWidth="1"/>
    <col min="16080" max="16080" width="18.85546875" bestFit="1" customWidth="1"/>
  </cols>
  <sheetData>
    <row r="1" spans="1:11" s="41" customFormat="1" ht="27.95" customHeight="1" thickBot="1" x14ac:dyDescent="0.4">
      <c r="A1" s="157" t="s">
        <v>4</v>
      </c>
      <c r="B1" s="158"/>
      <c r="C1" s="107" t="s">
        <v>160</v>
      </c>
      <c r="D1" s="128" t="s">
        <v>3</v>
      </c>
      <c r="E1" s="129"/>
      <c r="F1" s="130" t="s">
        <v>0</v>
      </c>
      <c r="G1" s="131"/>
      <c r="H1" s="131"/>
      <c r="I1" s="132"/>
      <c r="K1" s="37" t="s">
        <v>98</v>
      </c>
    </row>
    <row r="2" spans="1:11" ht="32.1" customHeight="1" thickBot="1" x14ac:dyDescent="0.3">
      <c r="A2" s="140" t="s">
        <v>102</v>
      </c>
      <c r="B2" s="141"/>
      <c r="C2" s="55">
        <f>SUM(E4:E23)</f>
        <v>0</v>
      </c>
      <c r="D2" s="54" t="s">
        <v>113</v>
      </c>
      <c r="E2" s="57">
        <f>SUMPRODUCT(E4:E23,F4:F23)</f>
        <v>0</v>
      </c>
      <c r="F2" s="133"/>
      <c r="G2" s="134"/>
      <c r="H2" s="134"/>
      <c r="I2" s="135"/>
    </row>
    <row r="3" spans="1:11" ht="24" customHeight="1" thickBot="1" x14ac:dyDescent="0.3">
      <c r="A3" s="42" t="s">
        <v>103</v>
      </c>
      <c r="B3" s="161" t="s">
        <v>104</v>
      </c>
      <c r="C3" s="162"/>
      <c r="D3" s="162"/>
      <c r="E3" s="83" t="s">
        <v>105</v>
      </c>
      <c r="F3" s="84" t="s">
        <v>106</v>
      </c>
      <c r="G3" s="166"/>
      <c r="H3" s="167"/>
      <c r="I3" s="168"/>
    </row>
    <row r="4" spans="1:11" ht="24" customHeight="1" x14ac:dyDescent="0.4">
      <c r="A4" s="85">
        <v>1</v>
      </c>
      <c r="B4" s="163" t="s">
        <v>154</v>
      </c>
      <c r="C4" s="164"/>
      <c r="D4" s="165"/>
      <c r="E4" s="86"/>
      <c r="F4" s="87"/>
      <c r="G4" s="169"/>
      <c r="H4" s="152"/>
      <c r="I4" s="153"/>
    </row>
    <row r="5" spans="1:11" ht="24" customHeight="1" x14ac:dyDescent="0.4">
      <c r="A5" s="48">
        <v>2</v>
      </c>
      <c r="B5" s="163" t="s">
        <v>155</v>
      </c>
      <c r="C5" s="164"/>
      <c r="D5" s="165"/>
      <c r="E5" s="49"/>
      <c r="F5" s="50"/>
      <c r="G5" s="169"/>
      <c r="H5" s="152"/>
      <c r="I5" s="153"/>
    </row>
    <row r="6" spans="1:11" ht="24" customHeight="1" thickBot="1" x14ac:dyDescent="0.45">
      <c r="A6" s="51">
        <v>3</v>
      </c>
      <c r="B6" s="171" t="s">
        <v>156</v>
      </c>
      <c r="C6" s="172"/>
      <c r="D6" s="173"/>
      <c r="E6" s="52"/>
      <c r="F6" s="53"/>
      <c r="G6" s="169"/>
      <c r="H6" s="152"/>
      <c r="I6" s="153"/>
    </row>
    <row r="7" spans="1:11" ht="24" customHeight="1" x14ac:dyDescent="0.4">
      <c r="A7" s="85">
        <v>4</v>
      </c>
      <c r="B7" s="163" t="s">
        <v>178</v>
      </c>
      <c r="C7" s="164"/>
      <c r="D7" s="165"/>
      <c r="E7" s="86"/>
      <c r="F7" s="87"/>
      <c r="G7" s="169"/>
      <c r="H7" s="152"/>
      <c r="I7" s="153"/>
    </row>
    <row r="8" spans="1:11" ht="24" customHeight="1" x14ac:dyDescent="0.4">
      <c r="A8" s="48">
        <v>5</v>
      </c>
      <c r="B8" s="163" t="s">
        <v>179</v>
      </c>
      <c r="C8" s="164"/>
      <c r="D8" s="165"/>
      <c r="E8" s="49"/>
      <c r="F8" s="50"/>
      <c r="G8" s="169"/>
      <c r="H8" s="152"/>
      <c r="I8" s="153"/>
    </row>
    <row r="9" spans="1:11" ht="24" customHeight="1" x14ac:dyDescent="0.4">
      <c r="A9" s="48">
        <v>6</v>
      </c>
      <c r="B9" s="163" t="s">
        <v>180</v>
      </c>
      <c r="C9" s="164"/>
      <c r="D9" s="165"/>
      <c r="E9" s="49"/>
      <c r="F9" s="50"/>
      <c r="G9" s="169"/>
      <c r="H9" s="152"/>
      <c r="I9" s="153"/>
    </row>
    <row r="10" spans="1:11" ht="24" customHeight="1" x14ac:dyDescent="0.4">
      <c r="A10" s="48">
        <v>7</v>
      </c>
      <c r="B10" s="163" t="s">
        <v>181</v>
      </c>
      <c r="C10" s="164"/>
      <c r="D10" s="165"/>
      <c r="E10" s="49"/>
      <c r="F10" s="50"/>
      <c r="G10" s="169"/>
      <c r="H10" s="152"/>
      <c r="I10" s="153"/>
    </row>
    <row r="11" spans="1:11" ht="24" customHeight="1" x14ac:dyDescent="0.4">
      <c r="A11" s="48">
        <v>8</v>
      </c>
      <c r="B11" s="137"/>
      <c r="C11" s="138"/>
      <c r="D11" s="139"/>
      <c r="E11" s="49"/>
      <c r="F11" s="50"/>
      <c r="G11" s="169"/>
      <c r="H11" s="152"/>
      <c r="I11" s="153"/>
    </row>
    <row r="12" spans="1:11" ht="24" customHeight="1" x14ac:dyDescent="0.4">
      <c r="A12" s="48">
        <v>9</v>
      </c>
      <c r="B12" s="137"/>
      <c r="C12" s="138"/>
      <c r="D12" s="139"/>
      <c r="E12" s="49"/>
      <c r="F12" s="50"/>
      <c r="G12" s="169"/>
      <c r="H12" s="152"/>
      <c r="I12" s="153"/>
    </row>
    <row r="13" spans="1:11" ht="24" customHeight="1" x14ac:dyDescent="0.4">
      <c r="A13" s="48">
        <v>10</v>
      </c>
      <c r="B13" s="137"/>
      <c r="C13" s="138"/>
      <c r="D13" s="139"/>
      <c r="E13" s="49"/>
      <c r="F13" s="50"/>
      <c r="G13" s="169"/>
      <c r="H13" s="152"/>
      <c r="I13" s="153"/>
    </row>
    <row r="14" spans="1:11" ht="24" customHeight="1" x14ac:dyDescent="0.4">
      <c r="A14" s="48">
        <v>11</v>
      </c>
      <c r="B14" s="144"/>
      <c r="C14" s="144"/>
      <c r="D14" s="144"/>
      <c r="E14" s="49"/>
      <c r="F14" s="50"/>
      <c r="G14" s="169"/>
      <c r="H14" s="152"/>
      <c r="I14" s="153"/>
    </row>
    <row r="15" spans="1:11" ht="24" customHeight="1" x14ac:dyDescent="0.4">
      <c r="A15" s="48">
        <v>12</v>
      </c>
      <c r="B15" s="144"/>
      <c r="C15" s="144"/>
      <c r="D15" s="144"/>
      <c r="E15" s="49"/>
      <c r="F15" s="50"/>
      <c r="G15" s="169"/>
      <c r="H15" s="152"/>
      <c r="I15" s="153"/>
    </row>
    <row r="16" spans="1:11" ht="24" customHeight="1" x14ac:dyDescent="0.4">
      <c r="A16" s="48">
        <v>13</v>
      </c>
      <c r="B16" s="144"/>
      <c r="C16" s="144"/>
      <c r="D16" s="144"/>
      <c r="E16" s="49"/>
      <c r="F16" s="50"/>
      <c r="G16" s="169"/>
      <c r="H16" s="152"/>
      <c r="I16" s="153"/>
    </row>
    <row r="17" spans="1:11" ht="24" customHeight="1" x14ac:dyDescent="0.4">
      <c r="A17" s="48">
        <v>14</v>
      </c>
      <c r="B17" s="144"/>
      <c r="C17" s="144"/>
      <c r="D17" s="144"/>
      <c r="E17" s="49"/>
      <c r="F17" s="50"/>
      <c r="G17" s="169"/>
      <c r="H17" s="152"/>
      <c r="I17" s="153"/>
    </row>
    <row r="18" spans="1:11" ht="24" customHeight="1" x14ac:dyDescent="0.4">
      <c r="A18" s="48">
        <v>15</v>
      </c>
      <c r="B18" s="144"/>
      <c r="C18" s="144"/>
      <c r="D18" s="144"/>
      <c r="E18" s="49"/>
      <c r="F18" s="50"/>
      <c r="G18" s="169"/>
      <c r="H18" s="152"/>
      <c r="I18" s="153"/>
    </row>
    <row r="19" spans="1:11" ht="24" customHeight="1" x14ac:dyDescent="0.4">
      <c r="A19" s="48">
        <v>16</v>
      </c>
      <c r="B19" s="144"/>
      <c r="C19" s="144"/>
      <c r="D19" s="144"/>
      <c r="E19" s="49"/>
      <c r="F19" s="50"/>
      <c r="G19" s="169"/>
      <c r="H19" s="152"/>
      <c r="I19" s="153"/>
    </row>
    <row r="20" spans="1:11" ht="24" customHeight="1" x14ac:dyDescent="0.4">
      <c r="A20" s="48">
        <v>17</v>
      </c>
      <c r="B20" s="144"/>
      <c r="C20" s="144"/>
      <c r="D20" s="144"/>
      <c r="E20" s="49"/>
      <c r="F20" s="50"/>
      <c r="G20" s="169"/>
      <c r="H20" s="152"/>
      <c r="I20" s="153"/>
    </row>
    <row r="21" spans="1:11" ht="24" customHeight="1" x14ac:dyDescent="0.4">
      <c r="A21" s="48">
        <v>18</v>
      </c>
      <c r="B21" s="144"/>
      <c r="C21" s="144"/>
      <c r="D21" s="144"/>
      <c r="E21" s="49"/>
      <c r="F21" s="50"/>
      <c r="G21" s="169"/>
      <c r="H21" s="152"/>
      <c r="I21" s="153"/>
    </row>
    <row r="22" spans="1:11" ht="24" customHeight="1" x14ac:dyDescent="0.4">
      <c r="A22" s="48">
        <v>19</v>
      </c>
      <c r="B22" s="144"/>
      <c r="C22" s="144"/>
      <c r="D22" s="144"/>
      <c r="E22" s="49"/>
      <c r="F22" s="50"/>
      <c r="G22" s="169"/>
      <c r="H22" s="152"/>
      <c r="I22" s="153"/>
    </row>
    <row r="23" spans="1:11" ht="24" customHeight="1" thickBot="1" x14ac:dyDescent="0.45">
      <c r="A23" s="51">
        <v>20</v>
      </c>
      <c r="B23" s="145"/>
      <c r="C23" s="145"/>
      <c r="D23" s="145"/>
      <c r="E23" s="52"/>
      <c r="F23" s="53"/>
      <c r="G23" s="170"/>
      <c r="H23" s="154"/>
      <c r="I23" s="155"/>
    </row>
    <row r="24" spans="1:11" ht="27.95" customHeight="1" thickBot="1" x14ac:dyDescent="0.3">
      <c r="A24" s="108" t="s">
        <v>107</v>
      </c>
      <c r="B24" s="159"/>
      <c r="C24" s="159"/>
      <c r="D24" s="159"/>
      <c r="E24" s="159"/>
      <c r="F24" s="159"/>
      <c r="G24" s="159"/>
      <c r="H24" s="159"/>
      <c r="I24" s="160"/>
    </row>
    <row r="25" spans="1:11" ht="24.95" customHeight="1" thickBot="1" x14ac:dyDescent="0.3">
      <c r="A25" s="146" t="s">
        <v>1</v>
      </c>
      <c r="B25" s="147"/>
      <c r="C25" s="147"/>
      <c r="D25" s="147"/>
      <c r="E25" s="147"/>
      <c r="F25" s="147"/>
      <c r="G25" s="147"/>
      <c r="H25" s="147"/>
      <c r="I25" s="148"/>
    </row>
    <row r="26" spans="1:11" ht="24.95" customHeight="1" thickBot="1" x14ac:dyDescent="0.3">
      <c r="A26" s="56"/>
      <c r="B26" s="56"/>
      <c r="C26" s="56"/>
      <c r="D26" s="56"/>
      <c r="E26" s="56"/>
      <c r="F26" s="56"/>
      <c r="G26" s="56"/>
      <c r="H26" s="56"/>
      <c r="I26" s="56"/>
    </row>
    <row r="27" spans="1:11" s="41" customFormat="1" ht="27.95" customHeight="1" thickBot="1" x14ac:dyDescent="0.4">
      <c r="A27" s="114" t="s">
        <v>4</v>
      </c>
      <c r="B27" s="115"/>
      <c r="C27" s="107" t="s">
        <v>161</v>
      </c>
      <c r="D27" s="136" t="s">
        <v>3</v>
      </c>
      <c r="E27" s="129"/>
      <c r="F27" s="119" t="s">
        <v>0</v>
      </c>
      <c r="G27" s="120"/>
      <c r="H27" s="120"/>
      <c r="I27" s="121"/>
      <c r="K27" s="37" t="s">
        <v>98</v>
      </c>
    </row>
    <row r="28" spans="1:11" ht="32.1" customHeight="1" thickBot="1" x14ac:dyDescent="0.3">
      <c r="A28" s="140" t="s">
        <v>102</v>
      </c>
      <c r="B28" s="141"/>
      <c r="C28" s="55">
        <f>SUM(E30:E49)</f>
        <v>0</v>
      </c>
      <c r="D28" s="54" t="s">
        <v>113</v>
      </c>
      <c r="E28" s="57">
        <f>SUMPRODUCT(E30:E49,F30:F49)</f>
        <v>0</v>
      </c>
      <c r="F28" s="122"/>
      <c r="G28" s="123"/>
      <c r="H28" s="123"/>
      <c r="I28" s="124"/>
    </row>
    <row r="29" spans="1:11" ht="24" customHeight="1" thickBot="1" x14ac:dyDescent="0.3">
      <c r="A29" s="42" t="s">
        <v>103</v>
      </c>
      <c r="B29" s="142" t="s">
        <v>104</v>
      </c>
      <c r="C29" s="143"/>
      <c r="D29" s="143"/>
      <c r="E29" s="43" t="s">
        <v>105</v>
      </c>
      <c r="F29" s="44" t="s">
        <v>106</v>
      </c>
      <c r="G29" s="166"/>
      <c r="H29" s="167"/>
      <c r="I29" s="168"/>
    </row>
    <row r="30" spans="1:11" ht="24" customHeight="1" x14ac:dyDescent="0.4">
      <c r="A30" s="45">
        <f>A4</f>
        <v>1</v>
      </c>
      <c r="B30" s="156" t="str">
        <f>B4</f>
        <v>Натуральная кожа, 2 мм, чёрный, 60 см</v>
      </c>
      <c r="C30" s="156">
        <f>C4</f>
        <v>0</v>
      </c>
      <c r="D30" s="156">
        <f>D4</f>
        <v>0</v>
      </c>
      <c r="E30" s="46"/>
      <c r="F30" s="47">
        <f>F4</f>
        <v>0</v>
      </c>
      <c r="G30" s="169"/>
      <c r="H30" s="152"/>
      <c r="I30" s="153"/>
    </row>
    <row r="31" spans="1:11" ht="24" customHeight="1" x14ac:dyDescent="0.4">
      <c r="A31" s="48">
        <f t="shared" ref="A31:D46" si="0">A5</f>
        <v>2</v>
      </c>
      <c r="B31" s="137" t="str">
        <f t="shared" si="0"/>
        <v>Натуральная кожа, 2 мм, чёрный, 65 см</v>
      </c>
      <c r="C31" s="138"/>
      <c r="D31" s="139"/>
      <c r="E31" s="49"/>
      <c r="F31" s="50">
        <f t="shared" ref="F31:F49" si="1">F5</f>
        <v>0</v>
      </c>
      <c r="G31" s="169"/>
      <c r="H31" s="152"/>
      <c r="I31" s="153"/>
    </row>
    <row r="32" spans="1:11" ht="24" customHeight="1" thickBot="1" x14ac:dyDescent="0.45">
      <c r="A32" s="51">
        <f t="shared" si="0"/>
        <v>3</v>
      </c>
      <c r="B32" s="171" t="str">
        <f t="shared" ref="B32" si="2">B6</f>
        <v>Натуральная кожа, 2 мм, чёрный, 70 см</v>
      </c>
      <c r="C32" s="172"/>
      <c r="D32" s="173"/>
      <c r="E32" s="52">
        <v>0</v>
      </c>
      <c r="F32" s="53">
        <f t="shared" si="1"/>
        <v>0</v>
      </c>
      <c r="G32" s="169"/>
      <c r="H32" s="152"/>
      <c r="I32" s="153"/>
    </row>
    <row r="33" spans="1:9" ht="24" customHeight="1" x14ac:dyDescent="0.4">
      <c r="A33" s="85">
        <f t="shared" si="0"/>
        <v>4</v>
      </c>
      <c r="B33" s="163" t="str">
        <f t="shared" ref="B33" si="3">B7</f>
        <v>Плетёная эко-кожа, 3 мм, чёрный, 60 см</v>
      </c>
      <c r="C33" s="164"/>
      <c r="D33" s="165"/>
      <c r="E33" s="86"/>
      <c r="F33" s="87">
        <f t="shared" si="1"/>
        <v>0</v>
      </c>
      <c r="G33" s="169"/>
      <c r="H33" s="152"/>
      <c r="I33" s="153"/>
    </row>
    <row r="34" spans="1:9" ht="24" customHeight="1" x14ac:dyDescent="0.4">
      <c r="A34" s="48">
        <f t="shared" si="0"/>
        <v>5</v>
      </c>
      <c r="B34" s="137" t="str">
        <f t="shared" ref="B34" si="4">B8</f>
        <v>Плетёная эко-кожа, 3 мм, чёрный, 65 см</v>
      </c>
      <c r="C34" s="138"/>
      <c r="D34" s="139"/>
      <c r="E34" s="49"/>
      <c r="F34" s="50">
        <f t="shared" si="1"/>
        <v>0</v>
      </c>
      <c r="G34" s="169"/>
      <c r="H34" s="152"/>
      <c r="I34" s="153"/>
    </row>
    <row r="35" spans="1:9" ht="24" customHeight="1" x14ac:dyDescent="0.4">
      <c r="A35" s="48">
        <f t="shared" si="0"/>
        <v>6</v>
      </c>
      <c r="B35" s="137" t="str">
        <f t="shared" ref="B35" si="5">B9</f>
        <v>Плетёная эко-кожа, 3 мм, чёрный, 70 см</v>
      </c>
      <c r="C35" s="138"/>
      <c r="D35" s="139"/>
      <c r="E35" s="49"/>
      <c r="F35" s="50">
        <f t="shared" si="1"/>
        <v>0</v>
      </c>
      <c r="G35" s="169"/>
      <c r="H35" s="152"/>
      <c r="I35" s="153"/>
    </row>
    <row r="36" spans="1:9" ht="24" customHeight="1" x14ac:dyDescent="0.4">
      <c r="A36" s="48">
        <f t="shared" si="0"/>
        <v>7</v>
      </c>
      <c r="B36" s="137" t="str">
        <f t="shared" ref="B36" si="6">B10</f>
        <v>Плетёная эко-кожа, 3 мм, чёрный, 75см</v>
      </c>
      <c r="C36" s="138"/>
      <c r="D36" s="139"/>
      <c r="E36" s="49"/>
      <c r="F36" s="50">
        <f t="shared" si="1"/>
        <v>0</v>
      </c>
      <c r="G36" s="169"/>
      <c r="H36" s="152"/>
      <c r="I36" s="153"/>
    </row>
    <row r="37" spans="1:9" ht="24" customHeight="1" x14ac:dyDescent="0.4">
      <c r="A37" s="48">
        <f t="shared" si="0"/>
        <v>8</v>
      </c>
      <c r="B37" s="137">
        <f t="shared" ref="B37" si="7">B11</f>
        <v>0</v>
      </c>
      <c r="C37" s="138"/>
      <c r="D37" s="139"/>
      <c r="E37" s="49"/>
      <c r="F37" s="50">
        <f t="shared" si="1"/>
        <v>0</v>
      </c>
      <c r="G37" s="169"/>
      <c r="H37" s="152"/>
      <c r="I37" s="153"/>
    </row>
    <row r="38" spans="1:9" ht="24" customHeight="1" x14ac:dyDescent="0.4">
      <c r="A38" s="48">
        <f t="shared" si="0"/>
        <v>9</v>
      </c>
      <c r="B38" s="137">
        <f t="shared" si="0"/>
        <v>0</v>
      </c>
      <c r="C38" s="138">
        <f t="shared" si="0"/>
        <v>0</v>
      </c>
      <c r="D38" s="139">
        <f t="shared" si="0"/>
        <v>0</v>
      </c>
      <c r="E38" s="49"/>
      <c r="F38" s="50">
        <f t="shared" si="1"/>
        <v>0</v>
      </c>
      <c r="G38" s="169"/>
      <c r="H38" s="152"/>
      <c r="I38" s="153"/>
    </row>
    <row r="39" spans="1:9" ht="24" customHeight="1" x14ac:dyDescent="0.4">
      <c r="A39" s="48">
        <f t="shared" si="0"/>
        <v>10</v>
      </c>
      <c r="B39" s="137">
        <f t="shared" si="0"/>
        <v>0</v>
      </c>
      <c r="C39" s="138">
        <f t="shared" si="0"/>
        <v>0</v>
      </c>
      <c r="D39" s="139">
        <f t="shared" si="0"/>
        <v>0</v>
      </c>
      <c r="E39" s="49"/>
      <c r="F39" s="50">
        <f t="shared" si="1"/>
        <v>0</v>
      </c>
      <c r="G39" s="169"/>
      <c r="H39" s="152"/>
      <c r="I39" s="153"/>
    </row>
    <row r="40" spans="1:9" ht="24" customHeight="1" x14ac:dyDescent="0.4">
      <c r="A40" s="48">
        <f t="shared" si="0"/>
        <v>11</v>
      </c>
      <c r="B40" s="144">
        <f t="shared" si="0"/>
        <v>0</v>
      </c>
      <c r="C40" s="144">
        <f t="shared" si="0"/>
        <v>0</v>
      </c>
      <c r="D40" s="144">
        <f t="shared" si="0"/>
        <v>0</v>
      </c>
      <c r="E40" s="49"/>
      <c r="F40" s="50">
        <f t="shared" si="1"/>
        <v>0</v>
      </c>
      <c r="G40" s="169"/>
      <c r="H40" s="152"/>
      <c r="I40" s="153"/>
    </row>
    <row r="41" spans="1:9" ht="24" customHeight="1" x14ac:dyDescent="0.4">
      <c r="A41" s="48">
        <f t="shared" si="0"/>
        <v>12</v>
      </c>
      <c r="B41" s="144">
        <f t="shared" si="0"/>
        <v>0</v>
      </c>
      <c r="C41" s="144">
        <f t="shared" si="0"/>
        <v>0</v>
      </c>
      <c r="D41" s="144">
        <f t="shared" si="0"/>
        <v>0</v>
      </c>
      <c r="E41" s="49"/>
      <c r="F41" s="50">
        <f t="shared" si="1"/>
        <v>0</v>
      </c>
      <c r="G41" s="169"/>
      <c r="H41" s="152"/>
      <c r="I41" s="153"/>
    </row>
    <row r="42" spans="1:9" ht="24" customHeight="1" x14ac:dyDescent="0.4">
      <c r="A42" s="48">
        <f t="shared" si="0"/>
        <v>13</v>
      </c>
      <c r="B42" s="144">
        <f t="shared" si="0"/>
        <v>0</v>
      </c>
      <c r="C42" s="144">
        <f t="shared" si="0"/>
        <v>0</v>
      </c>
      <c r="D42" s="144">
        <f t="shared" si="0"/>
        <v>0</v>
      </c>
      <c r="E42" s="49"/>
      <c r="F42" s="50">
        <f t="shared" si="1"/>
        <v>0</v>
      </c>
      <c r="G42" s="169"/>
      <c r="H42" s="152"/>
      <c r="I42" s="153"/>
    </row>
    <row r="43" spans="1:9" ht="24" customHeight="1" x14ac:dyDescent="0.4">
      <c r="A43" s="48">
        <f t="shared" si="0"/>
        <v>14</v>
      </c>
      <c r="B43" s="144">
        <f t="shared" si="0"/>
        <v>0</v>
      </c>
      <c r="C43" s="144">
        <f t="shared" si="0"/>
        <v>0</v>
      </c>
      <c r="D43" s="144">
        <f t="shared" si="0"/>
        <v>0</v>
      </c>
      <c r="E43" s="49"/>
      <c r="F43" s="50">
        <f t="shared" si="1"/>
        <v>0</v>
      </c>
      <c r="G43" s="169"/>
      <c r="H43" s="152"/>
      <c r="I43" s="153"/>
    </row>
    <row r="44" spans="1:9" ht="24" customHeight="1" x14ac:dyDescent="0.4">
      <c r="A44" s="48">
        <f t="shared" si="0"/>
        <v>15</v>
      </c>
      <c r="B44" s="144">
        <f t="shared" si="0"/>
        <v>0</v>
      </c>
      <c r="C44" s="144">
        <f t="shared" si="0"/>
        <v>0</v>
      </c>
      <c r="D44" s="144">
        <f t="shared" si="0"/>
        <v>0</v>
      </c>
      <c r="E44" s="49"/>
      <c r="F44" s="50">
        <f t="shared" si="1"/>
        <v>0</v>
      </c>
      <c r="G44" s="169"/>
      <c r="H44" s="152"/>
      <c r="I44" s="153"/>
    </row>
    <row r="45" spans="1:9" ht="24" customHeight="1" x14ac:dyDescent="0.4">
      <c r="A45" s="48">
        <f t="shared" si="0"/>
        <v>16</v>
      </c>
      <c r="B45" s="144">
        <f t="shared" si="0"/>
        <v>0</v>
      </c>
      <c r="C45" s="144">
        <f t="shared" si="0"/>
        <v>0</v>
      </c>
      <c r="D45" s="144">
        <f t="shared" si="0"/>
        <v>0</v>
      </c>
      <c r="E45" s="49"/>
      <c r="F45" s="50">
        <f t="shared" si="1"/>
        <v>0</v>
      </c>
      <c r="G45" s="169"/>
      <c r="H45" s="152"/>
      <c r="I45" s="153"/>
    </row>
    <row r="46" spans="1:9" ht="24" customHeight="1" x14ac:dyDescent="0.4">
      <c r="A46" s="48">
        <f t="shared" si="0"/>
        <v>17</v>
      </c>
      <c r="B46" s="144">
        <f t="shared" si="0"/>
        <v>0</v>
      </c>
      <c r="C46" s="144">
        <f t="shared" si="0"/>
        <v>0</v>
      </c>
      <c r="D46" s="144">
        <f t="shared" si="0"/>
        <v>0</v>
      </c>
      <c r="E46" s="49"/>
      <c r="F46" s="50">
        <f t="shared" si="1"/>
        <v>0</v>
      </c>
      <c r="G46" s="169"/>
      <c r="H46" s="152"/>
      <c r="I46" s="153"/>
    </row>
    <row r="47" spans="1:9" ht="24" customHeight="1" x14ac:dyDescent="0.4">
      <c r="A47" s="48">
        <f t="shared" ref="A47:D49" si="8">A21</f>
        <v>18</v>
      </c>
      <c r="B47" s="144">
        <f t="shared" si="8"/>
        <v>0</v>
      </c>
      <c r="C47" s="144">
        <f t="shared" si="8"/>
        <v>0</v>
      </c>
      <c r="D47" s="144">
        <f t="shared" si="8"/>
        <v>0</v>
      </c>
      <c r="E47" s="49"/>
      <c r="F47" s="50">
        <f t="shared" si="1"/>
        <v>0</v>
      </c>
      <c r="G47" s="169"/>
      <c r="H47" s="152"/>
      <c r="I47" s="153"/>
    </row>
    <row r="48" spans="1:9" ht="24" customHeight="1" x14ac:dyDescent="0.4">
      <c r="A48" s="48">
        <f t="shared" si="8"/>
        <v>19</v>
      </c>
      <c r="B48" s="144">
        <f t="shared" si="8"/>
        <v>0</v>
      </c>
      <c r="C48" s="144">
        <f t="shared" si="8"/>
        <v>0</v>
      </c>
      <c r="D48" s="144">
        <f t="shared" si="8"/>
        <v>0</v>
      </c>
      <c r="E48" s="49"/>
      <c r="F48" s="50">
        <f t="shared" si="1"/>
        <v>0</v>
      </c>
      <c r="G48" s="169"/>
      <c r="H48" s="152"/>
      <c r="I48" s="153"/>
    </row>
    <row r="49" spans="1:9" ht="24" customHeight="1" thickBot="1" x14ac:dyDescent="0.45">
      <c r="A49" s="51">
        <f t="shared" si="8"/>
        <v>20</v>
      </c>
      <c r="B49" s="145">
        <f t="shared" si="8"/>
        <v>0</v>
      </c>
      <c r="C49" s="145">
        <f t="shared" si="8"/>
        <v>0</v>
      </c>
      <c r="D49" s="145">
        <f t="shared" si="8"/>
        <v>0</v>
      </c>
      <c r="E49" s="52"/>
      <c r="F49" s="53">
        <f t="shared" si="1"/>
        <v>0</v>
      </c>
      <c r="G49" s="170"/>
      <c r="H49" s="154"/>
      <c r="I49" s="155"/>
    </row>
    <row r="50" spans="1:9" ht="27.95" customHeight="1" thickBot="1" x14ac:dyDescent="0.3">
      <c r="A50" s="108" t="str">
        <f>A24</f>
        <v>Берегитесь подделок! Приобретайте ОРИГИНАЛЬНУЮ продукцию ПМ "ИЗОГРАФ"</v>
      </c>
      <c r="B50" s="159"/>
      <c r="C50" s="159"/>
      <c r="D50" s="159"/>
      <c r="E50" s="159"/>
      <c r="F50" s="159"/>
      <c r="G50" s="159"/>
      <c r="H50" s="159"/>
      <c r="I50" s="160"/>
    </row>
    <row r="51" spans="1:9" ht="24.95" customHeight="1" thickBot="1" x14ac:dyDescent="0.3">
      <c r="A51" s="149" t="str">
        <f>A25</f>
        <v xml:space="preserve">          Православная Мастерская "ИЗОГРАФ", www.izograf.ru, zakaz@izograf.ru, +7 495 407-0637</v>
      </c>
      <c r="B51" s="150"/>
      <c r="C51" s="150"/>
      <c r="D51" s="150"/>
      <c r="E51" s="150"/>
      <c r="F51" s="150"/>
      <c r="G51" s="150"/>
      <c r="H51" s="150"/>
      <c r="I51" s="151"/>
    </row>
    <row r="52" spans="1:9" ht="24.95" customHeight="1" x14ac:dyDescent="0.25"/>
  </sheetData>
  <protectedRanges>
    <protectedRange sqref="E29:E49 C29" name="Диапазон1_1"/>
    <protectedRange sqref="C3 G3:G23 I3:I23 E3:E23 G29:G49 I29:I49" name="Диапазон1_1_1"/>
  </protectedRanges>
  <mergeCells count="56">
    <mergeCell ref="A51:I51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A50:I50"/>
    <mergeCell ref="B39:D39"/>
    <mergeCell ref="A27:B27"/>
    <mergeCell ref="D27:E27"/>
    <mergeCell ref="F27:I28"/>
    <mergeCell ref="A28:B28"/>
    <mergeCell ref="B29:D29"/>
    <mergeCell ref="G29:I4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A25:I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I24"/>
    <mergeCell ref="B13:D13"/>
    <mergeCell ref="A1:B1"/>
    <mergeCell ref="D1:E1"/>
    <mergeCell ref="F1:I2"/>
    <mergeCell ref="A2:B2"/>
    <mergeCell ref="B3:D3"/>
    <mergeCell ref="G3:I2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K1" location="'Здравствуйте!'!A1" display="в начало" xr:uid="{4012798A-53F4-4DCB-845C-D929FC116F89}"/>
    <hyperlink ref="K27" location="'Здравствуйте!'!A1" display="в начало" xr:uid="{376915DB-766D-4D54-822F-6B1B2302169F}"/>
  </hyperlinks>
  <pageMargins left="0.15748031496062992" right="0.15748031496062992" top="0.15748031496062992" bottom="0.15748031496062992" header="0.78740157480314965" footer="0"/>
  <pageSetup paperSize="9" scale="25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Здравствуйте!</vt:lpstr>
      <vt:lpstr>СЕРЕБРЕНИЕ</vt:lpstr>
      <vt:lpstr>КОМБИ</vt:lpstr>
      <vt:lpstr>АВТОИКОНЫ</vt:lpstr>
      <vt:lpstr>ЛОЖКИ</vt:lpstr>
      <vt:lpstr>КРЕСТЫ</vt:lpstr>
      <vt:lpstr>ГАЙТАНЫ</vt:lpstr>
      <vt:lpstr>СЕРЕБРЕНИЕ!Область_печати</vt:lpstr>
    </vt:vector>
  </TitlesOfParts>
  <Company>Rigolo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</dc:creator>
  <cp:lastModifiedBy>Andrey Epifanov</cp:lastModifiedBy>
  <cp:lastPrinted>2017-06-13T08:14:46Z</cp:lastPrinted>
  <dcterms:created xsi:type="dcterms:W3CDTF">2012-07-19T05:42:42Z</dcterms:created>
  <dcterms:modified xsi:type="dcterms:W3CDTF">2019-06-25T13:45:13Z</dcterms:modified>
</cp:coreProperties>
</file>