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https://d.docs.live.net/77336d631d911e92/Рабочий стол/Товары/Лезвия/"/>
    </mc:Choice>
  </mc:AlternateContent>
  <xr:revisionPtr revIDLastSave="43" documentId="8_{59C68D80-8C86-44EA-81E1-66BC51BEBA06}" xr6:coauthVersionLast="47" xr6:coauthVersionMax="47" xr10:uidLastSave="{4680DAED-7444-4043-BAC5-70FE1E3E927B}"/>
  <bookViews>
    <workbookView xWindow="28680" yWindow="-120" windowWidth="29040" windowHeight="15840" xr2:uid="{00000000-000D-0000-FFFF-FFFF00000000}"/>
  </bookViews>
  <sheets>
    <sheet name="Engel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7" i="1" l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7" i="1"/>
  <c r="M108" i="1"/>
  <c r="M109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9" i="1"/>
  <c r="M150" i="1"/>
  <c r="M163" i="1"/>
  <c r="M164" i="1"/>
  <c r="M165" i="1"/>
  <c r="M166" i="1"/>
  <c r="M167" i="1"/>
  <c r="M168" i="1"/>
  <c r="M169" i="1"/>
  <c r="M170" i="1"/>
  <c r="M171" i="1"/>
  <c r="M172" i="1"/>
  <c r="M173" i="1"/>
  <c r="M177" i="1"/>
  <c r="M178" i="1"/>
  <c r="M182" i="1"/>
  <c r="M186" i="1"/>
  <c r="M190" i="1"/>
  <c r="M191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7" i="1"/>
  <c r="M218" i="1"/>
  <c r="M219" i="1"/>
  <c r="M220" i="1"/>
  <c r="M221" i="1"/>
  <c r="M222" i="1"/>
  <c r="M223" i="1"/>
  <c r="M224" i="1"/>
  <c r="M225" i="1"/>
  <c r="M229" i="1"/>
  <c r="M230" i="1"/>
  <c r="M231" i="1"/>
  <c r="M232" i="1"/>
  <c r="M233" i="1"/>
  <c r="M237" i="1"/>
  <c r="M238" i="1"/>
  <c r="M239" i="1"/>
  <c r="M241" i="1"/>
  <c r="M243" i="1"/>
  <c r="M244" i="1"/>
  <c r="M246" i="1"/>
  <c r="M247" i="1"/>
  <c r="M251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7" i="1"/>
  <c r="M308" i="1"/>
  <c r="M309" i="1"/>
  <c r="M310" i="1"/>
  <c r="M311" i="1"/>
  <c r="M315" i="1"/>
  <c r="M316" i="1"/>
  <c r="M317" i="1"/>
  <c r="M318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7" i="1"/>
  <c r="M338" i="1"/>
  <c r="M339" i="1"/>
  <c r="M340" i="1"/>
  <c r="M341" i="1"/>
  <c r="M342" i="1"/>
  <c r="M343" i="1"/>
  <c r="M344" i="1"/>
  <c r="M345" i="1"/>
  <c r="M346" i="1"/>
  <c r="M347" i="1"/>
  <c r="M351" i="1"/>
  <c r="M352" i="1"/>
  <c r="M353" i="1"/>
  <c r="M354" i="1"/>
  <c r="M355" i="1"/>
  <c r="M359" i="1"/>
  <c r="M360" i="1"/>
  <c r="M361" i="1"/>
  <c r="M362" i="1"/>
  <c r="M363" i="1"/>
  <c r="M364" i="1"/>
  <c r="M365" i="1"/>
  <c r="M366" i="1"/>
  <c r="M367" i="1"/>
  <c r="M368" i="1"/>
  <c r="M369" i="1"/>
  <c r="M373" i="1"/>
  <c r="M374" i="1"/>
  <c r="M375" i="1"/>
  <c r="M376" i="1"/>
  <c r="M377" i="1"/>
  <c r="M378" i="1"/>
  <c r="M382" i="1"/>
  <c r="M384" i="1"/>
  <c r="M386" i="1"/>
  <c r="M387" i="1"/>
  <c r="M388" i="1"/>
  <c r="M389" i="1"/>
  <c r="M390" i="1"/>
  <c r="M391" i="1"/>
  <c r="M392" i="1"/>
  <c r="M396" i="1"/>
  <c r="M397" i="1"/>
  <c r="M398" i="1"/>
  <c r="M399" i="1"/>
  <c r="M400" i="1"/>
  <c r="M401" i="1"/>
  <c r="M402" i="1"/>
  <c r="M403" i="1"/>
  <c r="M404" i="1"/>
  <c r="M405" i="1"/>
  <c r="M6" i="1"/>
  <c r="M406" i="1" l="1"/>
  <c r="N3" i="1" s="1"/>
  <c r="L122" i="1" s="1"/>
  <c r="N122" i="1" s="1"/>
  <c r="L191" i="1" l="1"/>
  <c r="N191" i="1" s="1"/>
  <c r="L140" i="1"/>
  <c r="N140" i="1" s="1"/>
  <c r="L29" i="1"/>
  <c r="N29" i="1" s="1"/>
  <c r="L389" i="1"/>
  <c r="N389" i="1" s="1"/>
  <c r="L196" i="1"/>
  <c r="N196" i="1" s="1"/>
  <c r="L273" i="1"/>
  <c r="N273" i="1" s="1"/>
  <c r="L246" i="1"/>
  <c r="N246" i="1" s="1"/>
  <c r="L83" i="1"/>
  <c r="N83" i="1" s="1"/>
  <c r="L323" i="1"/>
  <c r="N323" i="1" s="1"/>
  <c r="L326" i="1"/>
  <c r="N326" i="1" s="1"/>
  <c r="L171" i="1"/>
  <c r="N171" i="1" s="1"/>
  <c r="L382" i="1"/>
  <c r="N382" i="1" s="1"/>
  <c r="L377" i="1"/>
  <c r="N377" i="1" s="1"/>
  <c r="L221" i="1"/>
  <c r="N221" i="1" s="1"/>
  <c r="L401" i="1"/>
  <c r="N401" i="1" s="1"/>
  <c r="L42" i="1"/>
  <c r="N42" i="1" s="1"/>
  <c r="L338" i="1"/>
  <c r="N338" i="1" s="1"/>
  <c r="L135" i="1"/>
  <c r="N135" i="1" s="1"/>
  <c r="L344" i="1"/>
  <c r="N344" i="1" s="1"/>
  <c r="L298" i="1"/>
  <c r="N298" i="1" s="1"/>
  <c r="L150" i="1"/>
  <c r="N150" i="1" s="1"/>
  <c r="L32" i="1"/>
  <c r="N32" i="1" s="1"/>
  <c r="L384" i="1"/>
  <c r="N384" i="1" s="1"/>
  <c r="L322" i="1"/>
  <c r="N322" i="1" s="1"/>
  <c r="L268" i="1"/>
  <c r="N268" i="1" s="1"/>
  <c r="L202" i="1"/>
  <c r="N202" i="1" s="1"/>
  <c r="L12" i="1"/>
  <c r="N12" i="1" s="1"/>
  <c r="L22" i="1"/>
  <c r="N22" i="1" s="1"/>
  <c r="L33" i="1"/>
  <c r="N33" i="1" s="1"/>
  <c r="L63" i="1"/>
  <c r="N63" i="1" s="1"/>
  <c r="L82" i="1"/>
  <c r="N82" i="1" s="1"/>
  <c r="L93" i="1"/>
  <c r="N93" i="1" s="1"/>
  <c r="L107" i="1"/>
  <c r="N107" i="1" s="1"/>
  <c r="L139" i="1"/>
  <c r="N139" i="1" s="1"/>
  <c r="L207" i="1"/>
  <c r="N207" i="1" s="1"/>
  <c r="L247" i="1"/>
  <c r="N247" i="1" s="1"/>
  <c r="L264" i="1"/>
  <c r="N264" i="1" s="1"/>
  <c r="L277" i="1"/>
  <c r="N277" i="1" s="1"/>
  <c r="L19" i="1"/>
  <c r="N19" i="1" s="1"/>
  <c r="L44" i="1"/>
  <c r="N44" i="1" s="1"/>
  <c r="L54" i="1"/>
  <c r="N54" i="1" s="1"/>
  <c r="L65" i="1"/>
  <c r="N65" i="1" s="1"/>
  <c r="L87" i="1"/>
  <c r="N87" i="1" s="1"/>
  <c r="L114" i="1"/>
  <c r="N114" i="1" s="1"/>
  <c r="L125" i="1"/>
  <c r="N125" i="1" s="1"/>
  <c r="L136" i="1"/>
  <c r="N136" i="1" s="1"/>
  <c r="L149" i="1"/>
  <c r="N149" i="1" s="1"/>
  <c r="L172" i="1"/>
  <c r="N172" i="1" s="1"/>
  <c r="L198" i="1"/>
  <c r="N198" i="1" s="1"/>
  <c r="L209" i="1"/>
  <c r="N209" i="1" s="1"/>
  <c r="L222" i="1"/>
  <c r="N222" i="1" s="1"/>
  <c r="L238" i="1"/>
  <c r="N238" i="1" s="1"/>
  <c r="L255" i="1"/>
  <c r="N255" i="1" s="1"/>
  <c r="L45" i="1"/>
  <c r="N45" i="1" s="1"/>
  <c r="L84" i="1"/>
  <c r="N84" i="1" s="1"/>
  <c r="L113" i="1"/>
  <c r="N113" i="1" s="1"/>
  <c r="L145" i="1"/>
  <c r="N145" i="1" s="1"/>
  <c r="L224" i="1"/>
  <c r="N224" i="1" s="1"/>
  <c r="L267" i="1"/>
  <c r="N267" i="1" s="1"/>
  <c r="L309" i="1"/>
  <c r="N309" i="1" s="1"/>
  <c r="L329" i="1"/>
  <c r="N329" i="1" s="1"/>
  <c r="L342" i="1"/>
  <c r="N342" i="1" s="1"/>
  <c r="L362" i="1"/>
  <c r="N362" i="1" s="1"/>
  <c r="L376" i="1"/>
  <c r="N376" i="1" s="1"/>
  <c r="L392" i="1"/>
  <c r="N392" i="1" s="1"/>
  <c r="L405" i="1"/>
  <c r="N405" i="1" s="1"/>
  <c r="L97" i="1"/>
  <c r="N97" i="1" s="1"/>
  <c r="L8" i="1"/>
  <c r="N8" i="1" s="1"/>
  <c r="L31" i="1"/>
  <c r="N31" i="1" s="1"/>
  <c r="L66" i="1"/>
  <c r="N66" i="1" s="1"/>
  <c r="L118" i="1"/>
  <c r="N118" i="1" s="1"/>
  <c r="L163" i="1"/>
  <c r="N163" i="1" s="1"/>
  <c r="L203" i="1"/>
  <c r="N203" i="1" s="1"/>
  <c r="L251" i="1"/>
  <c r="N251" i="1" s="1"/>
  <c r="L292" i="1"/>
  <c r="N292" i="1" s="1"/>
  <c r="L302" i="1"/>
  <c r="N302" i="1" s="1"/>
  <c r="L331" i="1"/>
  <c r="N331" i="1" s="1"/>
  <c r="L359" i="1"/>
  <c r="N359" i="1" s="1"/>
  <c r="L399" i="1"/>
  <c r="N399" i="1" s="1"/>
  <c r="L53" i="1"/>
  <c r="N53" i="1" s="1"/>
  <c r="L92" i="1"/>
  <c r="N92" i="1" s="1"/>
  <c r="L173" i="1"/>
  <c r="N173" i="1" s="1"/>
  <c r="L341" i="1"/>
  <c r="N341" i="1" s="1"/>
  <c r="L299" i="1"/>
  <c r="N299" i="1" s="1"/>
  <c r="L257" i="1"/>
  <c r="N257" i="1" s="1"/>
  <c r="L142" i="1"/>
  <c r="N142" i="1" s="1"/>
  <c r="L11" i="1"/>
  <c r="N11" i="1" s="1"/>
  <c r="L197" i="1"/>
  <c r="N197" i="1" s="1"/>
  <c r="L290" i="1"/>
  <c r="N290" i="1" s="1"/>
  <c r="L219" i="1"/>
  <c r="N219" i="1" s="1"/>
  <c r="L126" i="1"/>
  <c r="N126" i="1" s="1"/>
  <c r="L86" i="1"/>
  <c r="N86" i="1" s="1"/>
  <c r="L364" i="1"/>
  <c r="N364" i="1" s="1"/>
  <c r="L296" i="1"/>
  <c r="N296" i="1" s="1"/>
  <c r="L275" i="1"/>
  <c r="N275" i="1" s="1"/>
  <c r="L182" i="1"/>
  <c r="N182" i="1" s="1"/>
  <c r="L301" i="1"/>
  <c r="N301" i="1" s="1"/>
  <c r="L403" i="1"/>
  <c r="N403" i="1" s="1"/>
  <c r="L318" i="1"/>
  <c r="N318" i="1" s="1"/>
  <c r="L23" i="1"/>
  <c r="N23" i="1" s="1"/>
  <c r="L327" i="1"/>
  <c r="N327" i="1" s="1"/>
  <c r="L291" i="1"/>
  <c r="N291" i="1" s="1"/>
  <c r="L102" i="1"/>
  <c r="N102" i="1" s="1"/>
  <c r="L16" i="1"/>
  <c r="N16" i="1" s="1"/>
  <c r="L363" i="1"/>
  <c r="N363" i="1" s="1"/>
  <c r="L307" i="1"/>
  <c r="N307" i="1" s="1"/>
  <c r="L243" i="1"/>
  <c r="N243" i="1" s="1"/>
  <c r="L6" i="1"/>
  <c r="N6" i="1" s="1"/>
  <c r="L15" i="1"/>
  <c r="N15" i="1" s="1"/>
  <c r="L25" i="1"/>
  <c r="N25" i="1" s="1"/>
  <c r="L39" i="1"/>
  <c r="N39" i="1" s="1"/>
  <c r="L74" i="1"/>
  <c r="N74" i="1" s="1"/>
  <c r="L85" i="1"/>
  <c r="N85" i="1" s="1"/>
  <c r="L96" i="1"/>
  <c r="N96" i="1" s="1"/>
  <c r="L115" i="1"/>
  <c r="N115" i="1" s="1"/>
  <c r="L167" i="1"/>
  <c r="N167" i="1" s="1"/>
  <c r="L223" i="1"/>
  <c r="N223" i="1" s="1"/>
  <c r="L256" i="1"/>
  <c r="N256" i="1" s="1"/>
  <c r="L266" i="1"/>
  <c r="N266" i="1" s="1"/>
  <c r="L280" i="1"/>
  <c r="N280" i="1" s="1"/>
  <c r="L27" i="1"/>
  <c r="N27" i="1" s="1"/>
  <c r="L46" i="1"/>
  <c r="N46" i="1" s="1"/>
  <c r="L57" i="1"/>
  <c r="N57" i="1" s="1"/>
  <c r="L68" i="1"/>
  <c r="N68" i="1" s="1"/>
  <c r="L95" i="1"/>
  <c r="N95" i="1" s="1"/>
  <c r="L117" i="1"/>
  <c r="N117" i="1" s="1"/>
  <c r="L128" i="1"/>
  <c r="N128" i="1" s="1"/>
  <c r="L138" i="1"/>
  <c r="N138" i="1" s="1"/>
  <c r="L164" i="1"/>
  <c r="N164" i="1" s="1"/>
  <c r="L177" i="1"/>
  <c r="N177" i="1" s="1"/>
  <c r="L201" i="1"/>
  <c r="N201" i="1" s="1"/>
  <c r="L212" i="1"/>
  <c r="N212" i="1" s="1"/>
  <c r="L225" i="1"/>
  <c r="N225" i="1" s="1"/>
  <c r="L241" i="1"/>
  <c r="N241" i="1" s="1"/>
  <c r="L263" i="1"/>
  <c r="N263" i="1" s="1"/>
  <c r="L56" i="1"/>
  <c r="N56" i="1" s="1"/>
  <c r="L89" i="1"/>
  <c r="N89" i="1" s="1"/>
  <c r="L124" i="1"/>
  <c r="N124" i="1" s="1"/>
  <c r="L165" i="1"/>
  <c r="N165" i="1" s="1"/>
  <c r="L237" i="1"/>
  <c r="N237" i="1" s="1"/>
  <c r="L278" i="1"/>
  <c r="N278" i="1" s="1"/>
  <c r="L315" i="1"/>
  <c r="N315" i="1" s="1"/>
  <c r="L332" i="1"/>
  <c r="N332" i="1" s="1"/>
  <c r="L345" i="1"/>
  <c r="N345" i="1" s="1"/>
  <c r="L365" i="1"/>
  <c r="N365" i="1" s="1"/>
  <c r="L378" i="1"/>
  <c r="N378" i="1" s="1"/>
  <c r="L397" i="1"/>
  <c r="N397" i="1" s="1"/>
  <c r="L34" i="1"/>
  <c r="N34" i="1" s="1"/>
  <c r="L116" i="1"/>
  <c r="N116" i="1" s="1"/>
  <c r="L10" i="1"/>
  <c r="N10" i="1" s="1"/>
  <c r="L43" i="1"/>
  <c r="N43" i="1" s="1"/>
  <c r="L78" i="1"/>
  <c r="N78" i="1" s="1"/>
  <c r="L127" i="1"/>
  <c r="N127" i="1" s="1"/>
  <c r="L170" i="1"/>
  <c r="N170" i="1" s="1"/>
  <c r="L210" i="1"/>
  <c r="N210" i="1" s="1"/>
  <c r="L276" i="1"/>
  <c r="N276" i="1" s="1"/>
  <c r="L294" i="1"/>
  <c r="N294" i="1" s="1"/>
  <c r="L311" i="1"/>
  <c r="N311" i="1" s="1"/>
  <c r="L339" i="1"/>
  <c r="N339" i="1" s="1"/>
  <c r="L367" i="1"/>
  <c r="N367" i="1" s="1"/>
  <c r="L13" i="1"/>
  <c r="N13" i="1" s="1"/>
  <c r="L69" i="1"/>
  <c r="N69" i="1" s="1"/>
  <c r="L99" i="1"/>
  <c r="N99" i="1" s="1"/>
  <c r="L333" i="1"/>
  <c r="N333" i="1" s="1"/>
  <c r="L396" i="1"/>
  <c r="N396" i="1" s="1"/>
  <c r="L119" i="1"/>
  <c r="N119" i="1" s="1"/>
  <c r="L398" i="1"/>
  <c r="N398" i="1" s="1"/>
  <c r="L58" i="1"/>
  <c r="N58" i="1" s="1"/>
  <c r="L262" i="1"/>
  <c r="N262" i="1" s="1"/>
  <c r="L369" i="1"/>
  <c r="N369" i="1" s="1"/>
  <c r="L308" i="1"/>
  <c r="N308" i="1" s="1"/>
  <c r="L366" i="1"/>
  <c r="N366" i="1" s="1"/>
  <c r="L325" i="1"/>
  <c r="N325" i="1" s="1"/>
  <c r="L283" i="1"/>
  <c r="N283" i="1" s="1"/>
  <c r="L67" i="1"/>
  <c r="N67" i="1" s="1"/>
  <c r="L404" i="1"/>
  <c r="N404" i="1" s="1"/>
  <c r="L361" i="1"/>
  <c r="N361" i="1" s="1"/>
  <c r="L293" i="1"/>
  <c r="N293" i="1" s="1"/>
  <c r="L211" i="1"/>
  <c r="N211" i="1" s="1"/>
  <c r="L7" i="1"/>
  <c r="N7" i="1" s="1"/>
  <c r="L17" i="1"/>
  <c r="N17" i="1" s="1"/>
  <c r="L28" i="1"/>
  <c r="N28" i="1" s="1"/>
  <c r="L47" i="1"/>
  <c r="N47" i="1" s="1"/>
  <c r="L77" i="1"/>
  <c r="N77" i="1" s="1"/>
  <c r="L88" i="1"/>
  <c r="N88" i="1" s="1"/>
  <c r="L98" i="1"/>
  <c r="N98" i="1" s="1"/>
  <c r="L123" i="1"/>
  <c r="N123" i="1" s="1"/>
  <c r="L190" i="1"/>
  <c r="N190" i="1" s="1"/>
  <c r="L231" i="1"/>
  <c r="N231" i="1" s="1"/>
  <c r="L258" i="1"/>
  <c r="N258" i="1" s="1"/>
  <c r="L269" i="1"/>
  <c r="N269" i="1" s="1"/>
  <c r="L282" i="1"/>
  <c r="N282" i="1" s="1"/>
  <c r="L35" i="1"/>
  <c r="N35" i="1" s="1"/>
  <c r="L49" i="1"/>
  <c r="N49" i="1" s="1"/>
  <c r="L60" i="1"/>
  <c r="N60" i="1" s="1"/>
  <c r="L70" i="1"/>
  <c r="N70" i="1" s="1"/>
  <c r="L103" i="1"/>
  <c r="N103" i="1" s="1"/>
  <c r="L120" i="1"/>
  <c r="N120" i="1" s="1"/>
  <c r="L130" i="1"/>
  <c r="N130" i="1" s="1"/>
  <c r="L141" i="1"/>
  <c r="N141" i="1" s="1"/>
  <c r="L166" i="1"/>
  <c r="N166" i="1" s="1"/>
  <c r="L186" i="1"/>
  <c r="N186" i="1" s="1"/>
  <c r="L204" i="1"/>
  <c r="N204" i="1" s="1"/>
  <c r="L217" i="1"/>
  <c r="N217" i="1" s="1"/>
  <c r="L230" i="1"/>
  <c r="N230" i="1" s="1"/>
  <c r="L244" i="1"/>
  <c r="N244" i="1" s="1"/>
  <c r="L26" i="1"/>
  <c r="N26" i="1" s="1"/>
  <c r="L61" i="1"/>
  <c r="N61" i="1" s="1"/>
  <c r="L91" i="1"/>
  <c r="N91" i="1" s="1"/>
  <c r="L129" i="1"/>
  <c r="N129" i="1" s="1"/>
  <c r="L200" i="1"/>
  <c r="N200" i="1" s="1"/>
  <c r="L260" i="1"/>
  <c r="N260" i="1" s="1"/>
  <c r="L295" i="1"/>
  <c r="N295" i="1" s="1"/>
  <c r="L324" i="1"/>
  <c r="N324" i="1" s="1"/>
  <c r="L337" i="1"/>
  <c r="N337" i="1" s="1"/>
  <c r="L351" i="1"/>
  <c r="N351" i="1" s="1"/>
  <c r="L368" i="1"/>
  <c r="N368" i="1" s="1"/>
  <c r="L386" i="1"/>
  <c r="N386" i="1" s="1"/>
  <c r="L400" i="1"/>
  <c r="N400" i="1" s="1"/>
  <c r="L64" i="1"/>
  <c r="N64" i="1" s="1"/>
  <c r="L132" i="1"/>
  <c r="N132" i="1" s="1"/>
  <c r="L24" i="1"/>
  <c r="N24" i="1" s="1"/>
  <c r="L50" i="1"/>
  <c r="N50" i="1" s="1"/>
  <c r="L94" i="1"/>
  <c r="N94" i="1" s="1"/>
  <c r="L134" i="1"/>
  <c r="N134" i="1" s="1"/>
  <c r="L178" i="1"/>
  <c r="N178" i="1" s="1"/>
  <c r="L218" i="1"/>
  <c r="N218" i="1" s="1"/>
  <c r="L284" i="1"/>
  <c r="N284" i="1" s="1"/>
  <c r="L297" i="1"/>
  <c r="N297" i="1" s="1"/>
  <c r="L317" i="1"/>
  <c r="N317" i="1" s="1"/>
  <c r="L347" i="1"/>
  <c r="N347" i="1" s="1"/>
  <c r="L375" i="1"/>
  <c r="N375" i="1" s="1"/>
  <c r="L18" i="1"/>
  <c r="N18" i="1" s="1"/>
  <c r="L76" i="1"/>
  <c r="N76" i="1" s="1"/>
  <c r="L121" i="1"/>
  <c r="N121" i="1" s="1"/>
  <c r="L355" i="1"/>
  <c r="N355" i="1" s="1"/>
  <c r="L328" i="1"/>
  <c r="N328" i="1" s="1"/>
  <c r="L279" i="1"/>
  <c r="N279" i="1" s="1"/>
  <c r="L213" i="1"/>
  <c r="N213" i="1" s="1"/>
  <c r="L388" i="1"/>
  <c r="N388" i="1" s="1"/>
  <c r="L330" i="1"/>
  <c r="N330" i="1" s="1"/>
  <c r="L374" i="1"/>
  <c r="N374" i="1" s="1"/>
  <c r="L259" i="1"/>
  <c r="N259" i="1" s="1"/>
  <c r="L352" i="1"/>
  <c r="N352" i="1" s="1"/>
  <c r="L281" i="1"/>
  <c r="N281" i="1" s="1"/>
  <c r="L354" i="1"/>
  <c r="N354" i="1" s="1"/>
  <c r="L310" i="1"/>
  <c r="N310" i="1" s="1"/>
  <c r="L229" i="1"/>
  <c r="N229" i="1" s="1"/>
  <c r="L51" i="1"/>
  <c r="N51" i="1" s="1"/>
  <c r="L316" i="1"/>
  <c r="N316" i="1" s="1"/>
  <c r="L48" i="1"/>
  <c r="N48" i="1" s="1"/>
  <c r="L300" i="1"/>
  <c r="N300" i="1" s="1"/>
  <c r="L143" i="1"/>
  <c r="N143" i="1" s="1"/>
  <c r="L168" i="1"/>
  <c r="N168" i="1" s="1"/>
  <c r="L373" i="1"/>
  <c r="N373" i="1" s="1"/>
  <c r="L303" i="1"/>
  <c r="N303" i="1" s="1"/>
  <c r="L100" i="1"/>
  <c r="N100" i="1" s="1"/>
  <c r="L233" i="1"/>
  <c r="N233" i="1" s="1"/>
  <c r="L169" i="1"/>
  <c r="N169" i="1" s="1"/>
  <c r="L109" i="1"/>
  <c r="N109" i="1" s="1"/>
  <c r="L41" i="1"/>
  <c r="N41" i="1" s="1"/>
  <c r="L239" i="1"/>
  <c r="N239" i="1" s="1"/>
  <c r="L90" i="1"/>
  <c r="N90" i="1" s="1"/>
  <c r="L20" i="1"/>
  <c r="N20" i="1" s="1"/>
  <c r="L346" i="1"/>
  <c r="N346" i="1" s="1"/>
  <c r="L52" i="1"/>
  <c r="N52" i="1" s="1"/>
  <c r="L261" i="1"/>
  <c r="N261" i="1" s="1"/>
  <c r="L101" i="1"/>
  <c r="N101" i="1" s="1"/>
  <c r="L285" i="1"/>
  <c r="N285" i="1" s="1"/>
  <c r="L343" i="1"/>
  <c r="N343" i="1" s="1"/>
  <c r="L289" i="1"/>
  <c r="N289" i="1" s="1"/>
  <c r="L108" i="1"/>
  <c r="N108" i="1" s="1"/>
  <c r="L81" i="1"/>
  <c r="N81" i="1" s="1"/>
  <c r="L360" i="1"/>
  <c r="N360" i="1" s="1"/>
  <c r="L265" i="1"/>
  <c r="N265" i="1" s="1"/>
  <c r="L75" i="1"/>
  <c r="N75" i="1" s="1"/>
  <c r="L220" i="1"/>
  <c r="N220" i="1" s="1"/>
  <c r="L144" i="1"/>
  <c r="N144" i="1" s="1"/>
  <c r="L79" i="1"/>
  <c r="N79" i="1" s="1"/>
  <c r="L14" i="1"/>
  <c r="N14" i="1" s="1"/>
  <c r="L199" i="1"/>
  <c r="N199" i="1" s="1"/>
  <c r="L80" i="1"/>
  <c r="N80" i="1" s="1"/>
  <c r="L9" i="1"/>
  <c r="N9" i="1" s="1"/>
  <c r="L387" i="1"/>
  <c r="N387" i="1" s="1"/>
  <c r="L30" i="1"/>
  <c r="N30" i="1" s="1"/>
  <c r="L21" i="1"/>
  <c r="N21" i="1" s="1"/>
  <c r="L391" i="1"/>
  <c r="N391" i="1" s="1"/>
  <c r="L195" i="1"/>
  <c r="N195" i="1" s="1"/>
  <c r="L137" i="1"/>
  <c r="N137" i="1" s="1"/>
  <c r="L353" i="1"/>
  <c r="N353" i="1" s="1"/>
  <c r="L232" i="1"/>
  <c r="N232" i="1" s="1"/>
  <c r="L59" i="1"/>
  <c r="N59" i="1" s="1"/>
  <c r="L402" i="1"/>
  <c r="N402" i="1" s="1"/>
  <c r="L340" i="1"/>
  <c r="N340" i="1" s="1"/>
  <c r="L205" i="1"/>
  <c r="N205" i="1" s="1"/>
  <c r="L40" i="1"/>
  <c r="N40" i="1" s="1"/>
  <c r="L206" i="1"/>
  <c r="N206" i="1" s="1"/>
  <c r="L133" i="1"/>
  <c r="N133" i="1" s="1"/>
  <c r="L62" i="1"/>
  <c r="N62" i="1" s="1"/>
  <c r="L274" i="1"/>
  <c r="N274" i="1" s="1"/>
  <c r="L131" i="1"/>
  <c r="N131" i="1" s="1"/>
  <c r="L55" i="1"/>
  <c r="N55" i="1" s="1"/>
  <c r="L208" i="1"/>
  <c r="N208" i="1" s="1"/>
  <c r="L390" i="1"/>
  <c r="N390" i="1" s="1"/>
  <c r="N40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Martijn van den Vegte</author>
  </authors>
  <commentList>
    <comment ref="F170" authorId="0" shapeId="0" xr:uid="{00000000-0006-0000-0000-000001000000}">
      <text>
        <r>
          <rPr>
            <sz val="11"/>
            <color indexed="8"/>
            <rFont val="Helvetica Neue"/>
          </rPr>
          <t>Martijn van den Vegte:
Zie tevens uitleg bijgevoegd document: Swann_Morton _handles.PDF</t>
        </r>
      </text>
    </comment>
    <comment ref="F171" authorId="0" shapeId="0" xr:uid="{00000000-0006-0000-0000-000002000000}">
      <text>
        <r>
          <rPr>
            <sz val="11"/>
            <color indexed="8"/>
            <rFont val="Helvetica Neue"/>
          </rPr>
          <t>Martijn van den Vegte:
Zie tevens uitleg bijgevoegd document: Swann_Morton _handles.PDF</t>
        </r>
      </text>
    </comment>
    <comment ref="F172" authorId="0" shapeId="0" xr:uid="{00000000-0006-0000-0000-000003000000}">
      <text>
        <r>
          <rPr>
            <sz val="11"/>
            <color indexed="8"/>
            <rFont val="Helvetica Neue"/>
          </rPr>
          <t>Martijn van den Vegte:
Zie tevens uitleg bijgevoegd document: Swann_Morton _handles.PDF</t>
        </r>
      </text>
    </comment>
    <comment ref="F173" authorId="0" shapeId="0" xr:uid="{00000000-0006-0000-0000-000004000000}">
      <text>
        <r>
          <rPr>
            <sz val="11"/>
            <color indexed="8"/>
            <rFont val="Helvetica Neue"/>
          </rPr>
          <t>Martijn van den Vegte:
Zie tevens uitleg bijgevoegd document: Swann_Morton _handles.PDF</t>
        </r>
      </text>
    </comment>
  </commentList>
</comments>
</file>

<file path=xl/sharedStrings.xml><?xml version="1.0" encoding="utf-8"?>
<sst xmlns="http://schemas.openxmlformats.org/spreadsheetml/2006/main" count="1665" uniqueCount="477">
  <si>
    <t>UDI / EAN code</t>
  </si>
  <si>
    <t>Reference code</t>
  </si>
  <si>
    <t>Range</t>
  </si>
  <si>
    <t>Fits on handle</t>
  </si>
  <si>
    <t>Number</t>
  </si>
  <si>
    <t>Product description</t>
  </si>
  <si>
    <t>Packaging</t>
  </si>
  <si>
    <t>Price per box in €</t>
  </si>
  <si>
    <t>Commodity/Tariff Code</t>
  </si>
  <si>
    <t>Approx. Net weight per box</t>
  </si>
  <si>
    <t xml:space="preserve">Swann Morton Non Sterile Blades 20x5pcs. (Carbon) Ref. 01.. </t>
  </si>
  <si>
    <t>0101</t>
  </si>
  <si>
    <t>01</t>
  </si>
  <si>
    <t>No. 3</t>
  </si>
  <si>
    <t>Non sterile blades 20x5pcs. (Carbon)</t>
  </si>
  <si>
    <t>Box of 100</t>
  </si>
  <si>
    <t>0.105 kg</t>
  </si>
  <si>
    <t>0102</t>
  </si>
  <si>
    <t>10A</t>
  </si>
  <si>
    <t>0.100 kg</t>
  </si>
  <si>
    <t>0103</t>
  </si>
  <si>
    <t>0.093 kg</t>
  </si>
  <si>
    <t>0104</t>
  </si>
  <si>
    <t>0.092 kg</t>
  </si>
  <si>
    <t>0105</t>
  </si>
  <si>
    <t>0.083 kg</t>
  </si>
  <si>
    <t>0106</t>
  </si>
  <si>
    <t>No. 4</t>
  </si>
  <si>
    <t>0.118 kg</t>
  </si>
  <si>
    <t>0107</t>
  </si>
  <si>
    <t>0.145 kg</t>
  </si>
  <si>
    <t>0108</t>
  </si>
  <si>
    <t>0.171 kg</t>
  </si>
  <si>
    <t>0109</t>
  </si>
  <si>
    <t>22A</t>
  </si>
  <si>
    <t>0.175 kg</t>
  </si>
  <si>
    <t>0110</t>
  </si>
  <si>
    <t>0.135 kg</t>
  </si>
  <si>
    <t>0111</t>
  </si>
  <si>
    <t>0.160 kg</t>
  </si>
  <si>
    <t>0112</t>
  </si>
  <si>
    <t>0113</t>
  </si>
  <si>
    <t>0114</t>
  </si>
  <si>
    <t>0.190 kg</t>
  </si>
  <si>
    <t>0115</t>
  </si>
  <si>
    <t>25A</t>
  </si>
  <si>
    <t>0.123 kg</t>
  </si>
  <si>
    <t>0116</t>
  </si>
  <si>
    <t>0.095 kg</t>
  </si>
  <si>
    <t>0117</t>
  </si>
  <si>
    <t>0.110 kg</t>
  </si>
  <si>
    <t>0118</t>
  </si>
  <si>
    <t>12D</t>
  </si>
  <si>
    <t>0.090 kg</t>
  </si>
  <si>
    <t>0119</t>
  </si>
  <si>
    <t>0.120 kg</t>
  </si>
  <si>
    <t>0120</t>
  </si>
  <si>
    <t>15A</t>
  </si>
  <si>
    <t>0121</t>
  </si>
  <si>
    <t>15C</t>
  </si>
  <si>
    <t>0.080 kg</t>
  </si>
  <si>
    <t>0122</t>
  </si>
  <si>
    <t>0123</t>
  </si>
  <si>
    <t>0.130 kg</t>
  </si>
  <si>
    <t>0124</t>
  </si>
  <si>
    <t>0.140 kg</t>
  </si>
  <si>
    <t>0125</t>
  </si>
  <si>
    <t>E11</t>
  </si>
  <si>
    <t>0183</t>
  </si>
  <si>
    <t>SABRE E11</t>
  </si>
  <si>
    <t>0185</t>
  </si>
  <si>
    <t>SABRE D15</t>
  </si>
  <si>
    <t>0190</t>
  </si>
  <si>
    <t>SABRE B23</t>
  </si>
  <si>
    <t>0191</t>
  </si>
  <si>
    <t>11P</t>
  </si>
  <si>
    <t>0192</t>
  </si>
  <si>
    <t>15T</t>
  </si>
  <si>
    <t>Swann Morton Sterile Blades (Carbon) Ref. 02..</t>
  </si>
  <si>
    <t>0201</t>
  </si>
  <si>
    <t>02</t>
  </si>
  <si>
    <t>Sterile blades (Carbon)</t>
  </si>
  <si>
    <t>0.115 kg</t>
  </si>
  <si>
    <t>0202</t>
  </si>
  <si>
    <t>0203</t>
  </si>
  <si>
    <t>0204</t>
  </si>
  <si>
    <t>0205</t>
  </si>
  <si>
    <t>0206</t>
  </si>
  <si>
    <t>0207</t>
  </si>
  <si>
    <t>0.170 kg</t>
  </si>
  <si>
    <t>0208</t>
  </si>
  <si>
    <t>0.203 kg</t>
  </si>
  <si>
    <t>0209</t>
  </si>
  <si>
    <t>0.200 kg</t>
  </si>
  <si>
    <t>0210</t>
  </si>
  <si>
    <t>0211</t>
  </si>
  <si>
    <t>0212</t>
  </si>
  <si>
    <t>0213</t>
  </si>
  <si>
    <t>0214</t>
  </si>
  <si>
    <t>0215</t>
  </si>
  <si>
    <t>0.150 kg</t>
  </si>
  <si>
    <t>0216</t>
  </si>
  <si>
    <t>0217</t>
  </si>
  <si>
    <t>0218</t>
  </si>
  <si>
    <t>0219</t>
  </si>
  <si>
    <t>0220</t>
  </si>
  <si>
    <t>0221</t>
  </si>
  <si>
    <t>0222</t>
  </si>
  <si>
    <t>0223</t>
  </si>
  <si>
    <t>0.180 kg</t>
  </si>
  <si>
    <t>0224</t>
  </si>
  <si>
    <t>0225</t>
  </si>
  <si>
    <t>0236</t>
  </si>
  <si>
    <t>0239</t>
  </si>
  <si>
    <t>0240</t>
  </si>
  <si>
    <t>0263</t>
  </si>
  <si>
    <t>0265</t>
  </si>
  <si>
    <t>0291</t>
  </si>
  <si>
    <t>0292</t>
  </si>
  <si>
    <t>Swann Morton Sterile Blades (Stainless) Ref. 03..</t>
  </si>
  <si>
    <t>0301</t>
  </si>
  <si>
    <t>03</t>
  </si>
  <si>
    <t>Sterile blades (Stainless)</t>
  </si>
  <si>
    <t>0302</t>
  </si>
  <si>
    <t>0303</t>
  </si>
  <si>
    <t>0304</t>
  </si>
  <si>
    <t>0305</t>
  </si>
  <si>
    <t>0306</t>
  </si>
  <si>
    <t>0307</t>
  </si>
  <si>
    <t>0308</t>
  </si>
  <si>
    <t>0.195 kg</t>
  </si>
  <si>
    <t>0309</t>
  </si>
  <si>
    <t>0.220 kg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</si>
  <si>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</si>
  <si>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</si>
  <si>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</si>
  <si>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</si>
  <si>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</si>
  <si>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</si>
  <si>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</si>
  <si>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</si>
  <si>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</si>
  <si>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</si>
  <si>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</si>
  <si>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</si>
  <si>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</si>
  <si>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</si>
  <si>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</si>
  <si>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</si>
  <si>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</si>
  <si>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SC</t>
  </si>
  <si>
    <t>Sterile stitch cutters for scalpel handle (Stainless)</t>
  </si>
  <si>
    <t>0339</t>
  </si>
  <si>
    <t>0390</t>
  </si>
  <si>
    <t>10R</t>
  </si>
  <si>
    <t>0391</t>
  </si>
  <si>
    <t>0392</t>
  </si>
  <si>
    <t>Swann Morton Sterile Stitch Cutters (Carbon) Ref. 04..</t>
  </si>
  <si>
    <t>0420</t>
  </si>
  <si>
    <t>04</t>
  </si>
  <si>
    <t>Sterile stitch cutters short (Carbon)</t>
  </si>
  <si>
    <t>0421</t>
  </si>
  <si>
    <t>Sterile stitch cutters long (Carbon)</t>
  </si>
  <si>
    <t>0.293 kg</t>
  </si>
  <si>
    <t>0422</t>
  </si>
  <si>
    <t>Sterile stitch cutters medium (Carbon)</t>
  </si>
  <si>
    <t>Swann Morton Sterile Blades Complete With Handle (Stainless) Ref. 05..</t>
  </si>
  <si>
    <t>0501</t>
  </si>
  <si>
    <t>05</t>
  </si>
  <si>
    <t>Sterile blades with handle, disposable (Stainless)</t>
  </si>
  <si>
    <t>Box of 10</t>
  </si>
  <si>
    <t>0.099 kg</t>
  </si>
  <si>
    <t>0502</t>
  </si>
  <si>
    <t>0503</t>
  </si>
  <si>
    <t>0.098 kg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</si>
  <si>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</si>
  <si>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</si>
  <si>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</si>
  <si>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</si>
  <si>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</si>
  <si>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</si>
  <si>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</si>
  <si>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</si>
  <si>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</si>
  <si>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</si>
  <si>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</si>
  <si>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</si>
  <si>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</si>
  <si>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</si>
  <si>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</si>
  <si>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</si>
  <si>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</si>
  <si>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</si>
  <si>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</si>
  <si>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</si>
  <si>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</si>
  <si>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</si>
  <si>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</si>
  <si>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Sterile stitch cutter with handle, disposable (Stainless)</t>
  </si>
  <si>
    <t>0527</t>
  </si>
  <si>
    <t>SGD</t>
  </si>
  <si>
    <t>Sterile skin graft blade with handle, disposable (Stainless)</t>
  </si>
  <si>
    <t>0539</t>
  </si>
  <si>
    <t>0563</t>
  </si>
  <si>
    <t>0565</t>
  </si>
  <si>
    <t>0570</t>
  </si>
  <si>
    <t>0591</t>
  </si>
  <si>
    <t>0592</t>
  </si>
  <si>
    <t>Swann Morton Major Handles Ref. 06..</t>
  </si>
  <si>
    <t>0639</t>
  </si>
  <si>
    <t>06</t>
  </si>
  <si>
    <t>Major handle (Stainless) fitting all Major Orthopaedic Blades and the Cervical Biopsy Blade</t>
  </si>
  <si>
    <t>0.307 kg</t>
  </si>
  <si>
    <t>0640</t>
  </si>
  <si>
    <t>Major handle (Long) (Stainless) fitting all Major Orthopaedic Blades and the Cervical Biopsy Blade</t>
  </si>
  <si>
    <t>0.466 kg</t>
  </si>
  <si>
    <t>Swann Morton Sterile Major Blades (Carbon) Ref. 07..</t>
  </si>
  <si>
    <t>0721</t>
  </si>
  <si>
    <t>07</t>
  </si>
  <si>
    <t>S</t>
  </si>
  <si>
    <t>Discontinued</t>
  </si>
  <si>
    <t>0723</t>
  </si>
  <si>
    <t>U</t>
  </si>
  <si>
    <t>0724</t>
  </si>
  <si>
    <t>V</t>
  </si>
  <si>
    <t>0726</t>
  </si>
  <si>
    <t>X</t>
  </si>
  <si>
    <t>0727</t>
  </si>
  <si>
    <t>Y</t>
  </si>
  <si>
    <t>0728</t>
  </si>
  <si>
    <t>Z</t>
  </si>
  <si>
    <t>Swann Morton Scalpel Handles Ref. 09.. / 1033 &amp; 1034</t>
  </si>
  <si>
    <t>0905</t>
  </si>
  <si>
    <t>09</t>
  </si>
  <si>
    <t>Scalpel handle no 5B (Stainless)</t>
  </si>
  <si>
    <t>1 Only</t>
  </si>
  <si>
    <t>0.040 kg</t>
  </si>
  <si>
    <t>0906</t>
  </si>
  <si>
    <t>Scalpel handle no 6B (Stainless)</t>
  </si>
  <si>
    <t>0907</t>
  </si>
  <si>
    <t>Scalpel handle no 7 (Stainless)</t>
  </si>
  <si>
    <t>0.162 kg</t>
  </si>
  <si>
    <t>0909</t>
  </si>
  <si>
    <t>Scalpel handle no 9 (Stainless)</t>
  </si>
  <si>
    <t>0913</t>
  </si>
  <si>
    <t>Scalpel handle no 3 (Long) with graduation (Stainless)</t>
  </si>
  <si>
    <t>0914</t>
  </si>
  <si>
    <t>Scalpel handle no 4 (Long) with graduation (Stainless)</t>
  </si>
  <si>
    <t>0923</t>
  </si>
  <si>
    <t>Scalpel handle no B3 (Stainless)</t>
  </si>
  <si>
    <t>0.015 kg</t>
  </si>
  <si>
    <t>0933</t>
  </si>
  <si>
    <r>
      <rPr>
        <sz val="10"/>
        <color indexed="10"/>
        <rFont val="Arial"/>
        <family val="2"/>
        <charset val="204"/>
      </rPr>
      <t xml:space="preserve">Scalpel handle no 3 with graduation (Stainless) </t>
    </r>
    <r>
      <rPr>
        <sz val="10"/>
        <color indexed="14"/>
        <rFont val="Arial"/>
        <family val="2"/>
        <charset val="204"/>
      </rPr>
      <t>SURGICAL (MDR)</t>
    </r>
    <r>
      <rPr>
        <sz val="10"/>
        <color indexed="10"/>
        <rFont val="Arial"/>
        <family val="2"/>
        <charset val="204"/>
      </rPr>
      <t xml:space="preserve"> </t>
    </r>
  </si>
  <si>
    <t>0934</t>
  </si>
  <si>
    <r>
      <rPr>
        <sz val="10"/>
        <color indexed="10"/>
        <rFont val="Arial"/>
        <family val="2"/>
        <charset val="204"/>
      </rPr>
      <t xml:space="preserve">Scalpel handle no 4 with graduation (Stainless) </t>
    </r>
    <r>
      <rPr>
        <sz val="10"/>
        <color indexed="14"/>
        <rFont val="Arial"/>
        <family val="2"/>
        <charset val="204"/>
      </rPr>
      <t>SURGICAL (MDR)</t>
    </r>
  </si>
  <si>
    <t>10</t>
  </si>
  <si>
    <r>
      <rPr>
        <sz val="10"/>
        <color indexed="10"/>
        <rFont val="Arial"/>
        <family val="2"/>
        <charset val="204"/>
      </rPr>
      <t xml:space="preserve">Scalpel handle no 3 with graduation (Stainless) </t>
    </r>
    <r>
      <rPr>
        <sz val="10"/>
        <color indexed="14"/>
        <rFont val="Arial"/>
        <family val="2"/>
        <charset val="204"/>
      </rPr>
      <t>NON-SURGICAL</t>
    </r>
  </si>
  <si>
    <t>0.270 kg</t>
  </si>
  <si>
    <t>1034</t>
  </si>
  <si>
    <r>
      <rPr>
        <sz val="10"/>
        <color indexed="10"/>
        <rFont val="Arial"/>
        <family val="2"/>
        <charset val="204"/>
      </rPr>
      <t xml:space="preserve">Scalpel handle no 4 with graduation (Stainless) </t>
    </r>
    <r>
      <rPr>
        <sz val="10"/>
        <color indexed="14"/>
        <rFont val="Arial"/>
        <family val="2"/>
        <charset val="204"/>
      </rPr>
      <t xml:space="preserve">NON-SURGICAL </t>
    </r>
  </si>
  <si>
    <t>0.283 kg</t>
  </si>
  <si>
    <t>Swann Morton Ergonomic Scalpel Handles Ref. 10..</t>
  </si>
  <si>
    <t>Ergonomic handle no 5 (Polypropolyne / Stainless)</t>
  </si>
  <si>
    <t>Pack of 10</t>
  </si>
  <si>
    <t>0.235 kg</t>
  </si>
  <si>
    <t>Ergonomic handle no 6 (Polypropolyne / Stainless)</t>
  </si>
  <si>
    <t>0.255 kg</t>
  </si>
  <si>
    <t>Swann Morton Sterile Cervical biopsy blades (Stainless) Ref. 20..</t>
  </si>
  <si>
    <t>20</t>
  </si>
  <si>
    <t>Sterile cervical biopsy blades (Stainless)</t>
  </si>
  <si>
    <t>0.060 kg</t>
  </si>
  <si>
    <t>Swann Morton Sterile Myringotomy blades (Stainless) Ref. 21..</t>
  </si>
  <si>
    <t>21</t>
  </si>
  <si>
    <t>Sterile myringotomy blades (Stainless)</t>
  </si>
  <si>
    <t>0.020 kg</t>
  </si>
  <si>
    <t>Swann Morton Sterile Skin Graf blades (Stainless) Ref. 22..</t>
  </si>
  <si>
    <t>22</t>
  </si>
  <si>
    <t>SG3</t>
  </si>
  <si>
    <t>Sterile Minor SG3 skin graft blades (Stainless)</t>
  </si>
  <si>
    <t>Box of 20</t>
  </si>
  <si>
    <t>Sterile blades for circumcision, double edged SGD blade (Stainless)</t>
  </si>
  <si>
    <t>Swann Morton Non Sterile Blades Complete With Handle (Stainless) Ref. 23..</t>
  </si>
  <si>
    <t>23</t>
  </si>
  <si>
    <t>Bulk packing Non sterile blades with handle &amp; guard, disposable (Stainless)</t>
  </si>
  <si>
    <t>7.615 kg</t>
  </si>
  <si>
    <t>2333</t>
  </si>
  <si>
    <t>7.400 kg</t>
  </si>
  <si>
    <t>8.000 kg</t>
  </si>
  <si>
    <t>7.425 kg</t>
  </si>
  <si>
    <t>8.570 kg</t>
  </si>
  <si>
    <t>8.800 kg</t>
  </si>
  <si>
    <t>8.625 kg</t>
  </si>
  <si>
    <t>8.925 kg</t>
  </si>
  <si>
    <t>9.095 kg</t>
  </si>
  <si>
    <t>Non sterile blades with minor handle, disposable (Stainless)</t>
  </si>
  <si>
    <t>0.660 kg</t>
  </si>
  <si>
    <t>0.650 kg</t>
  </si>
  <si>
    <t>9.290 kg</t>
  </si>
  <si>
    <t>Swann Morton Non Sterile Post Mortem (Carbon) Ref. 25..</t>
  </si>
  <si>
    <t>25</t>
  </si>
  <si>
    <t>PM40</t>
  </si>
  <si>
    <t>Non sterile PM40 post mortem blades (Carbon)</t>
  </si>
  <si>
    <t>PM40B</t>
  </si>
  <si>
    <t>Non sterile PM40B post mortem Bull Nose blades (Carbon)</t>
  </si>
  <si>
    <t>PM60</t>
  </si>
  <si>
    <t>Non sterile PM60 post mortem blades (Carbon)</t>
  </si>
  <si>
    <t>Box of 50</t>
  </si>
  <si>
    <t>PM60B</t>
  </si>
  <si>
    <t>Non sterile PM60B post mortem Bull Nose blades (Carbon)</t>
  </si>
  <si>
    <t>Non sterile PM40 post mortem blades with handle and proctection (Carbon)</t>
  </si>
  <si>
    <t>Box of 5</t>
  </si>
  <si>
    <t>0.202 kg</t>
  </si>
  <si>
    <t>Non sterile PM40B post mortem Bull Nose blades with handle and proctection (Carbon)</t>
  </si>
  <si>
    <t>Non sterile PM40 post mortem bladeswith handle and proctection (Carbon)</t>
  </si>
  <si>
    <t>3.622 kg</t>
  </si>
  <si>
    <t>22B</t>
  </si>
  <si>
    <t>Non sterile 22B post mortem Bull Nose blades (Carbon)</t>
  </si>
  <si>
    <t>0.178 kg</t>
  </si>
  <si>
    <t>Swann Morton Post Mortem Handles Ref. 26..</t>
  </si>
  <si>
    <t xml:space="preserve"> PM scalpel handle no 8 PM/60 (Stainless)</t>
  </si>
  <si>
    <t>0.036 kg</t>
  </si>
  <si>
    <t>26</t>
  </si>
  <si>
    <t>Ergonomic handle no 8 PM/60 (Polypropolyne / Stainless)</t>
  </si>
  <si>
    <t xml:space="preserve"> PM scalpel handles PM40 / PM40B (Stainless)</t>
  </si>
  <si>
    <t>0.154 kg</t>
  </si>
  <si>
    <t>PM scalpel handles PM40 / PM40B (Epoxy powder coated)</t>
  </si>
  <si>
    <t>PM scalpel handles PM40 / PM40B (Zinc plated)</t>
  </si>
  <si>
    <t>0.059 kg</t>
  </si>
  <si>
    <t xml:space="preserve">Swann Morton Non Sterile Blades Individual Packed (Carbon) Ref. 30.. </t>
  </si>
  <si>
    <t>30</t>
  </si>
  <si>
    <t>Non sterile blades individual peel pack 100x1pc. (Carbon)</t>
  </si>
  <si>
    <t>0.127 kg</t>
  </si>
  <si>
    <t>0.109 kg</t>
  </si>
  <si>
    <t>0.108 kg</t>
  </si>
  <si>
    <t xml:space="preserve">Swann Morton Retractable Sterile Safety Blades (Stainless) Ref. 39.. </t>
  </si>
  <si>
    <t>39</t>
  </si>
  <si>
    <t>Retractable sterile Safety blades (Stainless)</t>
  </si>
  <si>
    <t>Box of 25</t>
  </si>
  <si>
    <t>0.232 kg</t>
  </si>
  <si>
    <t>0.250 kg</t>
  </si>
  <si>
    <t>0.260 kg</t>
  </si>
  <si>
    <t>0.263 kg</t>
  </si>
  <si>
    <t>0.276 kg</t>
  </si>
  <si>
    <t>0.265 kg</t>
  </si>
  <si>
    <t>Stitch cutter sterile Retractable Safety blades (Stainless)</t>
  </si>
  <si>
    <t>0.230 kg</t>
  </si>
  <si>
    <t xml:space="preserve">Swann Morton Bulk packing Non sterile Retractable Safety blades (Stainless) Ref. 40.. </t>
  </si>
  <si>
    <t>40</t>
  </si>
  <si>
    <t>Bulk packing Non sterile Retractable Safety blades (Stainless)</t>
  </si>
  <si>
    <t>Box of 500</t>
  </si>
  <si>
    <t>3.990 kg</t>
  </si>
  <si>
    <t>3.905 kg</t>
  </si>
  <si>
    <t>4.642 kg</t>
  </si>
  <si>
    <t>4.770 kg</t>
  </si>
  <si>
    <t>4.640 kg</t>
  </si>
  <si>
    <t>4.710 kg</t>
  </si>
  <si>
    <t>4.850 kg</t>
  </si>
  <si>
    <t>Stitch cutter Bulk packing Non sterile Retractable Safety blades (Stainless)</t>
  </si>
  <si>
    <t xml:space="preserve">Swann Morton Retractable Sterile Safety Blades (Stainless) Ref. 49.. </t>
  </si>
  <si>
    <t>49</t>
  </si>
  <si>
    <t>Retractable Sterile Safety blades (Stainless)</t>
  </si>
  <si>
    <t>0.900 kg</t>
  </si>
  <si>
    <t>0.091 kg</t>
  </si>
  <si>
    <t>0.107 kg</t>
  </si>
  <si>
    <t>Stitch cutter Sterile Retractable Safety blades (Stainless)</t>
  </si>
  <si>
    <t>Swann Morton Sterile Cygnetic Blades (Stainless) Ref. 53..</t>
  </si>
  <si>
    <t>53</t>
  </si>
  <si>
    <t>Sterile Cygnetic blades (Stainless)</t>
  </si>
  <si>
    <t>0.070 kg</t>
  </si>
  <si>
    <t>Cygnetic handle (Stainless)</t>
  </si>
  <si>
    <t>Swann Morton Blade Removers Ref 55..</t>
  </si>
  <si>
    <t>55</t>
  </si>
  <si>
    <t>Sterile surgical blade removers</t>
  </si>
  <si>
    <t>0.360 kg</t>
  </si>
  <si>
    <t>Non sterile surgical blade removers</t>
  </si>
  <si>
    <t>2.270 kg</t>
  </si>
  <si>
    <t>0.430 kg</t>
  </si>
  <si>
    <t>Non sterile surgical blade remover units</t>
  </si>
  <si>
    <t>Swann Morton Bulk Packing Kleen Blade Management System Ref 56..</t>
  </si>
  <si>
    <t>56</t>
  </si>
  <si>
    <t>Bulk packing Non sterile Kleen blade management system</t>
  </si>
  <si>
    <t>1.550 kg</t>
  </si>
  <si>
    <t>1.450 kg</t>
  </si>
  <si>
    <t>2.050 kg</t>
  </si>
  <si>
    <t>Swann Morton Kleen Blade Management System Ref 57..</t>
  </si>
  <si>
    <t>57</t>
  </si>
  <si>
    <t>Sterile Kleen blade managment system</t>
  </si>
  <si>
    <t>0.210 kg</t>
  </si>
  <si>
    <t>Swann Morton Podiatry Blades (Stainless) Ref. 58..</t>
  </si>
  <si>
    <t>58</t>
  </si>
  <si>
    <t>PD81</t>
  </si>
  <si>
    <t>Non sterile Podiatry blades (Stainless)</t>
  </si>
  <si>
    <t>0.008 kg</t>
  </si>
  <si>
    <t>PD82</t>
  </si>
  <si>
    <t>3.840 kg</t>
  </si>
  <si>
    <t>Handle for Podiatry blades (Stainless)</t>
  </si>
  <si>
    <t>0.030 kg</t>
  </si>
  <si>
    <t>Sterile Podiatry blades (Stainless)</t>
  </si>
  <si>
    <t>Swann Morton Sterile SM Fine Blades (Stainless) Ref. 59..</t>
  </si>
  <si>
    <t>59</t>
  </si>
  <si>
    <t>SM61</t>
  </si>
  <si>
    <t xml:space="preserve">Sterile SM61 fine blades (Stainless) </t>
  </si>
  <si>
    <t>SM62</t>
  </si>
  <si>
    <t xml:space="preserve">Sterile SM62 fine blades (Stainless) </t>
  </si>
  <si>
    <t>SM63</t>
  </si>
  <si>
    <t xml:space="preserve">Sterile SM63 fine blades (Stainless) </t>
  </si>
  <si>
    <t>0.010 kg</t>
  </si>
  <si>
    <t>SM64</t>
  </si>
  <si>
    <t xml:space="preserve">Sterile SM64 fine blades (Stainless) </t>
  </si>
  <si>
    <t>SM65</t>
  </si>
  <si>
    <t xml:space="preserve">Sterile SM65 fine blades (Stainless) </t>
  </si>
  <si>
    <t>SM65A</t>
  </si>
  <si>
    <t xml:space="preserve">Sterile SM65A fine blades (Stainless) </t>
  </si>
  <si>
    <t>SM67</t>
  </si>
  <si>
    <t xml:space="preserve">Sterile SM67 fine blades (Stainless) </t>
  </si>
  <si>
    <t>SM68</t>
  </si>
  <si>
    <t xml:space="preserve">Sterile SM68 fine blades (Stainless) </t>
  </si>
  <si>
    <t>SM69</t>
  </si>
  <si>
    <t xml:space="preserve">Sterile SM69 fine blades (Stainless) </t>
  </si>
  <si>
    <t>SM61SB</t>
  </si>
  <si>
    <t xml:space="preserve">Sterile SM61SB fine blades (Stainless) </t>
  </si>
  <si>
    <t>SM62SB</t>
  </si>
  <si>
    <t xml:space="preserve">Sterile SM62SB fine blades (Stainless) </t>
  </si>
  <si>
    <t>Swann Morton SF Fine Handles Ref. 60..</t>
  </si>
  <si>
    <t>60</t>
  </si>
  <si>
    <t xml:space="preserve">SF1 fine surgical handle for SM blades (Stainless) </t>
  </si>
  <si>
    <t xml:space="preserve">SF2 fine surgical handle for SM blades (Stainless) </t>
  </si>
  <si>
    <t xml:space="preserve">SF3 fine surgical handle for SM blades (Stainless) </t>
  </si>
  <si>
    <t xml:space="preserve">SF4 fine surgical handle for SM blades (Stainless) </t>
  </si>
  <si>
    <t xml:space="preserve">SF13 fine surgical handle for SM blades (Stainless) </t>
  </si>
  <si>
    <t xml:space="preserve">SF23 fine surgical handle for SM blades (Stainless) </t>
  </si>
  <si>
    <t>Swann Morton Sterile Blades Complete With Handle &amp; Guard Ref. 66..</t>
  </si>
  <si>
    <t>66</t>
  </si>
  <si>
    <t>Sterile disposable scalpels with guard</t>
  </si>
  <si>
    <t>Swann Morton Sterile Skin Graf blades &amp; Handles Ref. 99..</t>
  </si>
  <si>
    <t>99</t>
  </si>
  <si>
    <t xml:space="preserve">Braithwaite Skin Graft Handle (Stainless) </t>
  </si>
  <si>
    <t>0.370 kg</t>
  </si>
  <si>
    <t xml:space="preserve">Corbbett Skin Graft Handle (Stainless) </t>
  </si>
  <si>
    <t xml:space="preserve">Watson Skin Graft Handle (Stainless) </t>
  </si>
  <si>
    <t>0.340 kg</t>
  </si>
  <si>
    <t xml:space="preserve">SET - Braithwaite Skin Graft Handle + Blades (Stainless) </t>
  </si>
  <si>
    <t>0.480 kg</t>
  </si>
  <si>
    <t xml:space="preserve">SET - Corbbett Skin Graft Handle + Blades (Stainless) </t>
  </si>
  <si>
    <t xml:space="preserve">SET - Watson Skin Graft Handle + Blades (Stainless) </t>
  </si>
  <si>
    <t>0.450 kg</t>
  </si>
  <si>
    <t>Silvers Skin Graft Handle</t>
  </si>
  <si>
    <t xml:space="preserve">Silvers Skin Graft Handle (Stainless) </t>
  </si>
  <si>
    <t xml:space="preserve">Sterile 158mm. skin graft blades (Stainless) </t>
  </si>
  <si>
    <t xml:space="preserve">Sterile Silvers skin graft blades (Stainless) </t>
  </si>
  <si>
    <t>и укажите текущий курс ЕВРО на момент оплаты!</t>
  </si>
  <si>
    <t>курс ЕВРО, руб.</t>
  </si>
  <si>
    <t>ВВЕДИТЕ КУРС ЦБ</t>
  </si>
  <si>
    <t>Цена со скидкой</t>
  </si>
  <si>
    <t>СУММА РУБ, До скидки</t>
  </si>
  <si>
    <t>СУММА РУБ, после скидки</t>
  </si>
  <si>
    <t xml:space="preserve">Ваша скидка, % </t>
  </si>
  <si>
    <t>=</t>
  </si>
  <si>
    <t>КОЛ-ВО</t>
  </si>
  <si>
    <t>Сумма до скидки</t>
  </si>
  <si>
    <t>Сумма со скидкой</t>
  </si>
  <si>
    <t>Система скидок:</t>
  </si>
  <si>
    <t>%</t>
  </si>
  <si>
    <t>от 0 до 100 000р.</t>
  </si>
  <si>
    <t>от 100 000 до 200 000р</t>
  </si>
  <si>
    <t>от 200 000 до 300 000р</t>
  </si>
  <si>
    <t>от 300 000 до 400 000р</t>
  </si>
  <si>
    <t>от 400 000 до 500 000р</t>
  </si>
  <si>
    <t>от 500 000 р.</t>
  </si>
  <si>
    <t>Индивидуальные 
условия</t>
  </si>
  <si>
    <t>Вводите количество по каждой позиции в колонке голубого цвета! Остальные ячейки не трогайте!</t>
  </si>
  <si>
    <t>встанет автоматом</t>
  </si>
  <si>
    <t>УКАЗАТЬ</t>
  </si>
  <si>
    <t xml:space="preserve">Свыше 1 000 000р. </t>
  </si>
  <si>
    <t>1</t>
  </si>
  <si>
    <t>12</t>
  </si>
  <si>
    <t>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</si>
</sst>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€-2]0.00"/>
    <numFmt numFmtId="165" formatCode="#,##0.00\ [$€-1]"/>
    <numFmt numFmtId="166" formatCode="#,##0.00\ &quot;₽&quot;"/>
    <numFmt numFmtId="167" formatCode="#,##0.00\ [$₽-419]"/>
    <numFmt numFmtId="168" formatCode="[$€-2]\ #,##0.00"/>
  </numFmts>
  <fonts count="24">
    <font>
      <sz val="10"/>
      <color indexed="8"/>
      <name val="Times New Roman"/>
    </font>
    <font>
      <sz val="11"/>
      <color theme="1"/>
      <name val="Helvetica Neue"/>
      <family val="2"/>
      <charset val="204"/>
      <scheme val="minor"/>
    </font>
    <font>
      <b/>
      <sz val="10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0"/>
      <color indexed="10"/>
      <name val="Calibri"/>
      <family val="2"/>
      <charset val="204"/>
    </font>
    <font>
      <b/>
      <sz val="10"/>
      <color indexed="13"/>
      <name val="Calibri"/>
      <family val="2"/>
      <charset val="204"/>
    </font>
    <font>
      <sz val="10"/>
      <color indexed="13"/>
      <name val="Arial"/>
      <family val="2"/>
      <charset val="204"/>
    </font>
    <font>
      <sz val="10"/>
      <color indexed="14"/>
      <name val="Arial"/>
      <family val="2"/>
      <charset val="204"/>
    </font>
    <font>
      <b/>
      <sz val="10"/>
      <color indexed="14"/>
      <name val="Arial"/>
      <family val="2"/>
      <charset val="204"/>
    </font>
    <font>
      <sz val="11"/>
      <color indexed="8"/>
      <name val="Helvetica Neue"/>
    </font>
    <font>
      <sz val="10"/>
      <color indexed="8"/>
      <name val="Arial"/>
      <family val="2"/>
      <charset val="204"/>
    </font>
    <font>
      <b/>
      <sz val="10"/>
      <color indexed="14"/>
      <name val="Calibri"/>
      <family val="2"/>
      <charset val="204"/>
    </font>
    <font>
      <b/>
      <sz val="11"/>
      <color theme="1"/>
      <name val="Helvetica Neue"/>
      <family val="2"/>
      <charset val="204"/>
      <scheme val="minor"/>
    </font>
    <font>
      <b/>
      <sz val="18"/>
      <color theme="1"/>
      <name val="Helvetica Neue"/>
      <family val="2"/>
      <charset val="204"/>
      <scheme val="minor"/>
    </font>
    <font>
      <sz val="14"/>
      <color theme="1"/>
      <name val="Helvetica Neue"/>
      <family val="2"/>
      <charset val="204"/>
      <scheme val="minor"/>
    </font>
    <font>
      <sz val="14"/>
      <color rgb="FFFF0000"/>
      <name val="Helvetica Neue"/>
      <family val="2"/>
      <charset val="204"/>
      <scheme val="minor"/>
    </font>
    <font>
      <sz val="10"/>
      <color theme="1"/>
      <name val="Helvetica Neue"/>
      <family val="2"/>
      <charset val="204"/>
      <scheme val="minor"/>
    </font>
    <font>
      <sz val="9"/>
      <color rgb="FFFF0000"/>
      <name val="Helvetica Neue"/>
      <family val="2"/>
      <charset val="204"/>
      <scheme val="minor"/>
    </font>
    <font>
      <sz val="10"/>
      <color indexed="8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b/>
      <sz val="14"/>
      <color theme="1"/>
      <name val="Helvetica Neue"/>
      <family val="2"/>
      <charset val="204"/>
      <scheme val="minor"/>
    </font>
    <font>
      <b/>
      <sz val="14"/>
      <color indexed="8"/>
      <name val="Arial"/>
      <family val="2"/>
      <charset val="204"/>
    </font>
    <font>
      <b/>
      <sz val="12"/>
      <color theme="1"/>
      <name val="Helvetica Neue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12"/>
      </left>
      <right/>
      <top style="thin">
        <color indexed="12"/>
      </top>
      <bottom style="thin">
        <color indexed="12"/>
      </bottom>
      <diagonal/>
    </border>
    <border>
      <left/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/>
      <right style="thin">
        <color indexed="12"/>
      </right>
      <top/>
      <bottom style="thin">
        <color indexed="12"/>
      </bottom>
      <diagonal/>
    </border>
  </borders>
  <cellStyleXfs count="1">
    <xf numFmtId="0" fontId="0" fillId="0" borderId="0" applyNumberFormat="0" applyFill="0" applyBorder="0" applyProtection="0">
      <alignment horizontal="left" vertical="top"/>
    </xf>
  </cellStyleXfs>
  <cellXfs count="98">
    <xf numFmtId="0" fontId="0" fillId="0" borderId="0" xfId="0">
      <alignment horizontal="left" vertical="top"/>
    </xf>
    <xf numFmtId="0" fontId="0" fillId="0" borderId="0" xfId="0" applyNumberFormat="1">
      <alignment horizontal="left" vertical="top"/>
    </xf>
    <xf numFmtId="49" fontId="2" fillId="2" borderId="1" xfId="0" applyNumberFormat="1" applyFont="1" applyFill="1" applyBorder="1" applyAlignment="1">
      <alignment horizontal="center" vertical="top" wrapText="1"/>
    </xf>
    <xf numFmtId="49" fontId="2" fillId="2" borderId="1" xfId="0" applyNumberFormat="1" applyFont="1" applyFill="1" applyBorder="1" applyAlignment="1">
      <alignment horizontal="left" vertical="top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/>
    </xf>
    <xf numFmtId="0" fontId="6" fillId="3" borderId="2" xfId="0" applyFont="1" applyFill="1" applyBorder="1">
      <alignment horizontal="left" vertical="top"/>
    </xf>
    <xf numFmtId="0" fontId="0" fillId="3" borderId="2" xfId="0" applyFill="1" applyBorder="1">
      <alignment horizontal="left" vertical="top"/>
    </xf>
    <xf numFmtId="1" fontId="0" fillId="3" borderId="2" xfId="0" applyNumberFormat="1" applyFill="1" applyBorder="1">
      <alignment horizontal="left" vertical="top"/>
    </xf>
    <xf numFmtId="1" fontId="7" fillId="3" borderId="2" xfId="0" applyNumberFormat="1" applyFont="1" applyFill="1" applyBorder="1">
      <alignment horizontal="left" vertical="top"/>
    </xf>
    <xf numFmtId="2" fontId="7" fillId="3" borderId="2" xfId="0" applyNumberFormat="1" applyFont="1" applyFill="1" applyBorder="1">
      <alignment horizontal="left" vertical="top"/>
    </xf>
    <xf numFmtId="0" fontId="0" fillId="3" borderId="2" xfId="0" applyFill="1" applyBorder="1" applyAlignment="1">
      <alignment horizontal="left" vertical="center"/>
    </xf>
    <xf numFmtId="0" fontId="16" fillId="4" borderId="3" xfId="0" applyFont="1" applyFill="1" applyBorder="1" applyAlignment="1">
      <alignment vertical="center"/>
    </xf>
    <xf numFmtId="0" fontId="16" fillId="5" borderId="0" xfId="0" applyFont="1" applyFill="1" applyBorder="1" applyAlignment="1">
      <alignment horizontal="center" vertical="center"/>
    </xf>
    <xf numFmtId="0" fontId="0" fillId="0" borderId="0" xfId="0" applyAlignment="1"/>
    <xf numFmtId="0" fontId="17" fillId="0" borderId="3" xfId="0" applyFont="1" applyFill="1" applyBorder="1" applyAlignment="1">
      <alignment horizontal="right" vertical="center"/>
    </xf>
    <xf numFmtId="0" fontId="1" fillId="0" borderId="0" xfId="0" applyFont="1" applyFill="1" applyAlignment="1"/>
    <xf numFmtId="0" fontId="15" fillId="6" borderId="0" xfId="0" applyFont="1" applyFill="1" applyAlignment="1"/>
    <xf numFmtId="0" fontId="19" fillId="0" borderId="0" xfId="0" applyNumberFormat="1" applyFont="1" applyAlignment="1">
      <alignment horizontal="right" vertical="center"/>
    </xf>
    <xf numFmtId="165" fontId="0" fillId="0" borderId="3" xfId="0" applyNumberFormat="1" applyBorder="1" applyAlignment="1">
      <alignment vertical="center"/>
    </xf>
    <xf numFmtId="166" fontId="0" fillId="0" borderId="3" xfId="0" applyNumberFormat="1" applyBorder="1" applyAlignment="1">
      <alignment vertical="center"/>
    </xf>
    <xf numFmtId="167" fontId="0" fillId="0" borderId="3" xfId="0" applyNumberFormat="1" applyBorder="1" applyAlignment="1"/>
    <xf numFmtId="0" fontId="3" fillId="3" borderId="0" xfId="0" applyFont="1" applyFill="1" applyBorder="1" applyAlignment="1">
      <alignment horizontal="center" vertical="top"/>
    </xf>
    <xf numFmtId="0" fontId="0" fillId="3" borderId="0" xfId="0" applyFill="1" applyBorder="1" applyAlignment="1">
      <alignment horizontal="left" vertical="center"/>
    </xf>
    <xf numFmtId="49" fontId="20" fillId="2" borderId="1" xfId="0" applyNumberFormat="1" applyFont="1" applyFill="1" applyBorder="1" applyAlignment="1">
      <alignment horizontal="center" vertical="center" wrapText="1"/>
    </xf>
    <xf numFmtId="1" fontId="3" fillId="3" borderId="4" xfId="0" applyNumberFormat="1" applyFont="1" applyFill="1" applyBorder="1" applyAlignment="1">
      <alignment horizontal="center" vertical="top"/>
    </xf>
    <xf numFmtId="0" fontId="3" fillId="3" borderId="4" xfId="0" applyFont="1" applyFill="1" applyBorder="1" applyAlignment="1">
      <alignment horizontal="center" vertical="top"/>
    </xf>
    <xf numFmtId="2" fontId="3" fillId="3" borderId="4" xfId="0" applyNumberFormat="1" applyFont="1" applyFill="1" applyBorder="1" applyAlignment="1">
      <alignment horizontal="center" vertical="top"/>
    </xf>
    <xf numFmtId="49" fontId="4" fillId="3" borderId="4" xfId="0" applyNumberFormat="1" applyFont="1" applyFill="1" applyBorder="1">
      <alignment horizontal="left" vertical="top"/>
    </xf>
    <xf numFmtId="49" fontId="4" fillId="3" borderId="4" xfId="0" applyNumberFormat="1" applyFont="1" applyFill="1" applyBorder="1" applyAlignment="1">
      <alignment horizontal="center" vertical="top"/>
    </xf>
    <xf numFmtId="1" fontId="7" fillId="3" borderId="5" xfId="0" applyNumberFormat="1" applyFont="1" applyFill="1" applyBorder="1">
      <alignment horizontal="left" vertical="top"/>
    </xf>
    <xf numFmtId="0" fontId="6" fillId="3" borderId="5" xfId="0" applyFont="1" applyFill="1" applyBorder="1">
      <alignment horizontal="left" vertical="top"/>
    </xf>
    <xf numFmtId="2" fontId="7" fillId="3" borderId="5" xfId="0" applyNumberFormat="1" applyFont="1" applyFill="1" applyBorder="1">
      <alignment horizontal="left" vertical="top"/>
    </xf>
    <xf numFmtId="0" fontId="6" fillId="3" borderId="5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 vertical="top"/>
    </xf>
    <xf numFmtId="1" fontId="3" fillId="3" borderId="3" xfId="0" applyNumberFormat="1" applyFont="1" applyFill="1" applyBorder="1" applyAlignment="1">
      <alignment horizontal="center" vertical="top"/>
    </xf>
    <xf numFmtId="49" fontId="3" fillId="3" borderId="3" xfId="0" applyNumberFormat="1" applyFont="1" applyFill="1" applyBorder="1" applyAlignment="1">
      <alignment horizontal="center" vertical="top"/>
    </xf>
    <xf numFmtId="0" fontId="3" fillId="3" borderId="3" xfId="0" applyNumberFormat="1" applyFont="1" applyFill="1" applyBorder="1" applyAlignment="1">
      <alignment horizontal="center" vertical="top"/>
    </xf>
    <xf numFmtId="49" fontId="3" fillId="3" borderId="3" xfId="0" applyNumberFormat="1" applyFont="1" applyFill="1" applyBorder="1">
      <alignment horizontal="left" vertical="top"/>
    </xf>
    <xf numFmtId="164" fontId="3" fillId="3" borderId="3" xfId="0" applyNumberFormat="1" applyFont="1" applyFill="1" applyBorder="1" applyAlignment="1">
      <alignment horizontal="center" vertical="top"/>
    </xf>
    <xf numFmtId="2" fontId="3" fillId="3" borderId="3" xfId="0" applyNumberFormat="1" applyFont="1" applyFill="1" applyBorder="1" applyAlignment="1">
      <alignment horizontal="center" vertical="top"/>
    </xf>
    <xf numFmtId="0" fontId="3" fillId="3" borderId="3" xfId="0" applyFont="1" applyFill="1" applyBorder="1" applyAlignment="1">
      <alignment horizontal="center" vertical="top"/>
    </xf>
    <xf numFmtId="0" fontId="3" fillId="3" borderId="3" xfId="0" applyFont="1" applyFill="1" applyBorder="1">
      <alignment horizontal="left" vertical="top"/>
    </xf>
    <xf numFmtId="0" fontId="5" fillId="3" borderId="3" xfId="0" applyFont="1" applyFill="1" applyBorder="1" applyAlignment="1">
      <alignment horizontal="center" vertical="top"/>
    </xf>
    <xf numFmtId="49" fontId="4" fillId="3" borderId="3" xfId="0" applyNumberFormat="1" applyFont="1" applyFill="1" applyBorder="1">
      <alignment horizontal="left" vertical="top"/>
    </xf>
    <xf numFmtId="0" fontId="6" fillId="3" borderId="3" xfId="0" applyFont="1" applyFill="1" applyBorder="1" applyAlignment="1">
      <alignment horizontal="center"/>
    </xf>
    <xf numFmtId="1" fontId="7" fillId="3" borderId="3" xfId="0" applyNumberFormat="1" applyFont="1" applyFill="1" applyBorder="1" applyAlignment="1">
      <alignment horizontal="center" vertical="top"/>
    </xf>
    <xf numFmtId="2" fontId="7" fillId="3" borderId="3" xfId="0" applyNumberFormat="1" applyFont="1" applyFill="1" applyBorder="1" applyAlignment="1">
      <alignment horizontal="center" vertical="top"/>
    </xf>
    <xf numFmtId="0" fontId="6" fillId="3" borderId="3" xfId="0" applyFont="1" applyFill="1" applyBorder="1" applyAlignment="1">
      <alignment horizontal="center" vertical="top"/>
    </xf>
    <xf numFmtId="0" fontId="6" fillId="3" borderId="3" xfId="0" applyFont="1" applyFill="1" applyBorder="1">
      <alignment horizontal="left" vertical="top"/>
    </xf>
    <xf numFmtId="49" fontId="7" fillId="3" borderId="3" xfId="0" applyNumberFormat="1" applyFont="1" applyFill="1" applyBorder="1" applyAlignment="1">
      <alignment horizontal="center" vertical="top"/>
    </xf>
    <xf numFmtId="0" fontId="3" fillId="3" borderId="3" xfId="0" applyNumberFormat="1" applyFont="1" applyFill="1" applyBorder="1" applyAlignment="1">
      <alignment horizontal="center" vertical="center"/>
    </xf>
    <xf numFmtId="49" fontId="3" fillId="3" borderId="3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1" fontId="8" fillId="3" borderId="3" xfId="0" applyNumberFormat="1" applyFont="1" applyFill="1" applyBorder="1" applyAlignment="1">
      <alignment horizontal="center" vertical="top"/>
    </xf>
    <xf numFmtId="49" fontId="8" fillId="3" borderId="3" xfId="0" applyNumberFormat="1" applyFont="1" applyFill="1" applyBorder="1" applyAlignment="1">
      <alignment horizontal="center" vertical="top"/>
    </xf>
    <xf numFmtId="2" fontId="8" fillId="3" borderId="3" xfId="0" applyNumberFormat="1" applyFont="1" applyFill="1" applyBorder="1" applyAlignment="1">
      <alignment horizontal="center" vertical="top"/>
    </xf>
    <xf numFmtId="0" fontId="8" fillId="3" borderId="3" xfId="0" applyFont="1" applyFill="1" applyBorder="1" applyAlignment="1">
      <alignment horizontal="center" vertical="top"/>
    </xf>
    <xf numFmtId="49" fontId="8" fillId="3" borderId="3" xfId="0" applyNumberFormat="1" applyFont="1" applyFill="1" applyBorder="1">
      <alignment horizontal="left" vertical="top"/>
    </xf>
    <xf numFmtId="0" fontId="0" fillId="3" borderId="3" xfId="0" applyFill="1" applyBorder="1">
      <alignment horizontal="left" vertical="top"/>
    </xf>
    <xf numFmtId="49" fontId="9" fillId="3" borderId="3" xfId="0" applyNumberFormat="1" applyFont="1" applyFill="1" applyBorder="1">
      <alignment horizontal="left" vertical="top"/>
    </xf>
    <xf numFmtId="1" fontId="0" fillId="3" borderId="3" xfId="0" applyNumberFormat="1" applyFill="1" applyBorder="1">
      <alignment horizontal="left" vertical="top"/>
    </xf>
    <xf numFmtId="49" fontId="0" fillId="3" borderId="3" xfId="0" applyNumberFormat="1" applyFill="1" applyBorder="1">
      <alignment horizontal="left" vertical="top"/>
    </xf>
    <xf numFmtId="2" fontId="0" fillId="3" borderId="3" xfId="0" applyNumberFormat="1" applyFill="1" applyBorder="1">
      <alignment horizontal="left" vertical="top"/>
    </xf>
    <xf numFmtId="49" fontId="6" fillId="3" borderId="3" xfId="0" applyNumberFormat="1" applyFont="1" applyFill="1" applyBorder="1" applyAlignment="1">
      <alignment horizontal="center" vertical="top"/>
    </xf>
    <xf numFmtId="1" fontId="3" fillId="3" borderId="3" xfId="0" applyNumberFormat="1" applyFont="1" applyFill="1" applyBorder="1" applyAlignment="1">
      <alignment horizontal="center" vertical="center"/>
    </xf>
    <xf numFmtId="1" fontId="11" fillId="3" borderId="3" xfId="0" applyNumberFormat="1" applyFont="1" applyFill="1" applyBorder="1" applyAlignment="1">
      <alignment horizontal="center" vertical="top"/>
    </xf>
    <xf numFmtId="49" fontId="11" fillId="3" borderId="3" xfId="0" applyNumberFormat="1" applyFont="1" applyFill="1" applyBorder="1" applyAlignment="1">
      <alignment horizontal="center" vertical="top"/>
    </xf>
    <xf numFmtId="2" fontId="11" fillId="3" borderId="3" xfId="0" applyNumberFormat="1" applyFont="1" applyFill="1" applyBorder="1" applyAlignment="1">
      <alignment horizontal="center" vertical="top"/>
    </xf>
    <xf numFmtId="0" fontId="11" fillId="3" borderId="3" xfId="0" applyFont="1" applyFill="1" applyBorder="1" applyAlignment="1">
      <alignment horizontal="center" vertical="top"/>
    </xf>
    <xf numFmtId="0" fontId="12" fillId="3" borderId="3" xfId="0" applyFont="1" applyFill="1" applyBorder="1" applyAlignment="1">
      <alignment horizontal="center"/>
    </xf>
    <xf numFmtId="1" fontId="7" fillId="3" borderId="3" xfId="0" applyNumberFormat="1" applyFont="1" applyFill="1" applyBorder="1">
      <alignment horizontal="left" vertical="top"/>
    </xf>
    <xf numFmtId="2" fontId="7" fillId="3" borderId="3" xfId="0" applyNumberFormat="1" applyFont="1" applyFill="1" applyBorder="1">
      <alignment horizontal="left" vertical="top"/>
    </xf>
    <xf numFmtId="0" fontId="21" fillId="0" borderId="3" xfId="0" applyFont="1" applyBorder="1" applyAlignment="1"/>
    <xf numFmtId="166" fontId="21" fillId="0" borderId="3" xfId="0" applyNumberFormat="1" applyFont="1" applyBorder="1" applyAlignment="1"/>
    <xf numFmtId="166" fontId="21" fillId="0" borderId="3" xfId="0" applyNumberFormat="1" applyFont="1" applyFill="1" applyBorder="1" applyAlignment="1">
      <alignment vertical="center"/>
    </xf>
    <xf numFmtId="0" fontId="13" fillId="0" borderId="3" xfId="0" applyFont="1" applyBorder="1" applyAlignment="1">
      <alignment horizontal="center" vertical="top"/>
    </xf>
    <xf numFmtId="49" fontId="22" fillId="2" borderId="1" xfId="0" applyNumberFormat="1" applyFont="1" applyFill="1" applyBorder="1" applyAlignment="1">
      <alignment horizontal="left" vertical="top" wrapText="1"/>
    </xf>
    <xf numFmtId="49" fontId="22" fillId="2" borderId="1" xfId="0" applyNumberFormat="1" applyFont="1" applyFill="1" applyBorder="1" applyAlignment="1">
      <alignment horizontal="center" vertical="center" wrapText="1"/>
    </xf>
    <xf numFmtId="166" fontId="23" fillId="0" borderId="3" xfId="0" applyNumberFormat="1" applyFont="1" applyBorder="1" applyAlignment="1"/>
    <xf numFmtId="166" fontId="23" fillId="0" borderId="3" xfId="0" applyNumberFormat="1" applyFont="1" applyFill="1" applyBorder="1" applyAlignment="1">
      <alignment vertical="center"/>
    </xf>
    <xf numFmtId="168" fontId="0" fillId="0" borderId="0" xfId="0" applyNumberFormat="1">
      <alignment horizontal="left" vertical="top"/>
    </xf>
    <xf numFmtId="0" fontId="19" fillId="0" borderId="0" xfId="0" applyNumberFormat="1" applyFont="1">
      <alignment horizontal="left" vertical="top"/>
    </xf>
    <xf numFmtId="0" fontId="19" fillId="6" borderId="0" xfId="0" applyNumberFormat="1" applyFont="1" applyFill="1" applyAlignment="1">
      <alignment horizontal="center" vertical="center"/>
    </xf>
    <xf numFmtId="0" fontId="0" fillId="3" borderId="8" xfId="0" applyFill="1" applyBorder="1">
      <alignment horizontal="left" vertical="top"/>
    </xf>
    <xf numFmtId="0" fontId="3" fillId="3" borderId="9" xfId="0" applyFont="1" applyFill="1" applyBorder="1" applyAlignment="1">
      <alignment horizontal="center" vertical="top"/>
    </xf>
    <xf numFmtId="49" fontId="2" fillId="2" borderId="10" xfId="0" applyNumberFormat="1" applyFont="1" applyFill="1" applyBorder="1" applyAlignment="1">
      <alignment horizontal="left" vertical="top" wrapText="1"/>
    </xf>
    <xf numFmtId="0" fontId="13" fillId="0" borderId="11" xfId="0" applyFont="1" applyBorder="1" applyAlignment="1">
      <alignment horizontal="center" vertical="top"/>
    </xf>
    <xf numFmtId="0" fontId="0" fillId="3" borderId="5" xfId="0" applyFill="1" applyBorder="1">
      <alignment horizontal="left" vertical="top"/>
    </xf>
    <xf numFmtId="49" fontId="2" fillId="2" borderId="3" xfId="0" applyNumberFormat="1" applyFont="1" applyFill="1" applyBorder="1" applyAlignment="1">
      <alignment horizontal="left" vertical="top" wrapText="1"/>
    </xf>
    <xf numFmtId="0" fontId="3" fillId="3" borderId="12" xfId="0" applyFont="1" applyFill="1" applyBorder="1" applyAlignment="1">
      <alignment horizontal="center" vertical="top"/>
    </xf>
    <xf numFmtId="0" fontId="3" fillId="3" borderId="13" xfId="0" applyFont="1" applyFill="1" applyBorder="1" applyAlignment="1">
      <alignment horizontal="center" vertical="top"/>
    </xf>
    <xf numFmtId="0" fontId="13" fillId="0" borderId="3" xfId="0" applyFont="1" applyBorder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5" borderId="3" xfId="0" applyFont="1" applyFill="1" applyBorder="1" applyAlignment="1">
      <alignment horizontal="center" vertical="center"/>
    </xf>
    <xf numFmtId="49" fontId="22" fillId="2" borderId="6" xfId="0" applyNumberFormat="1" applyFont="1" applyFill="1" applyBorder="1" applyAlignment="1">
      <alignment horizontal="left" wrapText="1"/>
    </xf>
    <xf numFmtId="49" fontId="22" fillId="2" borderId="7" xfId="0" applyNumberFormat="1" applyFont="1" applyFill="1" applyBorder="1" applyAlignment="1">
      <alignment horizontal="left" wrapText="1"/>
    </xf>
  </cellXfs>
  <cellStyles count="1">
    <cellStyle name="Обычный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C4D8F0"/>
      <rgbColor rgb="FF002060"/>
      <rgbColor rgb="FFFFFFFF"/>
      <rgbColor rgb="FFAAAAAA"/>
      <rgbColor rgb="FF00B050"/>
      <rgbColor rgb="FFFF0000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1358898</xdr:colOff>
      <xdr:row>3</xdr:row>
      <xdr:rowOff>0</xdr:rowOff>
    </xdr:from>
    <xdr:to>
      <xdr:col>5</xdr:col>
      <xdr:colOff>2886709</xdr:colOff>
      <xdr:row>3</xdr:row>
      <xdr:rowOff>0</xdr:rowOff>
    </xdr:to>
    <xdr:sp macro="" textlink="">
      <xdr:nvSpPr>
        <xdr:cNvPr id="6" name="Shape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358897" y="0"/>
          <a:ext cx="6303013" cy="0"/>
        </a:xfrm>
        <a:prstGeom prst="line">
          <a:avLst/>
        </a:prstGeom>
        <a:noFill/>
        <a:ln w="6095" cap="flat">
          <a:solidFill>
            <a:srgbClr val="000000"/>
          </a:solidFill>
          <a:prstDash val="solid"/>
          <a:round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5</xdr:col>
      <xdr:colOff>4295596</xdr:colOff>
      <xdr:row>199</xdr:row>
      <xdr:rowOff>33337</xdr:rowOff>
    </xdr:from>
    <xdr:to>
      <xdr:col>5</xdr:col>
      <xdr:colOff>4857750</xdr:colOff>
      <xdr:row>209</xdr:row>
      <xdr:rowOff>104775</xdr:rowOff>
    </xdr:to>
    <xdr:pic>
      <xdr:nvPicPr>
        <xdr:cNvPr id="7" name="Afbeelding 20" descr="Afbeelding 20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70795" y="32275462"/>
          <a:ext cx="562155" cy="16906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4448173</xdr:colOff>
      <xdr:row>215</xdr:row>
      <xdr:rowOff>34053</xdr:rowOff>
    </xdr:from>
    <xdr:to>
      <xdr:col>5</xdr:col>
      <xdr:colOff>5810248</xdr:colOff>
      <xdr:row>220</xdr:row>
      <xdr:rowOff>143829</xdr:rowOff>
    </xdr:to>
    <xdr:pic>
      <xdr:nvPicPr>
        <xdr:cNvPr id="8" name="Afbeelding 22" descr="Afbeelding 2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3373" y="34866978"/>
          <a:ext cx="1362076" cy="9194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4372647</xdr:colOff>
      <xdr:row>227</xdr:row>
      <xdr:rowOff>6399</xdr:rowOff>
    </xdr:from>
    <xdr:to>
      <xdr:col>5</xdr:col>
      <xdr:colOff>5826050</xdr:colOff>
      <xdr:row>233</xdr:row>
      <xdr:rowOff>0</xdr:rowOff>
    </xdr:to>
    <xdr:pic>
      <xdr:nvPicPr>
        <xdr:cNvPr id="9" name="Afbeelding 23" descr="Afbeelding 2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47847" y="36782424"/>
          <a:ext cx="1453403" cy="9651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5116398</xdr:colOff>
      <xdr:row>319</xdr:row>
      <xdr:rowOff>141175</xdr:rowOff>
    </xdr:from>
    <xdr:to>
      <xdr:col>5</xdr:col>
      <xdr:colOff>5605327</xdr:colOff>
      <xdr:row>333</xdr:row>
      <xdr:rowOff>57156</xdr:rowOff>
    </xdr:to>
    <xdr:pic>
      <xdr:nvPicPr>
        <xdr:cNvPr id="10" name="Afbeelding 24" descr="Afbeelding 2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9044597" y="52661301"/>
          <a:ext cx="2182931" cy="4889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3533776</xdr:colOff>
      <xdr:row>13</xdr:row>
      <xdr:rowOff>142875</xdr:rowOff>
    </xdr:from>
    <xdr:to>
      <xdr:col>5</xdr:col>
      <xdr:colOff>5514976</xdr:colOff>
      <xdr:row>26</xdr:row>
      <xdr:rowOff>24076</xdr:rowOff>
    </xdr:to>
    <xdr:pic>
      <xdr:nvPicPr>
        <xdr:cNvPr id="11" name="Afbeelding 30" descr="Afbeelding 3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08976" y="2266950"/>
          <a:ext cx="1981201" cy="19862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3495675</xdr:colOff>
      <xdr:row>46</xdr:row>
      <xdr:rowOff>152400</xdr:rowOff>
    </xdr:from>
    <xdr:to>
      <xdr:col>5</xdr:col>
      <xdr:colOff>5457826</xdr:colOff>
      <xdr:row>58</xdr:row>
      <xdr:rowOff>111444</xdr:rowOff>
    </xdr:to>
    <xdr:pic>
      <xdr:nvPicPr>
        <xdr:cNvPr id="12" name="Afbeelding 33" descr="Afbeelding 3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70875" y="7620000"/>
          <a:ext cx="1962152" cy="19021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3609975</xdr:colOff>
      <xdr:row>80</xdr:row>
      <xdr:rowOff>114301</xdr:rowOff>
    </xdr:from>
    <xdr:to>
      <xdr:col>5</xdr:col>
      <xdr:colOff>5600700</xdr:colOff>
      <xdr:row>91</xdr:row>
      <xdr:rowOff>92163</xdr:rowOff>
    </xdr:to>
    <xdr:pic>
      <xdr:nvPicPr>
        <xdr:cNvPr id="13" name="Afbeelding 37" descr="Afbeelding 37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385175" y="13087351"/>
          <a:ext cx="1990725" cy="17590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4128408</xdr:colOff>
      <xdr:row>104</xdr:row>
      <xdr:rowOff>5356</xdr:rowOff>
    </xdr:from>
    <xdr:to>
      <xdr:col>5</xdr:col>
      <xdr:colOff>5332941</xdr:colOff>
      <xdr:row>109</xdr:row>
      <xdr:rowOff>114301</xdr:rowOff>
    </xdr:to>
    <xdr:pic>
      <xdr:nvPicPr>
        <xdr:cNvPr id="14" name="Afbeelding 42" descr="Afbeelding 4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903608" y="16864606"/>
          <a:ext cx="1204534" cy="9185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3553457</xdr:colOff>
      <xdr:row>124</xdr:row>
      <xdr:rowOff>38100</xdr:rowOff>
    </xdr:from>
    <xdr:to>
      <xdr:col>5</xdr:col>
      <xdr:colOff>5733378</xdr:colOff>
      <xdr:row>131</xdr:row>
      <xdr:rowOff>114300</xdr:rowOff>
    </xdr:to>
    <xdr:pic>
      <xdr:nvPicPr>
        <xdr:cNvPr id="15" name="Afbeelding 44" descr="Afbeelding 4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28657" y="20135850"/>
          <a:ext cx="2179921" cy="12096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5513189</xdr:colOff>
      <xdr:row>143</xdr:row>
      <xdr:rowOff>132207</xdr:rowOff>
    </xdr:from>
    <xdr:to>
      <xdr:col>5</xdr:col>
      <xdr:colOff>5682257</xdr:colOff>
      <xdr:row>152</xdr:row>
      <xdr:rowOff>32103</xdr:rowOff>
    </xdr:to>
    <xdr:pic>
      <xdr:nvPicPr>
        <xdr:cNvPr id="16" name="Afbeelding 45" descr="Afbeelding 4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5400000">
          <a:off x="9694312" y="23900608"/>
          <a:ext cx="1357222" cy="1690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4076701</xdr:colOff>
      <xdr:row>153</xdr:row>
      <xdr:rowOff>48682</xdr:rowOff>
    </xdr:from>
    <xdr:to>
      <xdr:col>5</xdr:col>
      <xdr:colOff>5430171</xdr:colOff>
      <xdr:row>159</xdr:row>
      <xdr:rowOff>37416</xdr:rowOff>
    </xdr:to>
    <xdr:pic>
      <xdr:nvPicPr>
        <xdr:cNvPr id="17" name="Afbeelding 46" descr="Afbeelding 4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851901" y="24842257"/>
          <a:ext cx="1353470" cy="9602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4142455</xdr:colOff>
      <xdr:row>175</xdr:row>
      <xdr:rowOff>136528</xdr:rowOff>
    </xdr:from>
    <xdr:to>
      <xdr:col>5</xdr:col>
      <xdr:colOff>5741459</xdr:colOff>
      <xdr:row>178</xdr:row>
      <xdr:rowOff>28575</xdr:rowOff>
    </xdr:to>
    <xdr:pic>
      <xdr:nvPicPr>
        <xdr:cNvPr id="18" name="Afbeelding 48" descr="Afbeelding 4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917654" y="28492453"/>
          <a:ext cx="1599005" cy="3778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4147935</xdr:colOff>
      <xdr:row>180</xdr:row>
      <xdr:rowOff>67732</xdr:rowOff>
    </xdr:from>
    <xdr:to>
      <xdr:col>5</xdr:col>
      <xdr:colOff>5759450</xdr:colOff>
      <xdr:row>182</xdr:row>
      <xdr:rowOff>19050</xdr:rowOff>
    </xdr:to>
    <xdr:pic>
      <xdr:nvPicPr>
        <xdr:cNvPr id="19" name="Afbeelding 50" descr="Afbeelding 5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923135" y="29233282"/>
          <a:ext cx="1611515" cy="2751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4086225</xdr:colOff>
      <xdr:row>184</xdr:row>
      <xdr:rowOff>100012</xdr:rowOff>
    </xdr:from>
    <xdr:to>
      <xdr:col>5</xdr:col>
      <xdr:colOff>5682957</xdr:colOff>
      <xdr:row>186</xdr:row>
      <xdr:rowOff>27849</xdr:rowOff>
    </xdr:to>
    <xdr:pic>
      <xdr:nvPicPr>
        <xdr:cNvPr id="20" name="Afbeelding 51" descr="Afbeelding 5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861425" y="29913262"/>
          <a:ext cx="1596732" cy="2516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4400354</xdr:colOff>
      <xdr:row>186</xdr:row>
      <xdr:rowOff>104775</xdr:rowOff>
    </xdr:from>
    <xdr:to>
      <xdr:col>5</xdr:col>
      <xdr:colOff>5457823</xdr:colOff>
      <xdr:row>192</xdr:row>
      <xdr:rowOff>19050</xdr:rowOff>
    </xdr:to>
    <xdr:pic>
      <xdr:nvPicPr>
        <xdr:cNvPr id="21" name="Afbeelding 52" descr="Afbeelding 5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175553" y="30241875"/>
          <a:ext cx="1057471" cy="8858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5135562</xdr:colOff>
      <xdr:row>194</xdr:row>
      <xdr:rowOff>37042</xdr:rowOff>
    </xdr:from>
    <xdr:to>
      <xdr:col>5</xdr:col>
      <xdr:colOff>5536173</xdr:colOff>
      <xdr:row>211</xdr:row>
      <xdr:rowOff>53978</xdr:rowOff>
    </xdr:to>
    <xdr:pic>
      <xdr:nvPicPr>
        <xdr:cNvPr id="22" name="Afbeelding 53" descr="Afbeelding 53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5400000">
          <a:off x="8726237" y="32654067"/>
          <a:ext cx="2769661" cy="4006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4360654</xdr:colOff>
      <xdr:row>239</xdr:row>
      <xdr:rowOff>3175</xdr:rowOff>
    </xdr:from>
    <xdr:to>
      <xdr:col>5</xdr:col>
      <xdr:colOff>5744633</xdr:colOff>
      <xdr:row>246</xdr:row>
      <xdr:rowOff>66675</xdr:rowOff>
    </xdr:to>
    <xdr:pic>
      <xdr:nvPicPr>
        <xdr:cNvPr id="23" name="Afbeelding 54" descr="Afbeelding 54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135853" y="38722300"/>
          <a:ext cx="1383981" cy="1196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3722479</xdr:colOff>
      <xdr:row>256</xdr:row>
      <xdr:rowOff>100542</xdr:rowOff>
    </xdr:from>
    <xdr:to>
      <xdr:col>5</xdr:col>
      <xdr:colOff>5702300</xdr:colOff>
      <xdr:row>265</xdr:row>
      <xdr:rowOff>85725</xdr:rowOff>
    </xdr:to>
    <xdr:pic>
      <xdr:nvPicPr>
        <xdr:cNvPr id="24" name="Afbeelding 55" descr="Afbeelding 55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497678" y="41572392"/>
          <a:ext cx="1979822" cy="14425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5414361</xdr:colOff>
      <xdr:row>271</xdr:row>
      <xdr:rowOff>58210</xdr:rowOff>
    </xdr:from>
    <xdr:to>
      <xdr:col>5</xdr:col>
      <xdr:colOff>5762623</xdr:colOff>
      <xdr:row>285</xdr:row>
      <xdr:rowOff>47625</xdr:rowOff>
    </xdr:to>
    <xdr:pic>
      <xdr:nvPicPr>
        <xdr:cNvPr id="25" name="Afbeelding 56" descr="Afbeelding 56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89560" y="43958935"/>
          <a:ext cx="348264" cy="22563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3757404</xdr:colOff>
      <xdr:row>292</xdr:row>
      <xdr:rowOff>123825</xdr:rowOff>
    </xdr:from>
    <xdr:to>
      <xdr:col>5</xdr:col>
      <xdr:colOff>5680076</xdr:colOff>
      <xdr:row>298</xdr:row>
      <xdr:rowOff>95250</xdr:rowOff>
    </xdr:to>
    <xdr:pic>
      <xdr:nvPicPr>
        <xdr:cNvPr id="26" name="Afbeelding 58" descr="Afbeelding 58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532603" y="47424975"/>
          <a:ext cx="1922674" cy="942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4143375</xdr:colOff>
      <xdr:row>304</xdr:row>
      <xdr:rowOff>153460</xdr:rowOff>
    </xdr:from>
    <xdr:to>
      <xdr:col>5</xdr:col>
      <xdr:colOff>5557309</xdr:colOff>
      <xdr:row>310</xdr:row>
      <xdr:rowOff>159897</xdr:rowOff>
    </xdr:to>
    <xdr:pic>
      <xdr:nvPicPr>
        <xdr:cNvPr id="27" name="Afbeelding 59" descr="Afbeelding 59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918575" y="49397710"/>
          <a:ext cx="1413934" cy="9779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3419476</xdr:colOff>
      <xdr:row>313</xdr:row>
      <xdr:rowOff>14817</xdr:rowOff>
    </xdr:from>
    <xdr:to>
      <xdr:col>5</xdr:col>
      <xdr:colOff>4358216</xdr:colOff>
      <xdr:row>317</xdr:row>
      <xdr:rowOff>154936</xdr:rowOff>
    </xdr:to>
    <xdr:pic>
      <xdr:nvPicPr>
        <xdr:cNvPr id="28" name="Afbeelding 60" descr="Afbeelding 60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194676" y="50716392"/>
          <a:ext cx="938741" cy="7878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4225056</xdr:colOff>
      <xdr:row>336</xdr:row>
      <xdr:rowOff>33864</xdr:rowOff>
    </xdr:from>
    <xdr:to>
      <xdr:col>5</xdr:col>
      <xdr:colOff>5743734</xdr:colOff>
      <xdr:row>346</xdr:row>
      <xdr:rowOff>66675</xdr:rowOff>
    </xdr:to>
    <xdr:pic>
      <xdr:nvPicPr>
        <xdr:cNvPr id="29" name="Afbeelding 61" descr="Afbeelding 6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000256" y="54459714"/>
          <a:ext cx="1518678" cy="16520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3802409</xdr:colOff>
      <xdr:row>349</xdr:row>
      <xdr:rowOff>115360</xdr:rowOff>
    </xdr:from>
    <xdr:to>
      <xdr:col>5</xdr:col>
      <xdr:colOff>5635626</xdr:colOff>
      <xdr:row>355</xdr:row>
      <xdr:rowOff>47625</xdr:rowOff>
    </xdr:to>
    <xdr:pic>
      <xdr:nvPicPr>
        <xdr:cNvPr id="30" name="Afbeelding 62" descr="Afbeelding 62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577608" y="56646235"/>
          <a:ext cx="1833219" cy="9038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3742942</xdr:colOff>
      <xdr:row>359</xdr:row>
      <xdr:rowOff>49745</xdr:rowOff>
    </xdr:from>
    <xdr:to>
      <xdr:col>5</xdr:col>
      <xdr:colOff>5793790</xdr:colOff>
      <xdr:row>366</xdr:row>
      <xdr:rowOff>114300</xdr:rowOff>
    </xdr:to>
    <xdr:pic>
      <xdr:nvPicPr>
        <xdr:cNvPr id="31" name="Afbeelding 65" descr="Afbeelding 65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518142" y="58199870"/>
          <a:ext cx="2050849" cy="11980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3163658</xdr:colOff>
      <xdr:row>373</xdr:row>
      <xdr:rowOff>124904</xdr:rowOff>
    </xdr:from>
    <xdr:to>
      <xdr:col>5</xdr:col>
      <xdr:colOff>5905925</xdr:colOff>
      <xdr:row>375</xdr:row>
      <xdr:rowOff>85762</xdr:rowOff>
    </xdr:to>
    <xdr:pic>
      <xdr:nvPicPr>
        <xdr:cNvPr id="32" name="Afbeelding 67" descr="Afbeelding 67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747264">
          <a:off x="7938858" y="60541979"/>
          <a:ext cx="2742267" cy="2847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2805188</xdr:colOff>
      <xdr:row>385</xdr:row>
      <xdr:rowOff>74507</xdr:rowOff>
    </xdr:from>
    <xdr:to>
      <xdr:col>5</xdr:col>
      <xdr:colOff>5649188</xdr:colOff>
      <xdr:row>388</xdr:row>
      <xdr:rowOff>14386</xdr:rowOff>
    </xdr:to>
    <xdr:pic>
      <xdr:nvPicPr>
        <xdr:cNvPr id="33" name="Afbeelding 68" descr="Afbeelding 68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1896755">
          <a:off x="7580388" y="62434682"/>
          <a:ext cx="2844001" cy="4256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4004265</xdr:colOff>
      <xdr:row>394</xdr:row>
      <xdr:rowOff>14442</xdr:rowOff>
    </xdr:from>
    <xdr:to>
      <xdr:col>5</xdr:col>
      <xdr:colOff>5720289</xdr:colOff>
      <xdr:row>405</xdr:row>
      <xdr:rowOff>85725</xdr:rowOff>
    </xdr:to>
    <xdr:pic>
      <xdr:nvPicPr>
        <xdr:cNvPr id="34" name="Afbeelding 32" descr="Afbeelding 32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779464" y="63831942"/>
          <a:ext cx="1716025" cy="18524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4973668</xdr:colOff>
      <xdr:row>312</xdr:row>
      <xdr:rowOff>114300</xdr:rowOff>
    </xdr:from>
    <xdr:to>
      <xdr:col>5</xdr:col>
      <xdr:colOff>5553076</xdr:colOff>
      <xdr:row>318</xdr:row>
      <xdr:rowOff>133350</xdr:rowOff>
    </xdr:to>
    <xdr:pic>
      <xdr:nvPicPr>
        <xdr:cNvPr id="35" name="Afbeelding 34" descr="Afbeelding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748868" y="50653950"/>
          <a:ext cx="579409" cy="990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3706656</xdr:colOff>
      <xdr:row>165</xdr:row>
      <xdr:rowOff>57996</xdr:rowOff>
    </xdr:from>
    <xdr:to>
      <xdr:col>5</xdr:col>
      <xdr:colOff>5569275</xdr:colOff>
      <xdr:row>167</xdr:row>
      <xdr:rowOff>83464</xdr:rowOff>
    </xdr:to>
    <xdr:pic>
      <xdr:nvPicPr>
        <xdr:cNvPr id="36" name="Afbeelding 2" descr="Afbeelding 2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1165154">
          <a:off x="8481855" y="26794671"/>
          <a:ext cx="1862621" cy="3493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Kantoorthema">
  <a:themeElements>
    <a:clrScheme name="Kantoorthema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Kantoorthema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Kantoorthem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8" tIns="45718" rIns="45718" bIns="45718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515"/>
  <sheetViews>
    <sheetView showGridLines="0" tabSelected="1" workbookViewId="0">
      <selection activeCell="B4" sqref="B4"/>
    </sheetView>
  </sheetViews>
  <sheetFormatPr defaultColWidth="9" defaultRowHeight="12.75" customHeight="1"/>
  <cols>
    <col min="1" max="1" width="19.33203125" style="1" customWidth="1"/>
    <col min="2" max="2" width="13" style="1" customWidth="1"/>
    <col min="3" max="3" width="8.83203125" style="1" customWidth="1"/>
    <col min="4" max="4" width="11.33203125" style="1" customWidth="1"/>
    <col min="5" max="5" width="13" style="1" customWidth="1"/>
    <col min="6" max="6" width="104.6640625" style="1" customWidth="1"/>
    <col min="7" max="7" width="14.1640625" style="1" customWidth="1"/>
    <col min="8" max="8" width="18.33203125" style="1" customWidth="1"/>
    <col min="9" max="9" width="13" style="1" customWidth="1"/>
    <col min="10" max="11" width="18.1640625" style="1" customWidth="1"/>
    <col min="12" max="12" width="18.5" style="1" customWidth="1"/>
    <col min="13" max="13" width="20.83203125" style="1" customWidth="1"/>
    <col min="14" max="14" width="19.83203125" style="1" customWidth="1"/>
    <col min="15" max="15" width="11.83203125" style="1" customWidth="1"/>
    <col min="16" max="16384" width="9" style="1"/>
  </cols>
  <sheetData>
    <row r="1" spans="1:15" ht="19.5" customHeight="1">
      <c r="A1" s="94" t="s">
        <v>470</v>
      </c>
      <c r="B1" s="94"/>
      <c r="C1" s="94"/>
      <c r="D1" s="94"/>
      <c r="E1" s="94"/>
      <c r="F1" s="94"/>
      <c r="G1" s="94"/>
      <c r="H1" s="94"/>
      <c r="I1" s="94"/>
    </row>
    <row r="2" spans="1:15" ht="19.5" customHeight="1">
      <c r="A2" s="94" t="s">
        <v>450</v>
      </c>
      <c r="B2" s="94"/>
      <c r="C2" s="94"/>
      <c r="D2" s="94"/>
      <c r="E2" s="94"/>
      <c r="F2" s="94"/>
      <c r="G2" s="94"/>
      <c r="H2" s="94"/>
      <c r="I2" s="94"/>
      <c r="N2" s="83" t="s">
        <v>471</v>
      </c>
    </row>
    <row r="3" spans="1:15" ht="20.25" customHeight="1">
      <c r="A3" s="16" t="s">
        <v>451</v>
      </c>
      <c r="B3" s="13">
        <v>96.64</v>
      </c>
      <c r="C3" s="95" t="s">
        <v>452</v>
      </c>
      <c r="D3" s="95"/>
      <c r="E3" s="14"/>
      <c r="F3" s="15"/>
      <c r="G3" s="15"/>
      <c r="K3" s="84" t="s">
        <v>472</v>
      </c>
      <c r="L3" s="17" t="s">
        <v>456</v>
      </c>
      <c r="M3" s="19" t="s">
        <v>457</v>
      </c>
      <c r="N3" s="18">
        <f>IF(M406&gt;=500000,20,IF(M406&gt;=400000,17,IF(M406&gt;=300000,15,IF(M406&gt;=200000,13,IF(M406&gt;=100000,10,0)))))</f>
        <v>13</v>
      </c>
    </row>
    <row r="4" spans="1:15" ht="39.75" customHeight="1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3" t="s">
        <v>5</v>
      </c>
      <c r="G4" s="2" t="s">
        <v>6</v>
      </c>
      <c r="H4" s="2" t="s">
        <v>7</v>
      </c>
      <c r="I4" s="4" t="s">
        <v>8</v>
      </c>
      <c r="J4" s="4" t="s">
        <v>9</v>
      </c>
      <c r="K4" s="25" t="s">
        <v>458</v>
      </c>
      <c r="L4" s="4" t="s">
        <v>453</v>
      </c>
      <c r="M4" s="4" t="s">
        <v>454</v>
      </c>
      <c r="N4" s="4" t="s">
        <v>455</v>
      </c>
    </row>
    <row r="5" spans="1:15" ht="12.75" customHeight="1">
      <c r="A5" s="26"/>
      <c r="B5" s="27"/>
      <c r="C5" s="28"/>
      <c r="D5" s="28"/>
      <c r="E5" s="27"/>
      <c r="F5" s="29" t="s">
        <v>10</v>
      </c>
      <c r="G5" s="27"/>
      <c r="H5" s="30"/>
      <c r="I5" s="27"/>
      <c r="J5" s="27"/>
      <c r="K5" s="23"/>
    </row>
    <row r="6" spans="1:15" ht="12.75" customHeight="1">
      <c r="A6" s="36">
        <v>5033955001018</v>
      </c>
      <c r="B6" s="37" t="s">
        <v>11</v>
      </c>
      <c r="C6" s="37" t="s">
        <v>12</v>
      </c>
      <c r="D6" s="37" t="s">
        <v>13</v>
      </c>
      <c r="E6" s="38">
        <v>10</v>
      </c>
      <c r="F6" s="39" t="s">
        <v>14</v>
      </c>
      <c r="G6" s="37" t="s">
        <v>15</v>
      </c>
      <c r="H6" s="40">
        <v>40</v>
      </c>
      <c r="I6" s="38">
        <v>90189084</v>
      </c>
      <c r="J6" s="37" t="s">
        <v>16</v>
      </c>
      <c r="K6" s="4"/>
      <c r="L6" s="20">
        <f>H6*(100-$N$3)/100</f>
        <v>34.799999999999997</v>
      </c>
      <c r="M6" s="21">
        <f>H6*($B$3+$B$3*0.015)*K6</f>
        <v>0</v>
      </c>
      <c r="N6" s="22">
        <f>L6*($B$3+$B$3*0.015)*K6</f>
        <v>0</v>
      </c>
      <c r="O6" s="82"/>
    </row>
    <row r="7" spans="1:15" ht="12.75" customHeight="1">
      <c r="A7" s="36">
        <v>5033955001025</v>
      </c>
      <c r="B7" s="37" t="s">
        <v>17</v>
      </c>
      <c r="C7" s="37" t="s">
        <v>12</v>
      </c>
      <c r="D7" s="37" t="s">
        <v>13</v>
      </c>
      <c r="E7" s="37" t="s">
        <v>18</v>
      </c>
      <c r="F7" s="39" t="s">
        <v>14</v>
      </c>
      <c r="G7" s="37" t="s">
        <v>15</v>
      </c>
      <c r="H7" s="40">
        <v>40</v>
      </c>
      <c r="I7" s="38">
        <v>90189084</v>
      </c>
      <c r="J7" s="37" t="s">
        <v>19</v>
      </c>
      <c r="K7" s="4"/>
      <c r="L7" s="20">
        <f t="shared" ref="L7:L70" si="0">H7*(100-$N$3)/100</f>
        <v>34.799999999999997</v>
      </c>
      <c r="M7" s="21">
        <f t="shared" ref="M7:M70" si="1">H7*($B$3+$B$3*0.015)*K7</f>
        <v>0</v>
      </c>
      <c r="N7" s="22">
        <f t="shared" ref="N7:N70" si="2">L7*($B$3+$B$3*0.015)*K7</f>
        <v>0</v>
      </c>
      <c r="O7" s="82"/>
    </row>
    <row r="8" spans="1:15" ht="12.75" customHeight="1">
      <c r="A8" s="36">
        <v>5033955001032</v>
      </c>
      <c r="B8" s="37" t="s">
        <v>20</v>
      </c>
      <c r="C8" s="37" t="s">
        <v>12</v>
      </c>
      <c r="D8" s="37" t="s">
        <v>13</v>
      </c>
      <c r="E8" s="38">
        <v>11</v>
      </c>
      <c r="F8" s="39" t="s">
        <v>14</v>
      </c>
      <c r="G8" s="37" t="s">
        <v>15</v>
      </c>
      <c r="H8" s="40">
        <v>40</v>
      </c>
      <c r="I8" s="38">
        <v>90189084</v>
      </c>
      <c r="J8" s="37" t="s">
        <v>21</v>
      </c>
      <c r="K8" s="4"/>
      <c r="L8" s="20">
        <f t="shared" si="0"/>
        <v>34.799999999999997</v>
      </c>
      <c r="M8" s="21">
        <f t="shared" si="1"/>
        <v>0</v>
      </c>
      <c r="N8" s="22">
        <f t="shared" si="2"/>
        <v>0</v>
      </c>
      <c r="O8" s="82"/>
    </row>
    <row r="9" spans="1:15" ht="12.75" customHeight="1">
      <c r="A9" s="36">
        <v>5033955001049</v>
      </c>
      <c r="B9" s="37" t="s">
        <v>22</v>
      </c>
      <c r="C9" s="37" t="s">
        <v>12</v>
      </c>
      <c r="D9" s="37" t="s">
        <v>13</v>
      </c>
      <c r="E9" s="38">
        <v>12</v>
      </c>
      <c r="F9" s="39" t="s">
        <v>14</v>
      </c>
      <c r="G9" s="37" t="s">
        <v>15</v>
      </c>
      <c r="H9" s="40">
        <v>40</v>
      </c>
      <c r="I9" s="38">
        <v>90189084</v>
      </c>
      <c r="J9" s="37" t="s">
        <v>23</v>
      </c>
      <c r="K9" s="4"/>
      <c r="L9" s="20">
        <f t="shared" si="0"/>
        <v>34.799999999999997</v>
      </c>
      <c r="M9" s="21">
        <f t="shared" si="1"/>
        <v>0</v>
      </c>
      <c r="N9" s="22">
        <f t="shared" si="2"/>
        <v>0</v>
      </c>
      <c r="O9" s="82"/>
    </row>
    <row r="10" spans="1:15" ht="12.75" customHeight="1">
      <c r="A10" s="36">
        <v>5033955001056</v>
      </c>
      <c r="B10" s="37" t="s">
        <v>24</v>
      </c>
      <c r="C10" s="37" t="s">
        <v>12</v>
      </c>
      <c r="D10" s="37" t="s">
        <v>13</v>
      </c>
      <c r="E10" s="38">
        <v>15</v>
      </c>
      <c r="F10" s="39" t="s">
        <v>14</v>
      </c>
      <c r="G10" s="37" t="s">
        <v>15</v>
      </c>
      <c r="H10" s="40">
        <v>40</v>
      </c>
      <c r="I10" s="38">
        <v>90189084</v>
      </c>
      <c r="J10" s="37" t="s">
        <v>25</v>
      </c>
      <c r="K10" s="4"/>
      <c r="L10" s="20">
        <f t="shared" si="0"/>
        <v>34.799999999999997</v>
      </c>
      <c r="M10" s="21">
        <f t="shared" si="1"/>
        <v>0</v>
      </c>
      <c r="N10" s="22">
        <f t="shared" si="2"/>
        <v>0</v>
      </c>
      <c r="O10" s="82"/>
    </row>
    <row r="11" spans="1:15" ht="12.75" customHeight="1">
      <c r="A11" s="36">
        <v>5033955001063</v>
      </c>
      <c r="B11" s="37" t="s">
        <v>26</v>
      </c>
      <c r="C11" s="37" t="s">
        <v>12</v>
      </c>
      <c r="D11" s="37" t="s">
        <v>27</v>
      </c>
      <c r="E11" s="38">
        <v>20</v>
      </c>
      <c r="F11" s="39" t="s">
        <v>14</v>
      </c>
      <c r="G11" s="37" t="s">
        <v>15</v>
      </c>
      <c r="H11" s="40">
        <v>46</v>
      </c>
      <c r="I11" s="38">
        <v>90189084</v>
      </c>
      <c r="J11" s="37" t="s">
        <v>28</v>
      </c>
      <c r="K11" s="4"/>
      <c r="L11" s="20">
        <f t="shared" si="0"/>
        <v>40.020000000000003</v>
      </c>
      <c r="M11" s="21">
        <f t="shared" si="1"/>
        <v>0</v>
      </c>
      <c r="N11" s="22">
        <f t="shared" si="2"/>
        <v>0</v>
      </c>
      <c r="O11" s="82"/>
    </row>
    <row r="12" spans="1:15" ht="12.75" customHeight="1">
      <c r="A12" s="36">
        <v>5033955001070</v>
      </c>
      <c r="B12" s="37" t="s">
        <v>29</v>
      </c>
      <c r="C12" s="37" t="s">
        <v>12</v>
      </c>
      <c r="D12" s="37" t="s">
        <v>27</v>
      </c>
      <c r="E12" s="38">
        <v>21</v>
      </c>
      <c r="F12" s="39" t="s">
        <v>14</v>
      </c>
      <c r="G12" s="37" t="s">
        <v>15</v>
      </c>
      <c r="H12" s="40">
        <v>46</v>
      </c>
      <c r="I12" s="38">
        <v>90189084</v>
      </c>
      <c r="J12" s="37" t="s">
        <v>30</v>
      </c>
      <c r="K12" s="4"/>
      <c r="L12" s="20">
        <f t="shared" si="0"/>
        <v>40.020000000000003</v>
      </c>
      <c r="M12" s="21">
        <f t="shared" si="1"/>
        <v>0</v>
      </c>
      <c r="N12" s="22">
        <f t="shared" si="2"/>
        <v>0</v>
      </c>
      <c r="O12" s="82"/>
    </row>
    <row r="13" spans="1:15" ht="12.75" customHeight="1">
      <c r="A13" s="36">
        <v>5033955001087</v>
      </c>
      <c r="B13" s="37" t="s">
        <v>31</v>
      </c>
      <c r="C13" s="37" t="s">
        <v>12</v>
      </c>
      <c r="D13" s="37" t="s">
        <v>27</v>
      </c>
      <c r="E13" s="38">
        <v>22</v>
      </c>
      <c r="F13" s="39" t="s">
        <v>14</v>
      </c>
      <c r="G13" s="37" t="s">
        <v>15</v>
      </c>
      <c r="H13" s="40">
        <v>46</v>
      </c>
      <c r="I13" s="38">
        <v>90189084</v>
      </c>
      <c r="J13" s="37" t="s">
        <v>32</v>
      </c>
      <c r="K13" s="4"/>
      <c r="L13" s="20">
        <f t="shared" si="0"/>
        <v>40.020000000000003</v>
      </c>
      <c r="M13" s="21">
        <f t="shared" si="1"/>
        <v>0</v>
      </c>
      <c r="N13" s="22">
        <f t="shared" si="2"/>
        <v>0</v>
      </c>
      <c r="O13" s="82"/>
    </row>
    <row r="14" spans="1:15" ht="12.75" customHeight="1">
      <c r="A14" s="36">
        <v>5033955001094</v>
      </c>
      <c r="B14" s="37" t="s">
        <v>33</v>
      </c>
      <c r="C14" s="37" t="s">
        <v>12</v>
      </c>
      <c r="D14" s="37" t="s">
        <v>27</v>
      </c>
      <c r="E14" s="37" t="s">
        <v>34</v>
      </c>
      <c r="F14" s="39" t="s">
        <v>14</v>
      </c>
      <c r="G14" s="37" t="s">
        <v>15</v>
      </c>
      <c r="H14" s="40">
        <v>46</v>
      </c>
      <c r="I14" s="38">
        <v>90189084</v>
      </c>
      <c r="J14" s="37" t="s">
        <v>35</v>
      </c>
      <c r="K14" s="4"/>
      <c r="L14" s="20">
        <f t="shared" si="0"/>
        <v>40.020000000000003</v>
      </c>
      <c r="M14" s="21">
        <f t="shared" si="1"/>
        <v>0</v>
      </c>
      <c r="N14" s="22">
        <f t="shared" si="2"/>
        <v>0</v>
      </c>
      <c r="O14" s="82"/>
    </row>
    <row r="15" spans="1:15" ht="12.75" customHeight="1">
      <c r="A15" s="36">
        <v>5033955001100</v>
      </c>
      <c r="B15" s="37" t="s">
        <v>36</v>
      </c>
      <c r="C15" s="37" t="s">
        <v>12</v>
      </c>
      <c r="D15" s="37" t="s">
        <v>27</v>
      </c>
      <c r="E15" s="38">
        <v>23</v>
      </c>
      <c r="F15" s="39" t="s">
        <v>14</v>
      </c>
      <c r="G15" s="37" t="s">
        <v>15</v>
      </c>
      <c r="H15" s="40">
        <v>46</v>
      </c>
      <c r="I15" s="38">
        <v>90189084</v>
      </c>
      <c r="J15" s="37" t="s">
        <v>37</v>
      </c>
      <c r="K15" s="4"/>
      <c r="L15" s="20">
        <f t="shared" si="0"/>
        <v>40.020000000000003</v>
      </c>
      <c r="M15" s="21">
        <f t="shared" si="1"/>
        <v>0</v>
      </c>
      <c r="N15" s="22">
        <f t="shared" si="2"/>
        <v>0</v>
      </c>
      <c r="O15" s="82"/>
    </row>
    <row r="16" spans="1:15" ht="12.75" customHeight="1">
      <c r="A16" s="36">
        <v>5033955001117</v>
      </c>
      <c r="B16" s="37" t="s">
        <v>38</v>
      </c>
      <c r="C16" s="37" t="s">
        <v>12</v>
      </c>
      <c r="D16" s="37" t="s">
        <v>27</v>
      </c>
      <c r="E16" s="38">
        <v>24</v>
      </c>
      <c r="F16" s="39" t="s">
        <v>14</v>
      </c>
      <c r="G16" s="37" t="s">
        <v>15</v>
      </c>
      <c r="H16" s="40">
        <v>46</v>
      </c>
      <c r="I16" s="38">
        <v>90189084</v>
      </c>
      <c r="J16" s="37" t="s">
        <v>39</v>
      </c>
      <c r="K16" s="4"/>
      <c r="L16" s="20">
        <f t="shared" si="0"/>
        <v>40.020000000000003</v>
      </c>
      <c r="M16" s="21">
        <f t="shared" si="1"/>
        <v>0</v>
      </c>
      <c r="N16" s="22">
        <f t="shared" si="2"/>
        <v>0</v>
      </c>
      <c r="O16" s="82"/>
    </row>
    <row r="17" spans="1:15" ht="12.75" customHeight="1">
      <c r="A17" s="36">
        <v>5033955001124</v>
      </c>
      <c r="B17" s="37" t="s">
        <v>40</v>
      </c>
      <c r="C17" s="37" t="s">
        <v>12</v>
      </c>
      <c r="D17" s="37" t="s">
        <v>27</v>
      </c>
      <c r="E17" s="38">
        <v>25</v>
      </c>
      <c r="F17" s="39" t="s">
        <v>14</v>
      </c>
      <c r="G17" s="37" t="s">
        <v>15</v>
      </c>
      <c r="H17" s="40">
        <v>46</v>
      </c>
      <c r="I17" s="38">
        <v>90189084</v>
      </c>
      <c r="J17" s="37" t="s">
        <v>39</v>
      </c>
      <c r="K17" s="4"/>
      <c r="L17" s="20">
        <f t="shared" si="0"/>
        <v>40.020000000000003</v>
      </c>
      <c r="M17" s="21">
        <f t="shared" si="1"/>
        <v>0</v>
      </c>
      <c r="N17" s="22">
        <f t="shared" si="2"/>
        <v>0</v>
      </c>
      <c r="O17" s="82"/>
    </row>
    <row r="18" spans="1:15" ht="12.75" customHeight="1">
      <c r="A18" s="36">
        <v>5033955001131</v>
      </c>
      <c r="B18" s="37" t="s">
        <v>41</v>
      </c>
      <c r="C18" s="37" t="s">
        <v>12</v>
      </c>
      <c r="D18" s="37" t="s">
        <v>27</v>
      </c>
      <c r="E18" s="38">
        <v>26</v>
      </c>
      <c r="F18" s="39" t="s">
        <v>14</v>
      </c>
      <c r="G18" s="37" t="s">
        <v>15</v>
      </c>
      <c r="H18" s="40">
        <v>46</v>
      </c>
      <c r="I18" s="38">
        <v>90189084</v>
      </c>
      <c r="J18" s="37" t="s">
        <v>37</v>
      </c>
      <c r="K18" s="4"/>
      <c r="L18" s="20">
        <f t="shared" si="0"/>
        <v>40.020000000000003</v>
      </c>
      <c r="M18" s="21">
        <f t="shared" si="1"/>
        <v>0</v>
      </c>
      <c r="N18" s="22">
        <f t="shared" si="2"/>
        <v>0</v>
      </c>
      <c r="O18" s="82"/>
    </row>
    <row r="19" spans="1:15" ht="12.75" customHeight="1">
      <c r="A19" s="36">
        <v>5033955001148</v>
      </c>
      <c r="B19" s="37" t="s">
        <v>42</v>
      </c>
      <c r="C19" s="37" t="s">
        <v>12</v>
      </c>
      <c r="D19" s="37" t="s">
        <v>27</v>
      </c>
      <c r="E19" s="38">
        <v>27</v>
      </c>
      <c r="F19" s="39" t="s">
        <v>14</v>
      </c>
      <c r="G19" s="37" t="s">
        <v>15</v>
      </c>
      <c r="H19" s="40">
        <v>46</v>
      </c>
      <c r="I19" s="38">
        <v>90189084</v>
      </c>
      <c r="J19" s="37" t="s">
        <v>43</v>
      </c>
      <c r="K19" s="4"/>
      <c r="L19" s="20">
        <f t="shared" si="0"/>
        <v>40.020000000000003</v>
      </c>
      <c r="M19" s="21">
        <f t="shared" si="1"/>
        <v>0</v>
      </c>
      <c r="N19" s="22">
        <f t="shared" si="2"/>
        <v>0</v>
      </c>
      <c r="O19" s="82"/>
    </row>
    <row r="20" spans="1:15" ht="12.75" customHeight="1">
      <c r="A20" s="36">
        <v>5033955001155</v>
      </c>
      <c r="B20" s="37" t="s">
        <v>44</v>
      </c>
      <c r="C20" s="37" t="s">
        <v>12</v>
      </c>
      <c r="D20" s="37" t="s">
        <v>27</v>
      </c>
      <c r="E20" s="37" t="s">
        <v>45</v>
      </c>
      <c r="F20" s="39" t="s">
        <v>14</v>
      </c>
      <c r="G20" s="37" t="s">
        <v>15</v>
      </c>
      <c r="H20" s="40">
        <v>46</v>
      </c>
      <c r="I20" s="38">
        <v>90189084</v>
      </c>
      <c r="J20" s="37" t="s">
        <v>46</v>
      </c>
      <c r="K20" s="4"/>
      <c r="L20" s="20">
        <f t="shared" si="0"/>
        <v>40.020000000000003</v>
      </c>
      <c r="M20" s="21">
        <f t="shared" si="1"/>
        <v>0</v>
      </c>
      <c r="N20" s="22">
        <f t="shared" si="2"/>
        <v>0</v>
      </c>
      <c r="O20" s="82"/>
    </row>
    <row r="21" spans="1:15" ht="12.75" customHeight="1">
      <c r="A21" s="36">
        <v>5033955001162</v>
      </c>
      <c r="B21" s="37" t="s">
        <v>47</v>
      </c>
      <c r="C21" s="37" t="s">
        <v>12</v>
      </c>
      <c r="D21" s="37" t="s">
        <v>13</v>
      </c>
      <c r="E21" s="38">
        <v>6</v>
      </c>
      <c r="F21" s="39" t="s">
        <v>14</v>
      </c>
      <c r="G21" s="37" t="s">
        <v>15</v>
      </c>
      <c r="H21" s="40">
        <v>42</v>
      </c>
      <c r="I21" s="38">
        <v>90189084</v>
      </c>
      <c r="J21" s="37" t="s">
        <v>48</v>
      </c>
      <c r="K21" s="4"/>
      <c r="L21" s="20">
        <f t="shared" si="0"/>
        <v>36.54</v>
      </c>
      <c r="M21" s="21">
        <f t="shared" si="1"/>
        <v>0</v>
      </c>
      <c r="N21" s="22">
        <f t="shared" si="2"/>
        <v>0</v>
      </c>
      <c r="O21" s="82"/>
    </row>
    <row r="22" spans="1:15" ht="12.75" customHeight="1">
      <c r="A22" s="36">
        <v>5033955001179</v>
      </c>
      <c r="B22" s="37" t="s">
        <v>49</v>
      </c>
      <c r="C22" s="37" t="s">
        <v>12</v>
      </c>
      <c r="D22" s="37" t="s">
        <v>13</v>
      </c>
      <c r="E22" s="38">
        <v>9</v>
      </c>
      <c r="F22" s="39" t="s">
        <v>14</v>
      </c>
      <c r="G22" s="37" t="s">
        <v>15</v>
      </c>
      <c r="H22" s="40">
        <v>42</v>
      </c>
      <c r="I22" s="38">
        <v>90189084</v>
      </c>
      <c r="J22" s="37" t="s">
        <v>50</v>
      </c>
      <c r="K22" s="4"/>
      <c r="L22" s="20">
        <f t="shared" si="0"/>
        <v>36.54</v>
      </c>
      <c r="M22" s="21">
        <f t="shared" si="1"/>
        <v>0</v>
      </c>
      <c r="N22" s="22">
        <f t="shared" si="2"/>
        <v>0</v>
      </c>
      <c r="O22" s="82"/>
    </row>
    <row r="23" spans="1:15" ht="12.75" customHeight="1">
      <c r="A23" s="36">
        <v>5033955001186</v>
      </c>
      <c r="B23" s="37" t="s">
        <v>51</v>
      </c>
      <c r="C23" s="37" t="s">
        <v>12</v>
      </c>
      <c r="D23" s="37" t="s">
        <v>13</v>
      </c>
      <c r="E23" s="37" t="s">
        <v>52</v>
      </c>
      <c r="F23" s="39" t="s">
        <v>14</v>
      </c>
      <c r="G23" s="37" t="s">
        <v>15</v>
      </c>
      <c r="H23" s="40">
        <v>66</v>
      </c>
      <c r="I23" s="38">
        <v>90189084</v>
      </c>
      <c r="J23" s="37" t="s">
        <v>53</v>
      </c>
      <c r="K23" s="4"/>
      <c r="L23" s="20">
        <f t="shared" si="0"/>
        <v>57.42</v>
      </c>
      <c r="M23" s="21">
        <f t="shared" si="1"/>
        <v>0</v>
      </c>
      <c r="N23" s="22">
        <f t="shared" si="2"/>
        <v>0</v>
      </c>
      <c r="O23" s="82"/>
    </row>
    <row r="24" spans="1:15" ht="12.75" customHeight="1">
      <c r="A24" s="36">
        <v>5033955001193</v>
      </c>
      <c r="B24" s="37" t="s">
        <v>54</v>
      </c>
      <c r="C24" s="37" t="s">
        <v>12</v>
      </c>
      <c r="D24" s="37" t="s">
        <v>13</v>
      </c>
      <c r="E24" s="38">
        <v>14</v>
      </c>
      <c r="F24" s="39" t="s">
        <v>14</v>
      </c>
      <c r="G24" s="37" t="s">
        <v>15</v>
      </c>
      <c r="H24" s="40">
        <v>42</v>
      </c>
      <c r="I24" s="38">
        <v>90189084</v>
      </c>
      <c r="J24" s="37" t="s">
        <v>55</v>
      </c>
      <c r="K24" s="4"/>
      <c r="L24" s="20">
        <f t="shared" si="0"/>
        <v>36.54</v>
      </c>
      <c r="M24" s="21">
        <f t="shared" si="1"/>
        <v>0</v>
      </c>
      <c r="N24" s="22">
        <f t="shared" si="2"/>
        <v>0</v>
      </c>
      <c r="O24" s="82"/>
    </row>
    <row r="25" spans="1:15" ht="12.75" customHeight="1">
      <c r="A25" s="36">
        <v>5033955001209</v>
      </c>
      <c r="B25" s="37" t="s">
        <v>56</v>
      </c>
      <c r="C25" s="37" t="s">
        <v>12</v>
      </c>
      <c r="D25" s="37" t="s">
        <v>13</v>
      </c>
      <c r="E25" s="37" t="s">
        <v>57</v>
      </c>
      <c r="F25" s="39" t="s">
        <v>14</v>
      </c>
      <c r="G25" s="37" t="s">
        <v>15</v>
      </c>
      <c r="H25" s="40">
        <v>42</v>
      </c>
      <c r="I25" s="38">
        <v>90189084</v>
      </c>
      <c r="J25" s="37" t="s">
        <v>53</v>
      </c>
      <c r="K25" s="4"/>
      <c r="L25" s="20">
        <f t="shared" si="0"/>
        <v>36.54</v>
      </c>
      <c r="M25" s="21">
        <f t="shared" si="1"/>
        <v>0</v>
      </c>
      <c r="N25" s="22">
        <f t="shared" si="2"/>
        <v>0</v>
      </c>
      <c r="O25" s="82"/>
    </row>
    <row r="26" spans="1:15" ht="12.75" customHeight="1">
      <c r="A26" s="36">
        <v>5033955001216</v>
      </c>
      <c r="B26" s="37" t="s">
        <v>58</v>
      </c>
      <c r="C26" s="37" t="s">
        <v>12</v>
      </c>
      <c r="D26" s="37" t="s">
        <v>13</v>
      </c>
      <c r="E26" s="37" t="s">
        <v>59</v>
      </c>
      <c r="F26" s="39" t="s">
        <v>14</v>
      </c>
      <c r="G26" s="37" t="s">
        <v>15</v>
      </c>
      <c r="H26" s="40">
        <v>42</v>
      </c>
      <c r="I26" s="38">
        <v>90189084</v>
      </c>
      <c r="J26" s="37" t="s">
        <v>60</v>
      </c>
      <c r="K26" s="4"/>
      <c r="L26" s="20">
        <f t="shared" si="0"/>
        <v>36.54</v>
      </c>
      <c r="M26" s="21">
        <f t="shared" si="1"/>
        <v>0</v>
      </c>
      <c r="N26" s="22">
        <f t="shared" si="2"/>
        <v>0</v>
      </c>
      <c r="O26" s="82"/>
    </row>
    <row r="27" spans="1:15" ht="12.75" customHeight="1">
      <c r="A27" s="36">
        <v>5033955001223</v>
      </c>
      <c r="B27" s="37" t="s">
        <v>61</v>
      </c>
      <c r="C27" s="37" t="s">
        <v>12</v>
      </c>
      <c r="D27" s="37" t="s">
        <v>13</v>
      </c>
      <c r="E27" s="38">
        <v>16</v>
      </c>
      <c r="F27" s="39" t="s">
        <v>14</v>
      </c>
      <c r="G27" s="37" t="s">
        <v>15</v>
      </c>
      <c r="H27" s="40">
        <v>42</v>
      </c>
      <c r="I27" s="38">
        <v>90189084</v>
      </c>
      <c r="J27" s="37" t="s">
        <v>55</v>
      </c>
      <c r="K27" s="4"/>
      <c r="L27" s="20">
        <f t="shared" si="0"/>
        <v>36.54</v>
      </c>
      <c r="M27" s="21">
        <f t="shared" si="1"/>
        <v>0</v>
      </c>
      <c r="N27" s="22">
        <f t="shared" si="2"/>
        <v>0</v>
      </c>
      <c r="O27" s="82"/>
    </row>
    <row r="28" spans="1:15" ht="12.75" customHeight="1">
      <c r="A28" s="36">
        <v>5033955001230</v>
      </c>
      <c r="B28" s="37" t="s">
        <v>62</v>
      </c>
      <c r="C28" s="37" t="s">
        <v>12</v>
      </c>
      <c r="D28" s="37" t="s">
        <v>27</v>
      </c>
      <c r="E28" s="38">
        <v>18</v>
      </c>
      <c r="F28" s="39" t="s">
        <v>14</v>
      </c>
      <c r="G28" s="37" t="s">
        <v>15</v>
      </c>
      <c r="H28" s="40">
        <v>46</v>
      </c>
      <c r="I28" s="38">
        <v>90189084</v>
      </c>
      <c r="J28" s="37" t="s">
        <v>63</v>
      </c>
      <c r="K28" s="4"/>
      <c r="L28" s="20">
        <f t="shared" si="0"/>
        <v>40.020000000000003</v>
      </c>
      <c r="M28" s="21">
        <f t="shared" si="1"/>
        <v>0</v>
      </c>
      <c r="N28" s="22">
        <f t="shared" si="2"/>
        <v>0</v>
      </c>
      <c r="O28" s="82"/>
    </row>
    <row r="29" spans="1:15" ht="12.75" customHeight="1">
      <c r="A29" s="36">
        <v>5033955001247</v>
      </c>
      <c r="B29" s="37" t="s">
        <v>64</v>
      </c>
      <c r="C29" s="37" t="s">
        <v>12</v>
      </c>
      <c r="D29" s="37" t="s">
        <v>27</v>
      </c>
      <c r="E29" s="38">
        <v>19</v>
      </c>
      <c r="F29" s="39" t="s">
        <v>14</v>
      </c>
      <c r="G29" s="37" t="s">
        <v>15</v>
      </c>
      <c r="H29" s="40">
        <v>46</v>
      </c>
      <c r="I29" s="38">
        <v>90189084</v>
      </c>
      <c r="J29" s="37" t="s">
        <v>65</v>
      </c>
      <c r="K29" s="4"/>
      <c r="L29" s="20">
        <f t="shared" si="0"/>
        <v>40.020000000000003</v>
      </c>
      <c r="M29" s="21">
        <f t="shared" si="1"/>
        <v>0</v>
      </c>
      <c r="N29" s="22">
        <f t="shared" si="2"/>
        <v>0</v>
      </c>
      <c r="O29" s="82"/>
    </row>
    <row r="30" spans="1:15" ht="12.75" customHeight="1">
      <c r="A30" s="36">
        <v>5033955001254</v>
      </c>
      <c r="B30" s="37" t="s">
        <v>66</v>
      </c>
      <c r="C30" s="37" t="s">
        <v>12</v>
      </c>
      <c r="D30" s="37" t="s">
        <v>13</v>
      </c>
      <c r="E30" s="37" t="s">
        <v>67</v>
      </c>
      <c r="F30" s="39" t="s">
        <v>14</v>
      </c>
      <c r="G30" s="37" t="s">
        <v>15</v>
      </c>
      <c r="H30" s="40">
        <v>66</v>
      </c>
      <c r="I30" s="38">
        <v>90189084</v>
      </c>
      <c r="J30" s="37" t="s">
        <v>48</v>
      </c>
      <c r="K30" s="4"/>
      <c r="L30" s="20">
        <f t="shared" si="0"/>
        <v>57.42</v>
      </c>
      <c r="M30" s="21">
        <f t="shared" si="1"/>
        <v>0</v>
      </c>
      <c r="N30" s="22">
        <f t="shared" si="2"/>
        <v>0</v>
      </c>
      <c r="O30" s="82"/>
    </row>
    <row r="31" spans="1:15" ht="12.75" customHeight="1">
      <c r="A31" s="36">
        <v>5033955001834</v>
      </c>
      <c r="B31" s="37" t="s">
        <v>68</v>
      </c>
      <c r="C31" s="37" t="s">
        <v>12</v>
      </c>
      <c r="D31" s="37" t="s">
        <v>13</v>
      </c>
      <c r="E31" s="37" t="s">
        <v>69</v>
      </c>
      <c r="F31" s="39" t="s">
        <v>14</v>
      </c>
      <c r="G31" s="37" t="s">
        <v>15</v>
      </c>
      <c r="H31" s="40">
        <v>66</v>
      </c>
      <c r="I31" s="38">
        <v>90189084</v>
      </c>
      <c r="J31" s="37" t="s">
        <v>53</v>
      </c>
      <c r="K31" s="4"/>
      <c r="L31" s="20">
        <f t="shared" si="0"/>
        <v>57.42</v>
      </c>
      <c r="M31" s="21">
        <f t="shared" si="1"/>
        <v>0</v>
      </c>
      <c r="N31" s="22">
        <f t="shared" si="2"/>
        <v>0</v>
      </c>
      <c r="O31" s="82"/>
    </row>
    <row r="32" spans="1:15" ht="12.75" customHeight="1">
      <c r="A32" s="36">
        <v>5033955001858</v>
      </c>
      <c r="B32" s="37" t="s">
        <v>70</v>
      </c>
      <c r="C32" s="37" t="s">
        <v>12</v>
      </c>
      <c r="D32" s="37" t="s">
        <v>13</v>
      </c>
      <c r="E32" s="37" t="s">
        <v>71</v>
      </c>
      <c r="F32" s="39" t="s">
        <v>14</v>
      </c>
      <c r="G32" s="37" t="s">
        <v>15</v>
      </c>
      <c r="H32" s="40">
        <v>66</v>
      </c>
      <c r="I32" s="38">
        <v>90189084</v>
      </c>
      <c r="J32" s="37" t="s">
        <v>53</v>
      </c>
      <c r="K32" s="4"/>
      <c r="L32" s="20">
        <f t="shared" si="0"/>
        <v>57.42</v>
      </c>
      <c r="M32" s="21">
        <f t="shared" si="1"/>
        <v>0</v>
      </c>
      <c r="N32" s="22">
        <f t="shared" si="2"/>
        <v>0</v>
      </c>
      <c r="O32" s="82"/>
    </row>
    <row r="33" spans="1:15" ht="12.75" customHeight="1">
      <c r="A33" s="36">
        <v>5033955001902</v>
      </c>
      <c r="B33" s="37" t="s">
        <v>72</v>
      </c>
      <c r="C33" s="37" t="s">
        <v>12</v>
      </c>
      <c r="D33" s="37" t="s">
        <v>27</v>
      </c>
      <c r="E33" s="37" t="s">
        <v>73</v>
      </c>
      <c r="F33" s="39" t="s">
        <v>14</v>
      </c>
      <c r="G33" s="37" t="s">
        <v>15</v>
      </c>
      <c r="H33" s="40">
        <v>66</v>
      </c>
      <c r="I33" s="38">
        <v>90189084</v>
      </c>
      <c r="J33" s="37" t="s">
        <v>39</v>
      </c>
      <c r="K33" s="4"/>
      <c r="L33" s="20">
        <f t="shared" si="0"/>
        <v>57.42</v>
      </c>
      <c r="M33" s="21">
        <f t="shared" si="1"/>
        <v>0</v>
      </c>
      <c r="N33" s="22">
        <f t="shared" si="2"/>
        <v>0</v>
      </c>
      <c r="O33" s="82"/>
    </row>
    <row r="34" spans="1:15" ht="12.75" customHeight="1">
      <c r="A34" s="36">
        <v>5033955001919</v>
      </c>
      <c r="B34" s="37" t="s">
        <v>74</v>
      </c>
      <c r="C34" s="37" t="s">
        <v>12</v>
      </c>
      <c r="D34" s="37" t="s">
        <v>13</v>
      </c>
      <c r="E34" s="37" t="s">
        <v>75</v>
      </c>
      <c r="F34" s="39" t="s">
        <v>14</v>
      </c>
      <c r="G34" s="37" t="s">
        <v>15</v>
      </c>
      <c r="H34" s="40">
        <v>42</v>
      </c>
      <c r="I34" s="38">
        <v>90189084</v>
      </c>
      <c r="J34" s="37" t="s">
        <v>53</v>
      </c>
      <c r="K34" s="4"/>
      <c r="L34" s="20">
        <f t="shared" si="0"/>
        <v>36.54</v>
      </c>
      <c r="M34" s="21">
        <f t="shared" si="1"/>
        <v>0</v>
      </c>
      <c r="N34" s="22">
        <f t="shared" si="2"/>
        <v>0</v>
      </c>
      <c r="O34" s="82"/>
    </row>
    <row r="35" spans="1:15" ht="12.75" customHeight="1">
      <c r="A35" s="36">
        <v>5033955001926</v>
      </c>
      <c r="B35" s="37" t="s">
        <v>76</v>
      </c>
      <c r="C35" s="37" t="s">
        <v>12</v>
      </c>
      <c r="D35" s="37" t="s">
        <v>13</v>
      </c>
      <c r="E35" s="37" t="s">
        <v>77</v>
      </c>
      <c r="F35" s="39" t="s">
        <v>14</v>
      </c>
      <c r="G35" s="37" t="s">
        <v>15</v>
      </c>
      <c r="H35" s="40">
        <v>42</v>
      </c>
      <c r="I35" s="38">
        <v>90189084</v>
      </c>
      <c r="J35" s="37" t="s">
        <v>60</v>
      </c>
      <c r="K35" s="4"/>
      <c r="L35" s="20">
        <f t="shared" si="0"/>
        <v>36.54</v>
      </c>
      <c r="M35" s="21">
        <f t="shared" si="1"/>
        <v>0</v>
      </c>
      <c r="N35" s="22">
        <f t="shared" si="2"/>
        <v>0</v>
      </c>
      <c r="O35" s="82"/>
    </row>
    <row r="36" spans="1:15" ht="12.75" customHeight="1">
      <c r="A36" s="36"/>
      <c r="B36" s="37"/>
      <c r="C36" s="37"/>
      <c r="D36" s="41"/>
      <c r="E36" s="42"/>
      <c r="F36" s="43"/>
      <c r="G36" s="42"/>
      <c r="H36" s="40"/>
      <c r="I36" s="42"/>
      <c r="J36" s="42"/>
      <c r="K36" s="42"/>
      <c r="L36" s="20"/>
      <c r="M36" s="21"/>
      <c r="N36" s="22"/>
      <c r="O36" s="82"/>
    </row>
    <row r="37" spans="1:15" ht="12.75" customHeight="1">
      <c r="A37" s="36"/>
      <c r="B37" s="37"/>
      <c r="C37" s="37"/>
      <c r="D37" s="41"/>
      <c r="E37" s="42"/>
      <c r="F37" s="43"/>
      <c r="G37" s="42"/>
      <c r="H37" s="40"/>
      <c r="I37" s="42"/>
      <c r="J37" s="42"/>
      <c r="K37" s="42"/>
      <c r="L37" s="20"/>
      <c r="M37" s="21"/>
      <c r="N37" s="22"/>
      <c r="O37" s="82"/>
    </row>
    <row r="38" spans="1:15" ht="12.75" customHeight="1">
      <c r="A38" s="36"/>
      <c r="B38" s="37"/>
      <c r="C38" s="37"/>
      <c r="D38" s="41"/>
      <c r="E38" s="44"/>
      <c r="F38" s="45" t="s">
        <v>78</v>
      </c>
      <c r="G38" s="46"/>
      <c r="H38" s="40"/>
      <c r="I38" s="42"/>
      <c r="J38" s="42"/>
      <c r="K38" s="42"/>
      <c r="L38" s="20"/>
      <c r="M38" s="21"/>
      <c r="N38" s="22"/>
      <c r="O38" s="82"/>
    </row>
    <row r="39" spans="1:15" ht="12.75" customHeight="1">
      <c r="A39" s="36">
        <v>5033955002015</v>
      </c>
      <c r="B39" s="37" t="s">
        <v>79</v>
      </c>
      <c r="C39" s="37" t="s">
        <v>80</v>
      </c>
      <c r="D39" s="37" t="s">
        <v>13</v>
      </c>
      <c r="E39" s="38">
        <v>10</v>
      </c>
      <c r="F39" s="39" t="s">
        <v>81</v>
      </c>
      <c r="G39" s="37" t="s">
        <v>15</v>
      </c>
      <c r="H39" s="40">
        <v>50.4</v>
      </c>
      <c r="I39" s="38">
        <v>90189084</v>
      </c>
      <c r="J39" s="37" t="s">
        <v>82</v>
      </c>
      <c r="K39" s="4"/>
      <c r="L39" s="20">
        <f t="shared" si="0"/>
        <v>43.847999999999999</v>
      </c>
      <c r="M39" s="21">
        <f t="shared" si="1"/>
        <v>0</v>
      </c>
      <c r="N39" s="22">
        <f t="shared" si="2"/>
        <v>0</v>
      </c>
      <c r="O39" s="82"/>
    </row>
    <row r="40" spans="1:15" ht="12.75" customHeight="1">
      <c r="A40" s="36">
        <v>5033955002022</v>
      </c>
      <c r="B40" s="37" t="s">
        <v>83</v>
      </c>
      <c r="C40" s="37" t="s">
        <v>80</v>
      </c>
      <c r="D40" s="37" t="s">
        <v>13</v>
      </c>
      <c r="E40" s="37" t="s">
        <v>18</v>
      </c>
      <c r="F40" s="39" t="s">
        <v>81</v>
      </c>
      <c r="G40" s="37" t="s">
        <v>15</v>
      </c>
      <c r="H40" s="40">
        <v>50.4</v>
      </c>
      <c r="I40" s="38">
        <v>90189084</v>
      </c>
      <c r="J40" s="37" t="s">
        <v>55</v>
      </c>
      <c r="K40" s="4"/>
      <c r="L40" s="20">
        <f t="shared" si="0"/>
        <v>43.847999999999999</v>
      </c>
      <c r="M40" s="21">
        <f t="shared" si="1"/>
        <v>0</v>
      </c>
      <c r="N40" s="22">
        <f t="shared" si="2"/>
        <v>0</v>
      </c>
      <c r="O40" s="82"/>
    </row>
    <row r="41" spans="1:15" ht="12.75" customHeight="1">
      <c r="A41" s="36">
        <v>5033955002039</v>
      </c>
      <c r="B41" s="37" t="s">
        <v>84</v>
      </c>
      <c r="C41" s="37" t="s">
        <v>80</v>
      </c>
      <c r="D41" s="37" t="s">
        <v>13</v>
      </c>
      <c r="E41" s="38">
        <v>11</v>
      </c>
      <c r="F41" s="39" t="s">
        <v>81</v>
      </c>
      <c r="G41" s="37" t="s">
        <v>15</v>
      </c>
      <c r="H41" s="40">
        <v>50.4</v>
      </c>
      <c r="I41" s="38">
        <v>90189084</v>
      </c>
      <c r="J41" s="37" t="s">
        <v>19</v>
      </c>
      <c r="K41" s="4"/>
      <c r="L41" s="20">
        <f t="shared" si="0"/>
        <v>43.847999999999999</v>
      </c>
      <c r="M41" s="21">
        <f t="shared" si="1"/>
        <v>0</v>
      </c>
      <c r="N41" s="22">
        <f t="shared" si="2"/>
        <v>0</v>
      </c>
      <c r="O41" s="82"/>
    </row>
    <row r="42" spans="1:15" ht="12.75" customHeight="1">
      <c r="A42" s="36">
        <v>5033955002046</v>
      </c>
      <c r="B42" s="37" t="s">
        <v>85</v>
      </c>
      <c r="C42" s="37" t="s">
        <v>80</v>
      </c>
      <c r="D42" s="37" t="s">
        <v>13</v>
      </c>
      <c r="E42" s="38">
        <v>12</v>
      </c>
      <c r="F42" s="39" t="s">
        <v>81</v>
      </c>
      <c r="G42" s="37" t="s">
        <v>15</v>
      </c>
      <c r="H42" s="40">
        <v>50.4</v>
      </c>
      <c r="I42" s="38">
        <v>90189084</v>
      </c>
      <c r="J42" s="37" t="s">
        <v>19</v>
      </c>
      <c r="K42" s="4"/>
      <c r="L42" s="20">
        <f t="shared" si="0"/>
        <v>43.847999999999999</v>
      </c>
      <c r="M42" s="21">
        <f t="shared" si="1"/>
        <v>0</v>
      </c>
      <c r="N42" s="22">
        <f t="shared" si="2"/>
        <v>0</v>
      </c>
      <c r="O42" s="82"/>
    </row>
    <row r="43" spans="1:15" ht="12.75" customHeight="1">
      <c r="A43" s="36">
        <v>5033955002053</v>
      </c>
      <c r="B43" s="37" t="s">
        <v>86</v>
      </c>
      <c r="C43" s="37" t="s">
        <v>80</v>
      </c>
      <c r="D43" s="37" t="s">
        <v>13</v>
      </c>
      <c r="E43" s="38">
        <v>15</v>
      </c>
      <c r="F43" s="39" t="s">
        <v>81</v>
      </c>
      <c r="G43" s="37" t="s">
        <v>15</v>
      </c>
      <c r="H43" s="40">
        <v>50.4</v>
      </c>
      <c r="I43" s="38">
        <v>90189084</v>
      </c>
      <c r="J43" s="37" t="s">
        <v>48</v>
      </c>
      <c r="K43" s="4"/>
      <c r="L43" s="20">
        <f t="shared" si="0"/>
        <v>43.847999999999999</v>
      </c>
      <c r="M43" s="21">
        <f t="shared" si="1"/>
        <v>0</v>
      </c>
      <c r="N43" s="22">
        <f t="shared" si="2"/>
        <v>0</v>
      </c>
      <c r="O43" s="82"/>
    </row>
    <row r="44" spans="1:15" ht="12.75" customHeight="1">
      <c r="A44" s="36">
        <v>5033955002060</v>
      </c>
      <c r="B44" s="37" t="s">
        <v>87</v>
      </c>
      <c r="C44" s="37" t="s">
        <v>80</v>
      </c>
      <c r="D44" s="37" t="s">
        <v>27</v>
      </c>
      <c r="E44" s="38">
        <v>20</v>
      </c>
      <c r="F44" s="39" t="s">
        <v>81</v>
      </c>
      <c r="G44" s="37" t="s">
        <v>15</v>
      </c>
      <c r="H44" s="40">
        <v>52</v>
      </c>
      <c r="I44" s="38">
        <v>90189084</v>
      </c>
      <c r="J44" s="37" t="s">
        <v>65</v>
      </c>
      <c r="K44" s="4"/>
      <c r="L44" s="20">
        <f t="shared" si="0"/>
        <v>45.24</v>
      </c>
      <c r="M44" s="21">
        <f t="shared" si="1"/>
        <v>0</v>
      </c>
      <c r="N44" s="22">
        <f t="shared" si="2"/>
        <v>0</v>
      </c>
      <c r="O44" s="82"/>
    </row>
    <row r="45" spans="1:15" ht="12.75" customHeight="1">
      <c r="A45" s="36">
        <v>5033955002077</v>
      </c>
      <c r="B45" s="37" t="s">
        <v>88</v>
      </c>
      <c r="C45" s="37" t="s">
        <v>80</v>
      </c>
      <c r="D45" s="37" t="s">
        <v>27</v>
      </c>
      <c r="E45" s="38">
        <v>21</v>
      </c>
      <c r="F45" s="39" t="s">
        <v>81</v>
      </c>
      <c r="G45" s="37" t="s">
        <v>15</v>
      </c>
      <c r="H45" s="40">
        <v>52</v>
      </c>
      <c r="I45" s="38">
        <v>90189084</v>
      </c>
      <c r="J45" s="37" t="s">
        <v>89</v>
      </c>
      <c r="K45" s="4"/>
      <c r="L45" s="20">
        <f t="shared" si="0"/>
        <v>45.24</v>
      </c>
      <c r="M45" s="21">
        <f t="shared" si="1"/>
        <v>0</v>
      </c>
      <c r="N45" s="22">
        <f t="shared" si="2"/>
        <v>0</v>
      </c>
      <c r="O45" s="82"/>
    </row>
    <row r="46" spans="1:15" ht="12.75" customHeight="1">
      <c r="A46" s="36">
        <v>5033955002084</v>
      </c>
      <c r="B46" s="37" t="s">
        <v>90</v>
      </c>
      <c r="C46" s="37" t="s">
        <v>80</v>
      </c>
      <c r="D46" s="37" t="s">
        <v>27</v>
      </c>
      <c r="E46" s="38">
        <v>22</v>
      </c>
      <c r="F46" s="39" t="s">
        <v>81</v>
      </c>
      <c r="G46" s="37" t="s">
        <v>15</v>
      </c>
      <c r="H46" s="40">
        <v>52</v>
      </c>
      <c r="I46" s="38">
        <v>90189084</v>
      </c>
      <c r="J46" s="37" t="s">
        <v>91</v>
      </c>
      <c r="K46" s="4"/>
      <c r="L46" s="20">
        <f t="shared" si="0"/>
        <v>45.24</v>
      </c>
      <c r="M46" s="21">
        <f t="shared" si="1"/>
        <v>0</v>
      </c>
      <c r="N46" s="22">
        <f t="shared" si="2"/>
        <v>0</v>
      </c>
      <c r="O46" s="82"/>
    </row>
    <row r="47" spans="1:15" ht="12.75" customHeight="1">
      <c r="A47" s="36">
        <v>5033955002091</v>
      </c>
      <c r="B47" s="37" t="s">
        <v>92</v>
      </c>
      <c r="C47" s="37" t="s">
        <v>80</v>
      </c>
      <c r="D47" s="37" t="s">
        <v>27</v>
      </c>
      <c r="E47" s="37" t="s">
        <v>34</v>
      </c>
      <c r="F47" s="39" t="s">
        <v>81</v>
      </c>
      <c r="G47" s="37" t="s">
        <v>15</v>
      </c>
      <c r="H47" s="40">
        <v>52</v>
      </c>
      <c r="I47" s="38">
        <v>90189084</v>
      </c>
      <c r="J47" s="37" t="s">
        <v>93</v>
      </c>
      <c r="K47" s="4"/>
      <c r="L47" s="20">
        <f t="shared" si="0"/>
        <v>45.24</v>
      </c>
      <c r="M47" s="21">
        <f t="shared" si="1"/>
        <v>0</v>
      </c>
      <c r="N47" s="22">
        <f t="shared" si="2"/>
        <v>0</v>
      </c>
      <c r="O47" s="82"/>
    </row>
    <row r="48" spans="1:15" ht="12.75" customHeight="1">
      <c r="A48" s="36">
        <v>5033955002107</v>
      </c>
      <c r="B48" s="37" t="s">
        <v>94</v>
      </c>
      <c r="C48" s="37" t="s">
        <v>80</v>
      </c>
      <c r="D48" s="37" t="s">
        <v>27</v>
      </c>
      <c r="E48" s="38">
        <v>23</v>
      </c>
      <c r="F48" s="39" t="s">
        <v>81</v>
      </c>
      <c r="G48" s="37" t="s">
        <v>15</v>
      </c>
      <c r="H48" s="40">
        <v>52</v>
      </c>
      <c r="I48" s="38">
        <v>90189084</v>
      </c>
      <c r="J48" s="37" t="s">
        <v>39</v>
      </c>
      <c r="K48" s="4"/>
      <c r="L48" s="20">
        <f t="shared" si="0"/>
        <v>45.24</v>
      </c>
      <c r="M48" s="21">
        <f t="shared" si="1"/>
        <v>0</v>
      </c>
      <c r="N48" s="22">
        <f t="shared" si="2"/>
        <v>0</v>
      </c>
      <c r="O48" s="82"/>
    </row>
    <row r="49" spans="1:15" ht="12.75" customHeight="1">
      <c r="A49" s="36">
        <v>5033955002114</v>
      </c>
      <c r="B49" s="37" t="s">
        <v>95</v>
      </c>
      <c r="C49" s="37" t="s">
        <v>80</v>
      </c>
      <c r="D49" s="37" t="s">
        <v>27</v>
      </c>
      <c r="E49" s="38">
        <v>24</v>
      </c>
      <c r="F49" s="39" t="s">
        <v>81</v>
      </c>
      <c r="G49" s="37" t="s">
        <v>15</v>
      </c>
      <c r="H49" s="40">
        <v>52</v>
      </c>
      <c r="I49" s="38">
        <v>90189084</v>
      </c>
      <c r="J49" s="37" t="s">
        <v>43</v>
      </c>
      <c r="K49" s="4"/>
      <c r="L49" s="20">
        <f t="shared" si="0"/>
        <v>45.24</v>
      </c>
      <c r="M49" s="21">
        <f t="shared" si="1"/>
        <v>0</v>
      </c>
      <c r="N49" s="22">
        <f t="shared" si="2"/>
        <v>0</v>
      </c>
      <c r="O49" s="82"/>
    </row>
    <row r="50" spans="1:15" ht="12.75" customHeight="1">
      <c r="A50" s="36">
        <v>5033955002121</v>
      </c>
      <c r="B50" s="37" t="s">
        <v>96</v>
      </c>
      <c r="C50" s="37" t="s">
        <v>80</v>
      </c>
      <c r="D50" s="37" t="s">
        <v>27</v>
      </c>
      <c r="E50" s="38">
        <v>25</v>
      </c>
      <c r="F50" s="39" t="s">
        <v>81</v>
      </c>
      <c r="G50" s="37" t="s">
        <v>15</v>
      </c>
      <c r="H50" s="40">
        <v>52</v>
      </c>
      <c r="I50" s="38">
        <v>90189084</v>
      </c>
      <c r="J50" s="37" t="s">
        <v>93</v>
      </c>
      <c r="K50" s="4"/>
      <c r="L50" s="20">
        <f t="shared" si="0"/>
        <v>45.24</v>
      </c>
      <c r="M50" s="21">
        <f t="shared" si="1"/>
        <v>0</v>
      </c>
      <c r="N50" s="22">
        <f t="shared" si="2"/>
        <v>0</v>
      </c>
      <c r="O50" s="82"/>
    </row>
    <row r="51" spans="1:15" ht="12.75" customHeight="1">
      <c r="A51" s="36">
        <v>5033955002138</v>
      </c>
      <c r="B51" s="37" t="s">
        <v>97</v>
      </c>
      <c r="C51" s="37" t="s">
        <v>80</v>
      </c>
      <c r="D51" s="37" t="s">
        <v>27</v>
      </c>
      <c r="E51" s="38">
        <v>26</v>
      </c>
      <c r="F51" s="39" t="s">
        <v>81</v>
      </c>
      <c r="G51" s="37" t="s">
        <v>15</v>
      </c>
      <c r="H51" s="40">
        <v>52</v>
      </c>
      <c r="I51" s="38">
        <v>90189084</v>
      </c>
      <c r="J51" s="37" t="s">
        <v>39</v>
      </c>
      <c r="K51" s="4"/>
      <c r="L51" s="20">
        <f t="shared" si="0"/>
        <v>45.24</v>
      </c>
      <c r="M51" s="21">
        <f t="shared" si="1"/>
        <v>0</v>
      </c>
      <c r="N51" s="22">
        <f t="shared" si="2"/>
        <v>0</v>
      </c>
      <c r="O51" s="82"/>
    </row>
    <row r="52" spans="1:15" ht="12.75" customHeight="1">
      <c r="A52" s="36">
        <v>5033955002145</v>
      </c>
      <c r="B52" s="37" t="s">
        <v>98</v>
      </c>
      <c r="C52" s="37" t="s">
        <v>80</v>
      </c>
      <c r="D52" s="37" t="s">
        <v>27</v>
      </c>
      <c r="E52" s="38">
        <v>27</v>
      </c>
      <c r="F52" s="39" t="s">
        <v>81</v>
      </c>
      <c r="G52" s="37" t="s">
        <v>15</v>
      </c>
      <c r="H52" s="40">
        <v>52</v>
      </c>
      <c r="I52" s="38">
        <v>90189084</v>
      </c>
      <c r="J52" s="37" t="s">
        <v>43</v>
      </c>
      <c r="K52" s="4"/>
      <c r="L52" s="20">
        <f t="shared" si="0"/>
        <v>45.24</v>
      </c>
      <c r="M52" s="21">
        <f t="shared" si="1"/>
        <v>0</v>
      </c>
      <c r="N52" s="22">
        <f t="shared" si="2"/>
        <v>0</v>
      </c>
      <c r="O52" s="82"/>
    </row>
    <row r="53" spans="1:15" ht="12.75" customHeight="1">
      <c r="A53" s="36">
        <v>5033955002152</v>
      </c>
      <c r="B53" s="37" t="s">
        <v>99</v>
      </c>
      <c r="C53" s="37" t="s">
        <v>80</v>
      </c>
      <c r="D53" s="37" t="s">
        <v>27</v>
      </c>
      <c r="E53" s="37" t="s">
        <v>45</v>
      </c>
      <c r="F53" s="39" t="s">
        <v>81</v>
      </c>
      <c r="G53" s="37" t="s">
        <v>15</v>
      </c>
      <c r="H53" s="40">
        <v>52</v>
      </c>
      <c r="I53" s="38">
        <v>90189084</v>
      </c>
      <c r="J53" s="37" t="s">
        <v>100</v>
      </c>
      <c r="K53" s="4"/>
      <c r="L53" s="20">
        <f t="shared" si="0"/>
        <v>45.24</v>
      </c>
      <c r="M53" s="21">
        <f t="shared" si="1"/>
        <v>0</v>
      </c>
      <c r="N53" s="22">
        <f t="shared" si="2"/>
        <v>0</v>
      </c>
      <c r="O53" s="82"/>
    </row>
    <row r="54" spans="1:15" ht="12.75" customHeight="1">
      <c r="A54" s="36">
        <v>5033955002169</v>
      </c>
      <c r="B54" s="37" t="s">
        <v>101</v>
      </c>
      <c r="C54" s="37" t="s">
        <v>80</v>
      </c>
      <c r="D54" s="37" t="s">
        <v>13</v>
      </c>
      <c r="E54" s="38">
        <v>6</v>
      </c>
      <c r="F54" s="39" t="s">
        <v>81</v>
      </c>
      <c r="G54" s="37" t="s">
        <v>15</v>
      </c>
      <c r="H54" s="40">
        <v>50.4</v>
      </c>
      <c r="I54" s="38">
        <v>90189084</v>
      </c>
      <c r="J54" s="37" t="s">
        <v>50</v>
      </c>
      <c r="K54" s="4"/>
      <c r="L54" s="20">
        <f t="shared" si="0"/>
        <v>43.847999999999999</v>
      </c>
      <c r="M54" s="21">
        <f t="shared" si="1"/>
        <v>0</v>
      </c>
      <c r="N54" s="22">
        <f t="shared" si="2"/>
        <v>0</v>
      </c>
      <c r="O54" s="82"/>
    </row>
    <row r="55" spans="1:15" ht="12.75" customHeight="1">
      <c r="A55" s="36">
        <v>5033955002176</v>
      </c>
      <c r="B55" s="37" t="s">
        <v>102</v>
      </c>
      <c r="C55" s="37" t="s">
        <v>80</v>
      </c>
      <c r="D55" s="37" t="s">
        <v>13</v>
      </c>
      <c r="E55" s="38">
        <v>9</v>
      </c>
      <c r="F55" s="39" t="s">
        <v>81</v>
      </c>
      <c r="G55" s="37" t="s">
        <v>15</v>
      </c>
      <c r="H55" s="40">
        <v>50.4</v>
      </c>
      <c r="I55" s="38">
        <v>90189084</v>
      </c>
      <c r="J55" s="37" t="s">
        <v>55</v>
      </c>
      <c r="K55" s="4"/>
      <c r="L55" s="20">
        <f t="shared" si="0"/>
        <v>43.847999999999999</v>
      </c>
      <c r="M55" s="21">
        <f t="shared" si="1"/>
        <v>0</v>
      </c>
      <c r="N55" s="22">
        <f t="shared" si="2"/>
        <v>0</v>
      </c>
      <c r="O55" s="82"/>
    </row>
    <row r="56" spans="1:15" ht="12.75" customHeight="1">
      <c r="A56" s="36">
        <v>5033955002183</v>
      </c>
      <c r="B56" s="37" t="s">
        <v>103</v>
      </c>
      <c r="C56" s="37" t="s">
        <v>80</v>
      </c>
      <c r="D56" s="37" t="s">
        <v>13</v>
      </c>
      <c r="E56" s="37" t="s">
        <v>52</v>
      </c>
      <c r="F56" s="39" t="s">
        <v>81</v>
      </c>
      <c r="G56" s="37" t="s">
        <v>15</v>
      </c>
      <c r="H56" s="40">
        <v>76</v>
      </c>
      <c r="I56" s="38">
        <v>90189084</v>
      </c>
      <c r="J56" s="37" t="s">
        <v>19</v>
      </c>
      <c r="K56" s="4"/>
      <c r="L56" s="20">
        <f t="shared" si="0"/>
        <v>66.12</v>
      </c>
      <c r="M56" s="21">
        <f t="shared" si="1"/>
        <v>0</v>
      </c>
      <c r="N56" s="22">
        <f t="shared" si="2"/>
        <v>0</v>
      </c>
      <c r="O56" s="82"/>
    </row>
    <row r="57" spans="1:15" ht="12.75" customHeight="1">
      <c r="A57" s="36">
        <v>5033955002190</v>
      </c>
      <c r="B57" s="37" t="s">
        <v>104</v>
      </c>
      <c r="C57" s="37" t="s">
        <v>80</v>
      </c>
      <c r="D57" s="37" t="s">
        <v>13</v>
      </c>
      <c r="E57" s="38">
        <v>14</v>
      </c>
      <c r="F57" s="39" t="s">
        <v>81</v>
      </c>
      <c r="G57" s="37" t="s">
        <v>15</v>
      </c>
      <c r="H57" s="40">
        <v>50.4</v>
      </c>
      <c r="I57" s="38">
        <v>90189084</v>
      </c>
      <c r="J57" s="37" t="s">
        <v>65</v>
      </c>
      <c r="K57" s="4"/>
      <c r="L57" s="20">
        <f t="shared" si="0"/>
        <v>43.847999999999999</v>
      </c>
      <c r="M57" s="21">
        <f t="shared" si="1"/>
        <v>0</v>
      </c>
      <c r="N57" s="22">
        <f t="shared" si="2"/>
        <v>0</v>
      </c>
      <c r="O57" s="82"/>
    </row>
    <row r="58" spans="1:15" ht="12.75" customHeight="1">
      <c r="A58" s="36">
        <v>5033955002206</v>
      </c>
      <c r="B58" s="37" t="s">
        <v>105</v>
      </c>
      <c r="C58" s="37" t="s">
        <v>80</v>
      </c>
      <c r="D58" s="37" t="s">
        <v>13</v>
      </c>
      <c r="E58" s="37" t="s">
        <v>57</v>
      </c>
      <c r="F58" s="39" t="s">
        <v>81</v>
      </c>
      <c r="G58" s="37" t="s">
        <v>15</v>
      </c>
      <c r="H58" s="40">
        <v>50.4</v>
      </c>
      <c r="I58" s="38">
        <v>90189084</v>
      </c>
      <c r="J58" s="37" t="s">
        <v>19</v>
      </c>
      <c r="K58" s="4"/>
      <c r="L58" s="20">
        <f t="shared" si="0"/>
        <v>43.847999999999999</v>
      </c>
      <c r="M58" s="21">
        <f t="shared" si="1"/>
        <v>0</v>
      </c>
      <c r="N58" s="22">
        <f t="shared" si="2"/>
        <v>0</v>
      </c>
      <c r="O58" s="82"/>
    </row>
    <row r="59" spans="1:15" ht="12.75" customHeight="1">
      <c r="A59" s="36">
        <v>5033955002213</v>
      </c>
      <c r="B59" s="37" t="s">
        <v>106</v>
      </c>
      <c r="C59" s="37" t="s">
        <v>80</v>
      </c>
      <c r="D59" s="37" t="s">
        <v>13</v>
      </c>
      <c r="E59" s="37" t="s">
        <v>59</v>
      </c>
      <c r="F59" s="39" t="s">
        <v>81</v>
      </c>
      <c r="G59" s="37" t="s">
        <v>15</v>
      </c>
      <c r="H59" s="40">
        <v>50.4</v>
      </c>
      <c r="I59" s="38">
        <v>90189084</v>
      </c>
      <c r="J59" s="37" t="s">
        <v>19</v>
      </c>
      <c r="K59" s="4"/>
      <c r="L59" s="20">
        <f t="shared" si="0"/>
        <v>43.847999999999999</v>
      </c>
      <c r="M59" s="21">
        <f t="shared" si="1"/>
        <v>0</v>
      </c>
      <c r="N59" s="22">
        <f t="shared" si="2"/>
        <v>0</v>
      </c>
      <c r="O59" s="82"/>
    </row>
    <row r="60" spans="1:15" ht="12.75" customHeight="1">
      <c r="A60" s="36">
        <v>5033955002220</v>
      </c>
      <c r="B60" s="37" t="s">
        <v>107</v>
      </c>
      <c r="C60" s="37" t="s">
        <v>80</v>
      </c>
      <c r="D60" s="37" t="s">
        <v>13</v>
      </c>
      <c r="E60" s="38">
        <v>16</v>
      </c>
      <c r="F60" s="39" t="s">
        <v>81</v>
      </c>
      <c r="G60" s="37" t="s">
        <v>15</v>
      </c>
      <c r="H60" s="40">
        <v>50.4</v>
      </c>
      <c r="I60" s="38">
        <v>90189084</v>
      </c>
      <c r="J60" s="37" t="s">
        <v>63</v>
      </c>
      <c r="K60" s="4"/>
      <c r="L60" s="20">
        <f t="shared" si="0"/>
        <v>43.847999999999999</v>
      </c>
      <c r="M60" s="21">
        <f t="shared" si="1"/>
        <v>0</v>
      </c>
      <c r="N60" s="22">
        <f t="shared" si="2"/>
        <v>0</v>
      </c>
      <c r="O60" s="82"/>
    </row>
    <row r="61" spans="1:15" ht="12.75" customHeight="1">
      <c r="A61" s="36">
        <v>5033955002237</v>
      </c>
      <c r="B61" s="37" t="s">
        <v>108</v>
      </c>
      <c r="C61" s="37" t="s">
        <v>80</v>
      </c>
      <c r="D61" s="37" t="s">
        <v>27</v>
      </c>
      <c r="E61" s="38">
        <v>18</v>
      </c>
      <c r="F61" s="39" t="s">
        <v>81</v>
      </c>
      <c r="G61" s="37" t="s">
        <v>15</v>
      </c>
      <c r="H61" s="40">
        <v>52</v>
      </c>
      <c r="I61" s="38">
        <v>90189084</v>
      </c>
      <c r="J61" s="37" t="s">
        <v>109</v>
      </c>
      <c r="K61" s="4"/>
      <c r="L61" s="20">
        <f t="shared" si="0"/>
        <v>45.24</v>
      </c>
      <c r="M61" s="21">
        <f t="shared" si="1"/>
        <v>0</v>
      </c>
      <c r="N61" s="22">
        <f t="shared" si="2"/>
        <v>0</v>
      </c>
      <c r="O61" s="82"/>
    </row>
    <row r="62" spans="1:15" ht="12.75" customHeight="1">
      <c r="A62" s="36">
        <v>5033955002244</v>
      </c>
      <c r="B62" s="37" t="s">
        <v>110</v>
      </c>
      <c r="C62" s="37" t="s">
        <v>80</v>
      </c>
      <c r="D62" s="37" t="s">
        <v>27</v>
      </c>
      <c r="E62" s="38">
        <v>19</v>
      </c>
      <c r="F62" s="39" t="s">
        <v>81</v>
      </c>
      <c r="G62" s="37" t="s">
        <v>15</v>
      </c>
      <c r="H62" s="40">
        <v>52</v>
      </c>
      <c r="I62" s="38">
        <v>90189084</v>
      </c>
      <c r="J62" s="37" t="s">
        <v>39</v>
      </c>
      <c r="K62" s="4"/>
      <c r="L62" s="20">
        <f t="shared" si="0"/>
        <v>45.24</v>
      </c>
      <c r="M62" s="21">
        <f t="shared" si="1"/>
        <v>0</v>
      </c>
      <c r="N62" s="22">
        <f t="shared" si="2"/>
        <v>0</v>
      </c>
      <c r="O62" s="82"/>
    </row>
    <row r="63" spans="1:15" ht="12.75" customHeight="1">
      <c r="A63" s="36">
        <v>5033955002251</v>
      </c>
      <c r="B63" s="37" t="s">
        <v>111</v>
      </c>
      <c r="C63" s="37" t="s">
        <v>80</v>
      </c>
      <c r="D63" s="37" t="s">
        <v>13</v>
      </c>
      <c r="E63" s="37" t="s">
        <v>67</v>
      </c>
      <c r="F63" s="39" t="s">
        <v>81</v>
      </c>
      <c r="G63" s="37" t="s">
        <v>15</v>
      </c>
      <c r="H63" s="40">
        <v>76</v>
      </c>
      <c r="I63" s="38">
        <v>90189084</v>
      </c>
      <c r="J63" s="37" t="s">
        <v>19</v>
      </c>
      <c r="K63" s="4"/>
      <c r="L63" s="20">
        <f t="shared" si="0"/>
        <v>66.12</v>
      </c>
      <c r="M63" s="21">
        <f t="shared" si="1"/>
        <v>0</v>
      </c>
      <c r="N63" s="22">
        <f t="shared" si="2"/>
        <v>0</v>
      </c>
      <c r="O63" s="82"/>
    </row>
    <row r="64" spans="1:15" ht="12.75" customHeight="1">
      <c r="A64" s="36">
        <v>5033955002367</v>
      </c>
      <c r="B64" s="37" t="s">
        <v>112</v>
      </c>
      <c r="C64" s="37" t="s">
        <v>80</v>
      </c>
      <c r="D64" s="37" t="s">
        <v>27</v>
      </c>
      <c r="E64" s="38">
        <v>36</v>
      </c>
      <c r="F64" s="39" t="s">
        <v>81</v>
      </c>
      <c r="G64" s="37" t="s">
        <v>15</v>
      </c>
      <c r="H64" s="40">
        <v>76</v>
      </c>
      <c r="I64" s="38">
        <v>90189084</v>
      </c>
      <c r="J64" s="37" t="s">
        <v>93</v>
      </c>
      <c r="K64" s="4"/>
      <c r="L64" s="20">
        <f t="shared" si="0"/>
        <v>66.12</v>
      </c>
      <c r="M64" s="21">
        <f t="shared" si="1"/>
        <v>0</v>
      </c>
      <c r="N64" s="22">
        <f t="shared" si="2"/>
        <v>0</v>
      </c>
      <c r="O64" s="82"/>
    </row>
    <row r="65" spans="1:15" ht="12.75" customHeight="1">
      <c r="A65" s="36">
        <v>5033955002398</v>
      </c>
      <c r="B65" s="37" t="s">
        <v>113</v>
      </c>
      <c r="C65" s="37" t="s">
        <v>80</v>
      </c>
      <c r="D65" s="37" t="s">
        <v>13</v>
      </c>
      <c r="E65" s="38">
        <v>13</v>
      </c>
      <c r="F65" s="39" t="s">
        <v>81</v>
      </c>
      <c r="G65" s="37" t="s">
        <v>15</v>
      </c>
      <c r="H65" s="40">
        <v>50.4</v>
      </c>
      <c r="I65" s="38">
        <v>90189084</v>
      </c>
      <c r="J65" s="37" t="s">
        <v>50</v>
      </c>
      <c r="K65" s="4"/>
      <c r="L65" s="20">
        <f t="shared" si="0"/>
        <v>43.847999999999999</v>
      </c>
      <c r="M65" s="21">
        <f t="shared" si="1"/>
        <v>0</v>
      </c>
      <c r="N65" s="22">
        <f t="shared" si="2"/>
        <v>0</v>
      </c>
      <c r="O65" s="82"/>
    </row>
    <row r="66" spans="1:15" ht="12.75" customHeight="1">
      <c r="A66" s="36">
        <v>5033955002404</v>
      </c>
      <c r="B66" s="37" t="s">
        <v>114</v>
      </c>
      <c r="C66" s="37" t="s">
        <v>80</v>
      </c>
      <c r="D66" s="37" t="s">
        <v>13</v>
      </c>
      <c r="E66" s="38">
        <v>40</v>
      </c>
      <c r="F66" s="39" t="s">
        <v>81</v>
      </c>
      <c r="G66" s="37" t="s">
        <v>15</v>
      </c>
      <c r="H66" s="40">
        <v>76</v>
      </c>
      <c r="I66" s="38">
        <v>90189084</v>
      </c>
      <c r="J66" s="37" t="s">
        <v>50</v>
      </c>
      <c r="K66" s="4"/>
      <c r="L66" s="20">
        <f t="shared" si="0"/>
        <v>66.12</v>
      </c>
      <c r="M66" s="21">
        <f t="shared" si="1"/>
        <v>0</v>
      </c>
      <c r="N66" s="22">
        <f t="shared" si="2"/>
        <v>0</v>
      </c>
      <c r="O66" s="82"/>
    </row>
    <row r="67" spans="1:15" ht="12.75" customHeight="1">
      <c r="A67" s="36">
        <v>5033955002633</v>
      </c>
      <c r="B67" s="37" t="s">
        <v>115</v>
      </c>
      <c r="C67" s="37" t="s">
        <v>80</v>
      </c>
      <c r="D67" s="37" t="s">
        <v>13</v>
      </c>
      <c r="E67" s="37" t="s">
        <v>69</v>
      </c>
      <c r="F67" s="39" t="s">
        <v>81</v>
      </c>
      <c r="G67" s="37" t="s">
        <v>15</v>
      </c>
      <c r="H67" s="40">
        <v>76</v>
      </c>
      <c r="I67" s="38">
        <v>90189084</v>
      </c>
      <c r="J67" s="37" t="s">
        <v>19</v>
      </c>
      <c r="K67" s="4"/>
      <c r="L67" s="20">
        <f t="shared" si="0"/>
        <v>66.12</v>
      </c>
      <c r="M67" s="21">
        <f t="shared" si="1"/>
        <v>0</v>
      </c>
      <c r="N67" s="22">
        <f t="shared" si="2"/>
        <v>0</v>
      </c>
      <c r="O67" s="82"/>
    </row>
    <row r="68" spans="1:15" ht="12.75" customHeight="1">
      <c r="A68" s="36">
        <v>5033955002657</v>
      </c>
      <c r="B68" s="37" t="s">
        <v>116</v>
      </c>
      <c r="C68" s="37" t="s">
        <v>80</v>
      </c>
      <c r="D68" s="37" t="s">
        <v>13</v>
      </c>
      <c r="E68" s="37" t="s">
        <v>71</v>
      </c>
      <c r="F68" s="39" t="s">
        <v>81</v>
      </c>
      <c r="G68" s="37" t="s">
        <v>15</v>
      </c>
      <c r="H68" s="40">
        <v>76</v>
      </c>
      <c r="I68" s="38">
        <v>90189084</v>
      </c>
      <c r="J68" s="37" t="s">
        <v>19</v>
      </c>
      <c r="K68" s="4"/>
      <c r="L68" s="20">
        <f t="shared" si="0"/>
        <v>66.12</v>
      </c>
      <c r="M68" s="21">
        <f t="shared" si="1"/>
        <v>0</v>
      </c>
      <c r="N68" s="22">
        <f t="shared" si="2"/>
        <v>0</v>
      </c>
      <c r="O68" s="82"/>
    </row>
    <row r="69" spans="1:15" ht="12.75" customHeight="1">
      <c r="A69" s="36">
        <v>5033955002916</v>
      </c>
      <c r="B69" s="37" t="s">
        <v>117</v>
      </c>
      <c r="C69" s="37" t="s">
        <v>80</v>
      </c>
      <c r="D69" s="37" t="s">
        <v>13</v>
      </c>
      <c r="E69" s="37" t="s">
        <v>75</v>
      </c>
      <c r="F69" s="39" t="s">
        <v>81</v>
      </c>
      <c r="G69" s="37" t="s">
        <v>15</v>
      </c>
      <c r="H69" s="40">
        <v>50.4</v>
      </c>
      <c r="I69" s="38">
        <v>90189084</v>
      </c>
      <c r="J69" s="37" t="s">
        <v>19</v>
      </c>
      <c r="K69" s="4"/>
      <c r="L69" s="20">
        <f t="shared" si="0"/>
        <v>43.847999999999999</v>
      </c>
      <c r="M69" s="21">
        <f t="shared" si="1"/>
        <v>0</v>
      </c>
      <c r="N69" s="22">
        <f t="shared" si="2"/>
        <v>0</v>
      </c>
      <c r="O69" s="82"/>
    </row>
    <row r="70" spans="1:15" ht="12.75" customHeight="1">
      <c r="A70" s="36">
        <v>5033955002923</v>
      </c>
      <c r="B70" s="37" t="s">
        <v>118</v>
      </c>
      <c r="C70" s="37" t="s">
        <v>80</v>
      </c>
      <c r="D70" s="37" t="s">
        <v>13</v>
      </c>
      <c r="E70" s="37" t="s">
        <v>77</v>
      </c>
      <c r="F70" s="39" t="s">
        <v>81</v>
      </c>
      <c r="G70" s="37" t="s">
        <v>15</v>
      </c>
      <c r="H70" s="40">
        <v>50.4</v>
      </c>
      <c r="I70" s="38">
        <v>90189084</v>
      </c>
      <c r="J70" s="37" t="s">
        <v>19</v>
      </c>
      <c r="K70" s="4"/>
      <c r="L70" s="20">
        <f t="shared" si="0"/>
        <v>43.847999999999999</v>
      </c>
      <c r="M70" s="21">
        <f t="shared" si="1"/>
        <v>0</v>
      </c>
      <c r="N70" s="22">
        <f t="shared" si="2"/>
        <v>0</v>
      </c>
      <c r="O70" s="82"/>
    </row>
    <row r="71" spans="1:15" ht="12.75" customHeight="1">
      <c r="A71" s="47"/>
      <c r="B71" s="37"/>
      <c r="C71" s="37"/>
      <c r="D71" s="48"/>
      <c r="E71" s="49"/>
      <c r="F71" s="50"/>
      <c r="G71" s="46"/>
      <c r="H71" s="40"/>
      <c r="I71" s="42"/>
      <c r="J71" s="42"/>
      <c r="K71" s="42"/>
      <c r="L71" s="20"/>
      <c r="M71" s="21"/>
      <c r="N71" s="22"/>
      <c r="O71" s="82"/>
    </row>
    <row r="72" spans="1:15" ht="12.75" customHeight="1">
      <c r="A72" s="47"/>
      <c r="B72" s="37"/>
      <c r="C72" s="37"/>
      <c r="D72" s="48"/>
      <c r="E72" s="49"/>
      <c r="F72" s="50"/>
      <c r="G72" s="46"/>
      <c r="H72" s="40"/>
      <c r="I72" s="42"/>
      <c r="J72" s="42"/>
      <c r="K72" s="42"/>
      <c r="L72" s="20"/>
      <c r="M72" s="21"/>
      <c r="N72" s="22"/>
      <c r="O72" s="82"/>
    </row>
    <row r="73" spans="1:15" ht="12.75" customHeight="1">
      <c r="A73" s="47"/>
      <c r="B73" s="37"/>
      <c r="C73" s="37"/>
      <c r="D73" s="48"/>
      <c r="E73" s="49"/>
      <c r="F73" s="45" t="s">
        <v>119</v>
      </c>
      <c r="G73" s="46"/>
      <c r="H73" s="40"/>
      <c r="I73" s="42"/>
      <c r="J73" s="42"/>
      <c r="K73" s="42"/>
      <c r="L73" s="20"/>
      <c r="M73" s="21"/>
      <c r="N73" s="22"/>
      <c r="O73" s="82"/>
    </row>
    <row r="74" spans="1:15" ht="12.75" customHeight="1">
      <c r="A74" s="36">
        <v>5033955003012</v>
      </c>
      <c r="B74" s="37" t="s">
        <v>120</v>
      </c>
      <c r="C74" s="37" t="s">
        <v>121</v>
      </c>
      <c r="D74" s="37" t="s">
        <v>13</v>
      </c>
      <c r="E74" s="38">
        <v>10</v>
      </c>
      <c r="F74" s="39" t="s">
        <v>122</v>
      </c>
      <c r="G74" s="37" t="s">
        <v>15</v>
      </c>
      <c r="H74" s="40">
        <v>56</v>
      </c>
      <c r="I74" s="38">
        <v>90189084</v>
      </c>
      <c r="J74" s="37" t="s">
        <v>55</v>
      </c>
      <c r="K74" s="4"/>
      <c r="L74" s="20">
        <f t="shared" ref="L74:L134" si="3">H74*(100-$N$3)/100</f>
        <v>48.72</v>
      </c>
      <c r="M74" s="21">
        <f t="shared" ref="M74:M134" si="4">H74*($B$3+$B$3*0.015)*K74</f>
        <v>0</v>
      </c>
      <c r="N74" s="22">
        <f t="shared" ref="N74:N134" si="5">L74*($B$3+$B$3*0.015)*K74</f>
        <v>0</v>
      </c>
      <c r="O74" s="82"/>
    </row>
    <row r="75" spans="1:15" ht="12.75" customHeight="1">
      <c r="A75" s="36">
        <v>5033955003029</v>
      </c>
      <c r="B75" s="37" t="s">
        <v>123</v>
      </c>
      <c r="C75" s="37" t="s">
        <v>121</v>
      </c>
      <c r="D75" s="37" t="s">
        <v>13</v>
      </c>
      <c r="E75" s="37" t="s">
        <v>18</v>
      </c>
      <c r="F75" s="39" t="s">
        <v>122</v>
      </c>
      <c r="G75" s="37" t="s">
        <v>15</v>
      </c>
      <c r="H75" s="40">
        <v>56</v>
      </c>
      <c r="I75" s="38">
        <v>90189084</v>
      </c>
      <c r="J75" s="37" t="s">
        <v>50</v>
      </c>
      <c r="K75" s="4"/>
      <c r="L75" s="20">
        <f t="shared" si="3"/>
        <v>48.72</v>
      </c>
      <c r="M75" s="21">
        <f t="shared" si="4"/>
        <v>0</v>
      </c>
      <c r="N75" s="22">
        <f t="shared" si="5"/>
        <v>0</v>
      </c>
      <c r="O75" s="82"/>
    </row>
    <row r="76" spans="1:15" ht="12.75" customHeight="1">
      <c r="A76" s="36">
        <v>5033955003036</v>
      </c>
      <c r="B76" s="37" t="s">
        <v>124</v>
      </c>
      <c r="C76" s="37" t="s">
        <v>121</v>
      </c>
      <c r="D76" s="37" t="s">
        <v>13</v>
      </c>
      <c r="E76" s="38">
        <v>11</v>
      </c>
      <c r="F76" s="39" t="s">
        <v>122</v>
      </c>
      <c r="G76" s="37" t="s">
        <v>15</v>
      </c>
      <c r="H76" s="40">
        <v>56</v>
      </c>
      <c r="I76" s="38">
        <v>90189084</v>
      </c>
      <c r="J76" s="37" t="s">
        <v>50</v>
      </c>
      <c r="K76" s="4"/>
      <c r="L76" s="20">
        <f t="shared" si="3"/>
        <v>48.72</v>
      </c>
      <c r="M76" s="21">
        <f t="shared" si="4"/>
        <v>0</v>
      </c>
      <c r="N76" s="22">
        <f t="shared" si="5"/>
        <v>0</v>
      </c>
      <c r="O76" s="82"/>
    </row>
    <row r="77" spans="1:15" ht="12.75" customHeight="1">
      <c r="A77" s="36">
        <v>5033955003043</v>
      </c>
      <c r="B77" s="37" t="s">
        <v>125</v>
      </c>
      <c r="C77" s="37" t="s">
        <v>121</v>
      </c>
      <c r="D77" s="37" t="s">
        <v>13</v>
      </c>
      <c r="E77" s="38">
        <v>12</v>
      </c>
      <c r="F77" s="39" t="s">
        <v>122</v>
      </c>
      <c r="G77" s="37" t="s">
        <v>15</v>
      </c>
      <c r="H77" s="40">
        <v>56</v>
      </c>
      <c r="I77" s="38">
        <v>90189084</v>
      </c>
      <c r="J77" s="37" t="s">
        <v>50</v>
      </c>
      <c r="K77" s="4"/>
      <c r="L77" s="20">
        <f t="shared" si="3"/>
        <v>48.72</v>
      </c>
      <c r="M77" s="21">
        <f t="shared" si="4"/>
        <v>0</v>
      </c>
      <c r="N77" s="22">
        <f t="shared" si="5"/>
        <v>0</v>
      </c>
      <c r="O77" s="82"/>
    </row>
    <row r="78" spans="1:15" ht="12.75" customHeight="1">
      <c r="A78" s="36">
        <v>5033955003050</v>
      </c>
      <c r="B78" s="37" t="s">
        <v>126</v>
      </c>
      <c r="C78" s="37" t="s">
        <v>121</v>
      </c>
      <c r="D78" s="37" t="s">
        <v>13</v>
      </c>
      <c r="E78" s="38">
        <v>15</v>
      </c>
      <c r="F78" s="39" t="s">
        <v>122</v>
      </c>
      <c r="G78" s="37" t="s">
        <v>15</v>
      </c>
      <c r="H78" s="40">
        <v>56</v>
      </c>
      <c r="I78" s="38">
        <v>90189084</v>
      </c>
      <c r="J78" s="37" t="s">
        <v>19</v>
      </c>
      <c r="K78" s="4"/>
      <c r="L78" s="20">
        <f t="shared" si="3"/>
        <v>48.72</v>
      </c>
      <c r="M78" s="21">
        <f t="shared" si="4"/>
        <v>0</v>
      </c>
      <c r="N78" s="22">
        <f t="shared" si="5"/>
        <v>0</v>
      </c>
      <c r="O78" s="82"/>
    </row>
    <row r="79" spans="1:15" ht="12.75" customHeight="1">
      <c r="A79" s="36">
        <v>5033955003067</v>
      </c>
      <c r="B79" s="37" t="s">
        <v>127</v>
      </c>
      <c r="C79" s="37" t="s">
        <v>121</v>
      </c>
      <c r="D79" s="37" t="s">
        <v>27</v>
      </c>
      <c r="E79" s="38">
        <v>20</v>
      </c>
      <c r="F79" s="39" t="s">
        <v>122</v>
      </c>
      <c r="G79" s="37" t="s">
        <v>15</v>
      </c>
      <c r="H79" s="40">
        <v>60</v>
      </c>
      <c r="I79" s="38">
        <v>90189084</v>
      </c>
      <c r="J79" s="37" t="s">
        <v>39</v>
      </c>
      <c r="K79" s="4"/>
      <c r="L79" s="20">
        <f t="shared" si="3"/>
        <v>52.2</v>
      </c>
      <c r="M79" s="21">
        <f t="shared" si="4"/>
        <v>0</v>
      </c>
      <c r="N79" s="22">
        <f t="shared" si="5"/>
        <v>0</v>
      </c>
      <c r="O79" s="82"/>
    </row>
    <row r="80" spans="1:15" ht="12.75" customHeight="1">
      <c r="A80" s="36">
        <v>5033955003074</v>
      </c>
      <c r="B80" s="37" t="s">
        <v>128</v>
      </c>
      <c r="C80" s="37" t="s">
        <v>121</v>
      </c>
      <c r="D80" s="37" t="s">
        <v>27</v>
      </c>
      <c r="E80" s="38">
        <v>21</v>
      </c>
      <c r="F80" s="39" t="s">
        <v>122</v>
      </c>
      <c r="G80" s="37" t="s">
        <v>15</v>
      </c>
      <c r="H80" s="40">
        <v>60</v>
      </c>
      <c r="I80" s="38">
        <v>90189084</v>
      </c>
      <c r="J80" s="37" t="s">
        <v>89</v>
      </c>
      <c r="K80" s="4"/>
      <c r="L80" s="20">
        <f t="shared" si="3"/>
        <v>52.2</v>
      </c>
      <c r="M80" s="21">
        <f t="shared" si="4"/>
        <v>0</v>
      </c>
      <c r="N80" s="22">
        <f t="shared" si="5"/>
        <v>0</v>
      </c>
      <c r="O80" s="82"/>
    </row>
    <row r="81" spans="1:15" ht="12.75" customHeight="1">
      <c r="A81" s="36">
        <v>5033955003081</v>
      </c>
      <c r="B81" s="37" t="s">
        <v>129</v>
      </c>
      <c r="C81" s="37" t="s">
        <v>121</v>
      </c>
      <c r="D81" s="37" t="s">
        <v>27</v>
      </c>
      <c r="E81" s="38">
        <v>22</v>
      </c>
      <c r="F81" s="39" t="s">
        <v>122</v>
      </c>
      <c r="G81" s="37" t="s">
        <v>15</v>
      </c>
      <c r="H81" s="40">
        <v>60</v>
      </c>
      <c r="I81" s="38">
        <v>90189084</v>
      </c>
      <c r="J81" s="37" t="s">
        <v>130</v>
      </c>
      <c r="K81" s="4"/>
      <c r="L81" s="20">
        <f t="shared" si="3"/>
        <v>52.2</v>
      </c>
      <c r="M81" s="21">
        <f t="shared" si="4"/>
        <v>0</v>
      </c>
      <c r="N81" s="22">
        <f t="shared" si="5"/>
        <v>0</v>
      </c>
      <c r="O81" s="82"/>
    </row>
    <row r="82" spans="1:15" ht="12.75" customHeight="1">
      <c r="A82" s="36">
        <v>5033955003098</v>
      </c>
      <c r="B82" s="37" t="s">
        <v>131</v>
      </c>
      <c r="C82" s="37" t="s">
        <v>121</v>
      </c>
      <c r="D82" s="37" t="s">
        <v>27</v>
      </c>
      <c r="E82" s="37" t="s">
        <v>34</v>
      </c>
      <c r="F82" s="39" t="s">
        <v>122</v>
      </c>
      <c r="G82" s="37" t="s">
        <v>15</v>
      </c>
      <c r="H82" s="40">
        <v>60</v>
      </c>
      <c r="I82" s="38">
        <v>90189084</v>
      </c>
      <c r="J82" s="37" t="s">
        <v>132</v>
      </c>
      <c r="K82" s="4"/>
      <c r="L82" s="20">
        <f t="shared" si="3"/>
        <v>52.2</v>
      </c>
      <c r="M82" s="21">
        <f t="shared" si="4"/>
        <v>0</v>
      </c>
      <c r="N82" s="22">
        <f t="shared" si="5"/>
        <v>0</v>
      </c>
      <c r="O82" s="82"/>
    </row>
    <row r="83" spans="1:15" ht="12.75" customHeight="1">
      <c r="A83" s="36">
        <v>5033955003104</v>
      </c>
      <c r="B83" s="37" t="s">
        <v>133</v>
      </c>
      <c r="C83" s="37" t="s">
        <v>121</v>
      </c>
      <c r="D83" s="37" t="s">
        <v>27</v>
      </c>
      <c r="E83" s="38">
        <v>23</v>
      </c>
      <c r="F83" s="39" t="s">
        <v>122</v>
      </c>
      <c r="G83" s="37" t="s">
        <v>15</v>
      </c>
      <c r="H83" s="40">
        <v>60</v>
      </c>
      <c r="I83" s="38">
        <v>90189084</v>
      </c>
      <c r="J83" s="37" t="s">
        <v>89</v>
      </c>
      <c r="K83" s="4"/>
      <c r="L83" s="20">
        <f t="shared" si="3"/>
        <v>52.2</v>
      </c>
      <c r="M83" s="21">
        <f t="shared" si="4"/>
        <v>0</v>
      </c>
      <c r="N83" s="22">
        <f t="shared" si="5"/>
        <v>0</v>
      </c>
      <c r="O83" s="82"/>
    </row>
    <row r="84" spans="1:15" ht="12.75" customHeight="1">
      <c r="A84" s="36">
        <v>5033955003111</v>
      </c>
      <c r="B84" s="37" t="s">
        <v>134</v>
      </c>
      <c r="C84" s="37" t="s">
        <v>121</v>
      </c>
      <c r="D84" s="37" t="s">
        <v>27</v>
      </c>
      <c r="E84" s="38">
        <v>24</v>
      </c>
      <c r="F84" s="39" t="s">
        <v>122</v>
      </c>
      <c r="G84" s="37" t="s">
        <v>15</v>
      </c>
      <c r="H84" s="40">
        <v>60</v>
      </c>
      <c r="I84" s="38">
        <v>90189084</v>
      </c>
      <c r="J84" s="37" t="s">
        <v>43</v>
      </c>
      <c r="K84" s="4"/>
      <c r="L84" s="20">
        <f t="shared" si="3"/>
        <v>52.2</v>
      </c>
      <c r="M84" s="21">
        <f t="shared" si="4"/>
        <v>0</v>
      </c>
      <c r="N84" s="22">
        <f t="shared" si="5"/>
        <v>0</v>
      </c>
      <c r="O84" s="82"/>
    </row>
    <row r="85" spans="1:15" ht="12.75" customHeight="1">
      <c r="A85" s="36">
        <v>5033955003128</v>
      </c>
      <c r="B85" s="37" t="s">
        <v>135</v>
      </c>
      <c r="C85" s="37" t="s">
        <v>121</v>
      </c>
      <c r="D85" s="37" t="s">
        <v>27</v>
      </c>
      <c r="E85" s="38">
        <v>25</v>
      </c>
      <c r="F85" s="39" t="s">
        <v>122</v>
      </c>
      <c r="G85" s="37" t="s">
        <v>15</v>
      </c>
      <c r="H85" s="40">
        <v>60</v>
      </c>
      <c r="I85" s="38">
        <v>90189084</v>
      </c>
      <c r="J85" s="37" t="s">
        <v>43</v>
      </c>
      <c r="K85" s="4"/>
      <c r="L85" s="20">
        <f t="shared" si="3"/>
        <v>52.2</v>
      </c>
      <c r="M85" s="21">
        <f t="shared" si="4"/>
        <v>0</v>
      </c>
      <c r="N85" s="22">
        <f t="shared" si="5"/>
        <v>0</v>
      </c>
      <c r="O85" s="82"/>
    </row>
    <row r="86" spans="1:15" ht="12.75" customHeight="1">
      <c r="A86" s="36">
        <v>5033955003135</v>
      </c>
      <c r="B86" s="37" t="s">
        <v>136</v>
      </c>
      <c r="C86" s="37" t="s">
        <v>121</v>
      </c>
      <c r="D86" s="37" t="s">
        <v>27</v>
      </c>
      <c r="E86" s="38">
        <v>26</v>
      </c>
      <c r="F86" s="39" t="s">
        <v>122</v>
      </c>
      <c r="G86" s="37" t="s">
        <v>15</v>
      </c>
      <c r="H86" s="40">
        <v>60</v>
      </c>
      <c r="I86" s="38">
        <v>90189084</v>
      </c>
      <c r="J86" s="37" t="s">
        <v>39</v>
      </c>
      <c r="K86" s="4"/>
      <c r="L86" s="20">
        <f t="shared" si="3"/>
        <v>52.2</v>
      </c>
      <c r="M86" s="21">
        <f t="shared" si="4"/>
        <v>0</v>
      </c>
      <c r="N86" s="22">
        <f t="shared" si="5"/>
        <v>0</v>
      </c>
      <c r="O86" s="82"/>
    </row>
    <row r="87" spans="1:15" ht="12.75" customHeight="1">
      <c r="A87" s="36">
        <v>5033955003142</v>
      </c>
      <c r="B87" s="37" t="s">
        <v>137</v>
      </c>
      <c r="C87" s="37" t="s">
        <v>121</v>
      </c>
      <c r="D87" s="37" t="s">
        <v>27</v>
      </c>
      <c r="E87" s="38">
        <v>27</v>
      </c>
      <c r="F87" s="39" t="s">
        <v>122</v>
      </c>
      <c r="G87" s="37" t="s">
        <v>15</v>
      </c>
      <c r="H87" s="40">
        <v>60</v>
      </c>
      <c r="I87" s="38">
        <v>90189084</v>
      </c>
      <c r="J87" s="37" t="s">
        <v>132</v>
      </c>
      <c r="K87" s="4"/>
      <c r="L87" s="20">
        <f t="shared" si="3"/>
        <v>52.2</v>
      </c>
      <c r="M87" s="21">
        <f t="shared" si="4"/>
        <v>0</v>
      </c>
      <c r="N87" s="22">
        <f t="shared" si="5"/>
        <v>0</v>
      </c>
      <c r="O87" s="82"/>
    </row>
    <row r="88" spans="1:15" ht="12.75" customHeight="1">
      <c r="A88" s="36">
        <v>5033955003159</v>
      </c>
      <c r="B88" s="37" t="s">
        <v>138</v>
      </c>
      <c r="C88" s="37" t="s">
        <v>121</v>
      </c>
      <c r="D88" s="37" t="s">
        <v>27</v>
      </c>
      <c r="E88" s="37" t="s">
        <v>45</v>
      </c>
      <c r="F88" s="39" t="s">
        <v>122</v>
      </c>
      <c r="G88" s="37" t="s">
        <v>15</v>
      </c>
      <c r="H88" s="40">
        <v>60</v>
      </c>
      <c r="I88" s="38">
        <v>90189084</v>
      </c>
      <c r="J88" s="37" t="s">
        <v>100</v>
      </c>
      <c r="K88" s="4"/>
      <c r="L88" s="20">
        <f t="shared" si="3"/>
        <v>52.2</v>
      </c>
      <c r="M88" s="21">
        <f t="shared" si="4"/>
        <v>0</v>
      </c>
      <c r="N88" s="22">
        <f t="shared" si="5"/>
        <v>0</v>
      </c>
      <c r="O88" s="82"/>
    </row>
    <row r="89" spans="1:15" ht="12.75" customHeight="1">
      <c r="A89" s="36">
        <v>5033955003166</v>
      </c>
      <c r="B89" s="37" t="s">
        <v>139</v>
      </c>
      <c r="C89" s="37" t="s">
        <v>121</v>
      </c>
      <c r="D89" s="37" t="s">
        <v>13</v>
      </c>
      <c r="E89" s="38">
        <v>6</v>
      </c>
      <c r="F89" s="39" t="s">
        <v>122</v>
      </c>
      <c r="G89" s="37" t="s">
        <v>15</v>
      </c>
      <c r="H89" s="40">
        <v>56</v>
      </c>
      <c r="I89" s="38">
        <v>90189084</v>
      </c>
      <c r="J89" s="37" t="s">
        <v>19</v>
      </c>
      <c r="K89" s="4"/>
      <c r="L89" s="20">
        <f t="shared" si="3"/>
        <v>48.72</v>
      </c>
      <c r="M89" s="21">
        <f t="shared" si="4"/>
        <v>0</v>
      </c>
      <c r="N89" s="22">
        <f t="shared" si="5"/>
        <v>0</v>
      </c>
      <c r="O89" s="82"/>
    </row>
    <row r="90" spans="1:15" ht="12.75" customHeight="1">
      <c r="A90" s="36">
        <v>5033955003173</v>
      </c>
      <c r="B90" s="37" t="s">
        <v>140</v>
      </c>
      <c r="C90" s="37" t="s">
        <v>121</v>
      </c>
      <c r="D90" s="37" t="s">
        <v>13</v>
      </c>
      <c r="E90" s="38">
        <v>9</v>
      </c>
      <c r="F90" s="39" t="s">
        <v>122</v>
      </c>
      <c r="G90" s="37" t="s">
        <v>15</v>
      </c>
      <c r="H90" s="40">
        <v>56</v>
      </c>
      <c r="I90" s="38">
        <v>90189084</v>
      </c>
      <c r="J90" s="37" t="s">
        <v>55</v>
      </c>
      <c r="K90" s="4"/>
      <c r="L90" s="20">
        <f t="shared" si="3"/>
        <v>48.72</v>
      </c>
      <c r="M90" s="21">
        <f t="shared" si="4"/>
        <v>0</v>
      </c>
      <c r="N90" s="22">
        <f t="shared" si="5"/>
        <v>0</v>
      </c>
      <c r="O90" s="82"/>
    </row>
    <row r="91" spans="1:15" ht="12.75" customHeight="1">
      <c r="A91" s="36">
        <v>5033955003180</v>
      </c>
      <c r="B91" s="37" t="s">
        <v>141</v>
      </c>
      <c r="C91" s="37" t="s">
        <v>121</v>
      </c>
      <c r="D91" s="37" t="s">
        <v>13</v>
      </c>
      <c r="E91" s="37" t="s">
        <v>52</v>
      </c>
      <c r="F91" s="39" t="s">
        <v>122</v>
      </c>
      <c r="G91" s="37" t="s">
        <v>15</v>
      </c>
      <c r="H91" s="40">
        <v>76</v>
      </c>
      <c r="I91" s="38">
        <v>90189084</v>
      </c>
      <c r="J91" s="37" t="s">
        <v>50</v>
      </c>
      <c r="K91" s="4"/>
      <c r="L91" s="20">
        <f t="shared" si="3"/>
        <v>66.12</v>
      </c>
      <c r="M91" s="21">
        <f t="shared" si="4"/>
        <v>0</v>
      </c>
      <c r="N91" s="22">
        <f t="shared" si="5"/>
        <v>0</v>
      </c>
      <c r="O91" s="82"/>
    </row>
    <row r="92" spans="1:15" ht="12.75" customHeight="1">
      <c r="A92" s="36">
        <v>5033955003197</v>
      </c>
      <c r="B92" s="37" t="s">
        <v>142</v>
      </c>
      <c r="C92" s="37" t="s">
        <v>121</v>
      </c>
      <c r="D92" s="37" t="s">
        <v>13</v>
      </c>
      <c r="E92" s="38">
        <v>14</v>
      </c>
      <c r="F92" s="39" t="s">
        <v>122</v>
      </c>
      <c r="G92" s="37" t="s">
        <v>15</v>
      </c>
      <c r="H92" s="40">
        <v>56</v>
      </c>
      <c r="I92" s="38">
        <v>90189084</v>
      </c>
      <c r="J92" s="37" t="s">
        <v>63</v>
      </c>
      <c r="K92" s="4"/>
      <c r="L92" s="20">
        <f t="shared" si="3"/>
        <v>48.72</v>
      </c>
      <c r="M92" s="21">
        <f t="shared" si="4"/>
        <v>0</v>
      </c>
      <c r="N92" s="22">
        <f t="shared" si="5"/>
        <v>0</v>
      </c>
      <c r="O92" s="82"/>
    </row>
    <row r="93" spans="1:15" ht="12.75" customHeight="1">
      <c r="A93" s="36">
        <v>5033955003203</v>
      </c>
      <c r="B93" s="37" t="s">
        <v>143</v>
      </c>
      <c r="C93" s="37" t="s">
        <v>121</v>
      </c>
      <c r="D93" s="37" t="s">
        <v>13</v>
      </c>
      <c r="E93" s="37" t="s">
        <v>57</v>
      </c>
      <c r="F93" s="39" t="s">
        <v>122</v>
      </c>
      <c r="G93" s="37" t="s">
        <v>15</v>
      </c>
      <c r="H93" s="40">
        <v>56</v>
      </c>
      <c r="I93" s="38">
        <v>90189084</v>
      </c>
      <c r="J93" s="37" t="s">
        <v>19</v>
      </c>
      <c r="K93" s="4"/>
      <c r="L93" s="20">
        <f t="shared" si="3"/>
        <v>48.72</v>
      </c>
      <c r="M93" s="21">
        <f t="shared" si="4"/>
        <v>0</v>
      </c>
      <c r="N93" s="22">
        <f t="shared" si="5"/>
        <v>0</v>
      </c>
      <c r="O93" s="82"/>
    </row>
    <row r="94" spans="1:15" ht="12.75" customHeight="1">
      <c r="A94" s="36">
        <v>5033955003210</v>
      </c>
      <c r="B94" s="37" t="s">
        <v>144</v>
      </c>
      <c r="C94" s="37" t="s">
        <v>121</v>
      </c>
      <c r="D94" s="37" t="s">
        <v>13</v>
      </c>
      <c r="E94" s="37" t="s">
        <v>59</v>
      </c>
      <c r="F94" s="39" t="s">
        <v>122</v>
      </c>
      <c r="G94" s="37" t="s">
        <v>15</v>
      </c>
      <c r="H94" s="40">
        <v>56</v>
      </c>
      <c r="I94" s="38">
        <v>90189084</v>
      </c>
      <c r="J94" s="37" t="s">
        <v>19</v>
      </c>
      <c r="K94" s="4"/>
      <c r="L94" s="20">
        <f t="shared" si="3"/>
        <v>48.72</v>
      </c>
      <c r="M94" s="21">
        <f t="shared" si="4"/>
        <v>0</v>
      </c>
      <c r="N94" s="22">
        <f t="shared" si="5"/>
        <v>0</v>
      </c>
      <c r="O94" s="82"/>
    </row>
    <row r="95" spans="1:15" ht="12.75" customHeight="1">
      <c r="A95" s="36">
        <v>5033955003227</v>
      </c>
      <c r="B95" s="37" t="s">
        <v>145</v>
      </c>
      <c r="C95" s="37" t="s">
        <v>121</v>
      </c>
      <c r="D95" s="37" t="s">
        <v>13</v>
      </c>
      <c r="E95" s="38">
        <v>16</v>
      </c>
      <c r="F95" s="39" t="s">
        <v>122</v>
      </c>
      <c r="G95" s="37" t="s">
        <v>15</v>
      </c>
      <c r="H95" s="40">
        <v>56</v>
      </c>
      <c r="I95" s="38">
        <v>90189084</v>
      </c>
      <c r="J95" s="37" t="s">
        <v>65</v>
      </c>
      <c r="K95" s="4"/>
      <c r="L95" s="20">
        <f t="shared" si="3"/>
        <v>48.72</v>
      </c>
      <c r="M95" s="21">
        <f t="shared" si="4"/>
        <v>0</v>
      </c>
      <c r="N95" s="22">
        <f t="shared" si="5"/>
        <v>0</v>
      </c>
      <c r="O95" s="82"/>
    </row>
    <row r="96" spans="1:15" ht="12.75" customHeight="1">
      <c r="A96" s="36">
        <v>5033955003234</v>
      </c>
      <c r="B96" s="37" t="s">
        <v>146</v>
      </c>
      <c r="C96" s="37" t="s">
        <v>121</v>
      </c>
      <c r="D96" s="37" t="s">
        <v>27</v>
      </c>
      <c r="E96" s="38">
        <v>18</v>
      </c>
      <c r="F96" s="39" t="s">
        <v>122</v>
      </c>
      <c r="G96" s="37" t="s">
        <v>15</v>
      </c>
      <c r="H96" s="40">
        <v>60</v>
      </c>
      <c r="I96" s="38">
        <v>90189084</v>
      </c>
      <c r="J96" s="37" t="s">
        <v>39</v>
      </c>
      <c r="K96" s="4"/>
      <c r="L96" s="20">
        <f t="shared" si="3"/>
        <v>52.2</v>
      </c>
      <c r="M96" s="21">
        <f t="shared" si="4"/>
        <v>0</v>
      </c>
      <c r="N96" s="22">
        <f t="shared" si="5"/>
        <v>0</v>
      </c>
      <c r="O96" s="82"/>
    </row>
    <row r="97" spans="1:15" ht="12.75" customHeight="1">
      <c r="A97" s="36">
        <v>5033955003241</v>
      </c>
      <c r="B97" s="37" t="s">
        <v>147</v>
      </c>
      <c r="C97" s="37" t="s">
        <v>121</v>
      </c>
      <c r="D97" s="37" t="s">
        <v>27</v>
      </c>
      <c r="E97" s="38">
        <v>19</v>
      </c>
      <c r="F97" s="39" t="s">
        <v>122</v>
      </c>
      <c r="G97" s="37" t="s">
        <v>15</v>
      </c>
      <c r="H97" s="40">
        <v>60</v>
      </c>
      <c r="I97" s="38">
        <v>90189084</v>
      </c>
      <c r="J97" s="37" t="s">
        <v>89</v>
      </c>
      <c r="K97" s="4"/>
      <c r="L97" s="20">
        <f t="shared" si="3"/>
        <v>52.2</v>
      </c>
      <c r="M97" s="21">
        <f t="shared" si="4"/>
        <v>0</v>
      </c>
      <c r="N97" s="22">
        <f t="shared" si="5"/>
        <v>0</v>
      </c>
      <c r="O97" s="82"/>
    </row>
    <row r="98" spans="1:15" ht="12.75" customHeight="1">
      <c r="A98" s="36">
        <v>5033955003258</v>
      </c>
      <c r="B98" s="37" t="s">
        <v>148</v>
      </c>
      <c r="C98" s="37" t="s">
        <v>121</v>
      </c>
      <c r="D98" s="37" t="s">
        <v>13</v>
      </c>
      <c r="E98" s="37" t="s">
        <v>67</v>
      </c>
      <c r="F98" s="39" t="s">
        <v>122</v>
      </c>
      <c r="G98" s="37" t="s">
        <v>15</v>
      </c>
      <c r="H98" s="40">
        <v>78</v>
      </c>
      <c r="I98" s="38">
        <v>90189084</v>
      </c>
      <c r="J98" s="36"/>
      <c r="K98" s="4"/>
      <c r="L98" s="20">
        <f t="shared" si="3"/>
        <v>67.86</v>
      </c>
      <c r="M98" s="21">
        <f t="shared" si="4"/>
        <v>0</v>
      </c>
      <c r="N98" s="22">
        <f t="shared" si="5"/>
        <v>0</v>
      </c>
      <c r="O98" s="82"/>
    </row>
    <row r="99" spans="1:15" ht="12.75" customHeight="1">
      <c r="A99" s="36">
        <v>5033955003265</v>
      </c>
      <c r="B99" s="37" t="s">
        <v>149</v>
      </c>
      <c r="C99" s="37" t="s">
        <v>121</v>
      </c>
      <c r="D99" s="37" t="s">
        <v>13</v>
      </c>
      <c r="E99" s="37" t="s">
        <v>150</v>
      </c>
      <c r="F99" s="39" t="s">
        <v>151</v>
      </c>
      <c r="G99" s="37" t="s">
        <v>15</v>
      </c>
      <c r="H99" s="40">
        <v>76</v>
      </c>
      <c r="I99" s="38">
        <v>90189084</v>
      </c>
      <c r="J99" s="37" t="s">
        <v>50</v>
      </c>
      <c r="K99" s="4"/>
      <c r="L99" s="20">
        <f t="shared" si="3"/>
        <v>66.12</v>
      </c>
      <c r="M99" s="21">
        <f t="shared" si="4"/>
        <v>0</v>
      </c>
      <c r="N99" s="22">
        <f t="shared" si="5"/>
        <v>0</v>
      </c>
      <c r="O99" s="82"/>
    </row>
    <row r="100" spans="1:15" ht="12.75" customHeight="1">
      <c r="A100" s="36">
        <v>5033955003395</v>
      </c>
      <c r="B100" s="37" t="s">
        <v>152</v>
      </c>
      <c r="C100" s="37" t="s">
        <v>121</v>
      </c>
      <c r="D100" s="37" t="s">
        <v>13</v>
      </c>
      <c r="E100" s="38">
        <v>13</v>
      </c>
      <c r="F100" s="39" t="s">
        <v>122</v>
      </c>
      <c r="G100" s="37" t="s">
        <v>15</v>
      </c>
      <c r="H100" s="40">
        <v>56</v>
      </c>
      <c r="I100" s="38">
        <v>90189084</v>
      </c>
      <c r="J100" s="37" t="s">
        <v>50</v>
      </c>
      <c r="K100" s="4"/>
      <c r="L100" s="20">
        <f t="shared" si="3"/>
        <v>48.72</v>
      </c>
      <c r="M100" s="21">
        <f t="shared" si="4"/>
        <v>0</v>
      </c>
      <c r="N100" s="22">
        <f t="shared" si="5"/>
        <v>0</v>
      </c>
      <c r="O100" s="82"/>
    </row>
    <row r="101" spans="1:15" ht="12.75" customHeight="1">
      <c r="A101" s="36">
        <v>5033955003906</v>
      </c>
      <c r="B101" s="37" t="s">
        <v>153</v>
      </c>
      <c r="C101" s="37" t="s">
        <v>121</v>
      </c>
      <c r="D101" s="37" t="s">
        <v>13</v>
      </c>
      <c r="E101" s="37" t="s">
        <v>154</v>
      </c>
      <c r="F101" s="39" t="s">
        <v>122</v>
      </c>
      <c r="G101" s="37" t="s">
        <v>15</v>
      </c>
      <c r="H101" s="40">
        <v>78</v>
      </c>
      <c r="I101" s="38">
        <v>90189084</v>
      </c>
      <c r="J101" s="37" t="s">
        <v>55</v>
      </c>
      <c r="K101" s="4"/>
      <c r="L101" s="20">
        <f t="shared" si="3"/>
        <v>67.86</v>
      </c>
      <c r="M101" s="21">
        <f t="shared" si="4"/>
        <v>0</v>
      </c>
      <c r="N101" s="22">
        <f t="shared" si="5"/>
        <v>0</v>
      </c>
      <c r="O101" s="82"/>
    </row>
    <row r="102" spans="1:15" ht="12.75" customHeight="1">
      <c r="A102" s="36">
        <v>5033955003913</v>
      </c>
      <c r="B102" s="37" t="s">
        <v>155</v>
      </c>
      <c r="C102" s="37" t="s">
        <v>121</v>
      </c>
      <c r="D102" s="37" t="s">
        <v>13</v>
      </c>
      <c r="E102" s="37" t="s">
        <v>75</v>
      </c>
      <c r="F102" s="39" t="s">
        <v>122</v>
      </c>
      <c r="G102" s="37" t="s">
        <v>15</v>
      </c>
      <c r="H102" s="40">
        <v>56</v>
      </c>
      <c r="I102" s="38">
        <v>90189084</v>
      </c>
      <c r="J102" s="37" t="s">
        <v>50</v>
      </c>
      <c r="K102" s="4"/>
      <c r="L102" s="20">
        <f t="shared" si="3"/>
        <v>48.72</v>
      </c>
      <c r="M102" s="21">
        <f t="shared" si="4"/>
        <v>0</v>
      </c>
      <c r="N102" s="22">
        <f t="shared" si="5"/>
        <v>0</v>
      </c>
      <c r="O102" s="82"/>
    </row>
    <row r="103" spans="1:15" ht="12.75" customHeight="1">
      <c r="A103" s="36">
        <v>5033955003920</v>
      </c>
      <c r="B103" s="37" t="s">
        <v>156</v>
      </c>
      <c r="C103" s="37" t="s">
        <v>121</v>
      </c>
      <c r="D103" s="37" t="s">
        <v>13</v>
      </c>
      <c r="E103" s="37" t="s">
        <v>77</v>
      </c>
      <c r="F103" s="39" t="s">
        <v>122</v>
      </c>
      <c r="G103" s="37" t="s">
        <v>15</v>
      </c>
      <c r="H103" s="40">
        <v>56</v>
      </c>
      <c r="I103" s="38">
        <v>90189084</v>
      </c>
      <c r="J103" s="37" t="s">
        <v>19</v>
      </c>
      <c r="K103" s="4"/>
      <c r="L103" s="20">
        <f t="shared" si="3"/>
        <v>48.72</v>
      </c>
      <c r="M103" s="21">
        <f t="shared" si="4"/>
        <v>0</v>
      </c>
      <c r="N103" s="22">
        <f t="shared" si="5"/>
        <v>0</v>
      </c>
      <c r="O103" s="82"/>
    </row>
    <row r="104" spans="1:15" ht="12.75" customHeight="1">
      <c r="A104" s="36"/>
      <c r="B104" s="37"/>
      <c r="C104" s="37"/>
      <c r="D104" s="41"/>
      <c r="E104" s="42"/>
      <c r="F104" s="43"/>
      <c r="G104" s="42"/>
      <c r="H104" s="40"/>
      <c r="I104" s="42"/>
      <c r="J104" s="42"/>
      <c r="K104" s="42"/>
      <c r="L104" s="20"/>
      <c r="M104" s="21"/>
      <c r="N104" s="22"/>
      <c r="O104" s="82"/>
    </row>
    <row r="105" spans="1:15" ht="12.75" customHeight="1">
      <c r="A105" s="36"/>
      <c r="B105" s="37"/>
      <c r="C105" s="37"/>
      <c r="D105" s="41"/>
      <c r="E105" s="42"/>
      <c r="F105" s="43"/>
      <c r="G105" s="42"/>
      <c r="H105" s="40"/>
      <c r="I105" s="42"/>
      <c r="J105" s="42"/>
      <c r="K105" s="42"/>
      <c r="L105" s="20"/>
      <c r="M105" s="21"/>
      <c r="N105" s="22"/>
      <c r="O105" s="82"/>
    </row>
    <row r="106" spans="1:15" ht="12.75" customHeight="1">
      <c r="A106" s="47"/>
      <c r="B106" s="51"/>
      <c r="C106" s="51"/>
      <c r="D106" s="48"/>
      <c r="E106" s="49"/>
      <c r="F106" s="45" t="s">
        <v>157</v>
      </c>
      <c r="G106" s="46"/>
      <c r="H106" s="40"/>
      <c r="I106" s="42"/>
      <c r="J106" s="42"/>
      <c r="K106" s="42"/>
      <c r="L106" s="20"/>
      <c r="M106" s="21"/>
      <c r="N106" s="22"/>
      <c r="O106" s="82"/>
    </row>
    <row r="107" spans="1:15" ht="12.75" customHeight="1">
      <c r="A107" s="36">
        <v>5033955004200</v>
      </c>
      <c r="B107" s="37" t="s">
        <v>158</v>
      </c>
      <c r="C107" s="37" t="s">
        <v>159</v>
      </c>
      <c r="D107" s="41"/>
      <c r="E107" s="37" t="s">
        <v>150</v>
      </c>
      <c r="F107" s="39" t="s">
        <v>160</v>
      </c>
      <c r="G107" s="37" t="s">
        <v>15</v>
      </c>
      <c r="H107" s="40">
        <v>52</v>
      </c>
      <c r="I107" s="38">
        <v>90189084</v>
      </c>
      <c r="J107" s="37" t="s">
        <v>43</v>
      </c>
      <c r="K107" s="4"/>
      <c r="L107" s="20">
        <f t="shared" si="3"/>
        <v>45.24</v>
      </c>
      <c r="M107" s="21">
        <f t="shared" si="4"/>
        <v>0</v>
      </c>
      <c r="N107" s="22">
        <f t="shared" si="5"/>
        <v>0</v>
      </c>
      <c r="O107" s="82"/>
    </row>
    <row r="108" spans="1:15" ht="12.75" customHeight="1">
      <c r="A108" s="36">
        <v>5033955004217</v>
      </c>
      <c r="B108" s="37" t="s">
        <v>161</v>
      </c>
      <c r="C108" s="37" t="s">
        <v>159</v>
      </c>
      <c r="D108" s="41"/>
      <c r="E108" s="37" t="s">
        <v>150</v>
      </c>
      <c r="F108" s="39" t="s">
        <v>162</v>
      </c>
      <c r="G108" s="37" t="s">
        <v>15</v>
      </c>
      <c r="H108" s="40">
        <v>104</v>
      </c>
      <c r="I108" s="38">
        <v>90189084</v>
      </c>
      <c r="J108" s="37" t="s">
        <v>163</v>
      </c>
      <c r="K108" s="4"/>
      <c r="L108" s="20">
        <f t="shared" si="3"/>
        <v>90.48</v>
      </c>
      <c r="M108" s="21">
        <f t="shared" si="4"/>
        <v>0</v>
      </c>
      <c r="N108" s="22">
        <f t="shared" si="5"/>
        <v>0</v>
      </c>
      <c r="O108" s="82"/>
    </row>
    <row r="109" spans="1:15" ht="12.75" customHeight="1">
      <c r="A109" s="36">
        <v>5033955004224</v>
      </c>
      <c r="B109" s="37" t="s">
        <v>164</v>
      </c>
      <c r="C109" s="37" t="s">
        <v>159</v>
      </c>
      <c r="D109" s="41"/>
      <c r="E109" s="37" t="s">
        <v>150</v>
      </c>
      <c r="F109" s="39" t="s">
        <v>165</v>
      </c>
      <c r="G109" s="37" t="s">
        <v>15</v>
      </c>
      <c r="H109" s="40">
        <v>94</v>
      </c>
      <c r="I109" s="38">
        <v>90189084</v>
      </c>
      <c r="J109" s="37" t="s">
        <v>93</v>
      </c>
      <c r="K109" s="4"/>
      <c r="L109" s="20">
        <f t="shared" si="3"/>
        <v>81.78</v>
      </c>
      <c r="M109" s="21">
        <f t="shared" si="4"/>
        <v>0</v>
      </c>
      <c r="N109" s="22">
        <f t="shared" si="5"/>
        <v>0</v>
      </c>
      <c r="O109" s="82"/>
    </row>
    <row r="110" spans="1:15" ht="12.75" customHeight="1">
      <c r="A110" s="36"/>
      <c r="B110" s="37"/>
      <c r="C110" s="37"/>
      <c r="D110" s="41"/>
      <c r="E110" s="42"/>
      <c r="F110" s="43"/>
      <c r="G110" s="42"/>
      <c r="H110" s="40"/>
      <c r="I110" s="42"/>
      <c r="J110" s="42"/>
      <c r="K110" s="42"/>
      <c r="L110" s="20"/>
      <c r="M110" s="21"/>
      <c r="N110" s="22"/>
      <c r="O110" s="82"/>
    </row>
    <row r="111" spans="1:15" ht="12.75" customHeight="1">
      <c r="A111" s="36"/>
      <c r="B111" s="37"/>
      <c r="C111" s="37"/>
      <c r="D111" s="41"/>
      <c r="E111" s="42"/>
      <c r="F111" s="43"/>
      <c r="G111" s="42"/>
      <c r="H111" s="40"/>
      <c r="I111" s="42"/>
      <c r="J111" s="42"/>
      <c r="K111" s="42"/>
      <c r="L111" s="20"/>
      <c r="M111" s="21"/>
      <c r="N111" s="22"/>
      <c r="O111" s="82"/>
    </row>
    <row r="112" spans="1:15" ht="12.75" customHeight="1">
      <c r="A112" s="47"/>
      <c r="B112" s="51"/>
      <c r="C112" s="51"/>
      <c r="D112" s="48"/>
      <c r="E112" s="49"/>
      <c r="F112" s="45" t="s">
        <v>166</v>
      </c>
      <c r="G112" s="46"/>
      <c r="H112" s="40"/>
      <c r="I112" s="42"/>
      <c r="J112" s="42"/>
      <c r="K112" s="42"/>
      <c r="L112" s="20"/>
      <c r="M112" s="21"/>
      <c r="N112" s="22"/>
      <c r="O112" s="82"/>
    </row>
    <row r="113" spans="1:15" ht="12.75" customHeight="1">
      <c r="A113" s="36">
        <v>5033955005016</v>
      </c>
      <c r="B113" s="37" t="s">
        <v>167</v>
      </c>
      <c r="C113" s="37" t="s">
        <v>168</v>
      </c>
      <c r="D113" s="41"/>
      <c r="E113" s="38">
        <v>10</v>
      </c>
      <c r="F113" s="39" t="s">
        <v>169</v>
      </c>
      <c r="G113" s="37" t="s">
        <v>170</v>
      </c>
      <c r="H113" s="40">
        <v>14.8</v>
      </c>
      <c r="I113" s="38">
        <v>90189084</v>
      </c>
      <c r="J113" s="37" t="s">
        <v>171</v>
      </c>
      <c r="K113" s="4"/>
      <c r="L113" s="20">
        <f t="shared" si="3"/>
        <v>12.876000000000001</v>
      </c>
      <c r="M113" s="21">
        <f t="shared" si="4"/>
        <v>0</v>
      </c>
      <c r="N113" s="22">
        <f t="shared" si="5"/>
        <v>0</v>
      </c>
      <c r="O113" s="82"/>
    </row>
    <row r="114" spans="1:15" ht="12.75" customHeight="1">
      <c r="A114" s="36">
        <v>5033955005023</v>
      </c>
      <c r="B114" s="37" t="s">
        <v>172</v>
      </c>
      <c r="C114" s="37" t="s">
        <v>168</v>
      </c>
      <c r="D114" s="41"/>
      <c r="E114" s="37" t="s">
        <v>18</v>
      </c>
      <c r="F114" s="39" t="s">
        <v>169</v>
      </c>
      <c r="G114" s="37" t="s">
        <v>170</v>
      </c>
      <c r="H114" s="40">
        <v>14.8</v>
      </c>
      <c r="I114" s="38">
        <v>90189084</v>
      </c>
      <c r="J114" s="37" t="s">
        <v>19</v>
      </c>
      <c r="K114" s="4"/>
      <c r="L114" s="20">
        <f t="shared" si="3"/>
        <v>12.876000000000001</v>
      </c>
      <c r="M114" s="21">
        <f t="shared" si="4"/>
        <v>0</v>
      </c>
      <c r="N114" s="22">
        <f t="shared" si="5"/>
        <v>0</v>
      </c>
      <c r="O114" s="82"/>
    </row>
    <row r="115" spans="1:15" ht="12.75" customHeight="1">
      <c r="A115" s="36">
        <v>5033955005030</v>
      </c>
      <c r="B115" s="37" t="s">
        <v>173</v>
      </c>
      <c r="C115" s="37" t="s">
        <v>168</v>
      </c>
      <c r="D115" s="41"/>
      <c r="E115" s="38">
        <v>11</v>
      </c>
      <c r="F115" s="39" t="s">
        <v>169</v>
      </c>
      <c r="G115" s="37" t="s">
        <v>170</v>
      </c>
      <c r="H115" s="40">
        <v>14.8</v>
      </c>
      <c r="I115" s="38">
        <v>90189084</v>
      </c>
      <c r="J115" s="37" t="s">
        <v>174</v>
      </c>
      <c r="K115" s="4"/>
      <c r="L115" s="20">
        <f t="shared" si="3"/>
        <v>12.876000000000001</v>
      </c>
      <c r="M115" s="21">
        <f t="shared" si="4"/>
        <v>0</v>
      </c>
      <c r="N115" s="22">
        <f t="shared" si="5"/>
        <v>0</v>
      </c>
      <c r="O115" s="82"/>
    </row>
    <row r="116" spans="1:15" ht="12.75" customHeight="1">
      <c r="A116" s="36">
        <v>5033955005047</v>
      </c>
      <c r="B116" s="37" t="s">
        <v>175</v>
      </c>
      <c r="C116" s="37" t="s">
        <v>168</v>
      </c>
      <c r="D116" s="41"/>
      <c r="E116" s="38">
        <v>12</v>
      </c>
      <c r="F116" s="39" t="s">
        <v>169</v>
      </c>
      <c r="G116" s="37" t="s">
        <v>170</v>
      </c>
      <c r="H116" s="40">
        <v>14.8</v>
      </c>
      <c r="I116" s="38">
        <v>90189084</v>
      </c>
      <c r="J116" s="37" t="s">
        <v>19</v>
      </c>
      <c r="K116" s="4"/>
      <c r="L116" s="20">
        <f t="shared" si="3"/>
        <v>12.876000000000001</v>
      </c>
      <c r="M116" s="21">
        <f t="shared" si="4"/>
        <v>0</v>
      </c>
      <c r="N116" s="22">
        <f t="shared" si="5"/>
        <v>0</v>
      </c>
      <c r="O116" s="82"/>
    </row>
    <row r="117" spans="1:15" ht="12.75" customHeight="1">
      <c r="A117" s="36">
        <v>5033955005054</v>
      </c>
      <c r="B117" s="37" t="s">
        <v>176</v>
      </c>
      <c r="C117" s="37" t="s">
        <v>168</v>
      </c>
      <c r="D117" s="41"/>
      <c r="E117" s="38">
        <v>15</v>
      </c>
      <c r="F117" s="39" t="s">
        <v>169</v>
      </c>
      <c r="G117" s="37" t="s">
        <v>170</v>
      </c>
      <c r="H117" s="40">
        <v>14.8</v>
      </c>
      <c r="I117" s="38">
        <v>90189084</v>
      </c>
      <c r="J117" s="37" t="s">
        <v>174</v>
      </c>
      <c r="K117" s="4"/>
      <c r="L117" s="20">
        <f t="shared" si="3"/>
        <v>12.876000000000001</v>
      </c>
      <c r="M117" s="21">
        <f t="shared" si="4"/>
        <v>0</v>
      </c>
      <c r="N117" s="22">
        <f t="shared" si="5"/>
        <v>0</v>
      </c>
      <c r="O117" s="82"/>
    </row>
    <row r="118" spans="1:15" ht="12.75" customHeight="1">
      <c r="A118" s="36">
        <v>5033955005061</v>
      </c>
      <c r="B118" s="37" t="s">
        <v>177</v>
      </c>
      <c r="C118" s="37" t="s">
        <v>168</v>
      </c>
      <c r="D118" s="41"/>
      <c r="E118" s="38">
        <v>20</v>
      </c>
      <c r="F118" s="39" t="s">
        <v>169</v>
      </c>
      <c r="G118" s="37" t="s">
        <v>170</v>
      </c>
      <c r="H118" s="40">
        <v>16</v>
      </c>
      <c r="I118" s="38">
        <v>90189084</v>
      </c>
      <c r="J118" s="37" t="s">
        <v>50</v>
      </c>
      <c r="K118" s="4"/>
      <c r="L118" s="20">
        <f t="shared" si="3"/>
        <v>13.92</v>
      </c>
      <c r="M118" s="21">
        <f t="shared" si="4"/>
        <v>0</v>
      </c>
      <c r="N118" s="22">
        <f t="shared" si="5"/>
        <v>0</v>
      </c>
      <c r="O118" s="82"/>
    </row>
    <row r="119" spans="1:15" ht="12.75" customHeight="1">
      <c r="A119" s="36">
        <v>5033955005078</v>
      </c>
      <c r="B119" s="37" t="s">
        <v>178</v>
      </c>
      <c r="C119" s="37" t="s">
        <v>168</v>
      </c>
      <c r="D119" s="41"/>
      <c r="E119" s="38">
        <v>21</v>
      </c>
      <c r="F119" s="39" t="s">
        <v>169</v>
      </c>
      <c r="G119" s="37" t="s">
        <v>170</v>
      </c>
      <c r="H119" s="40">
        <v>16</v>
      </c>
      <c r="I119" s="38">
        <v>90189084</v>
      </c>
      <c r="J119" s="37" t="s">
        <v>50</v>
      </c>
      <c r="K119" s="4"/>
      <c r="L119" s="20">
        <f t="shared" si="3"/>
        <v>13.92</v>
      </c>
      <c r="M119" s="21">
        <f t="shared" si="4"/>
        <v>0</v>
      </c>
      <c r="N119" s="22">
        <f t="shared" si="5"/>
        <v>0</v>
      </c>
      <c r="O119" s="82"/>
    </row>
    <row r="120" spans="1:15" ht="12.75" customHeight="1">
      <c r="A120" s="36">
        <v>5033955005085</v>
      </c>
      <c r="B120" s="37" t="s">
        <v>179</v>
      </c>
      <c r="C120" s="37" t="s">
        <v>168</v>
      </c>
      <c r="D120" s="41"/>
      <c r="E120" s="38">
        <v>22</v>
      </c>
      <c r="F120" s="39" t="s">
        <v>169</v>
      </c>
      <c r="G120" s="37" t="s">
        <v>170</v>
      </c>
      <c r="H120" s="40">
        <v>16</v>
      </c>
      <c r="I120" s="38">
        <v>90189084</v>
      </c>
      <c r="J120" s="37" t="s">
        <v>50</v>
      </c>
      <c r="K120" s="4"/>
      <c r="L120" s="20">
        <f t="shared" si="3"/>
        <v>13.92</v>
      </c>
      <c r="M120" s="21">
        <f t="shared" si="4"/>
        <v>0</v>
      </c>
      <c r="N120" s="22">
        <f t="shared" si="5"/>
        <v>0</v>
      </c>
      <c r="O120" s="82"/>
    </row>
    <row r="121" spans="1:15" ht="12.75" customHeight="1">
      <c r="A121" s="36">
        <v>5033955005092</v>
      </c>
      <c r="B121" s="37" t="s">
        <v>180</v>
      </c>
      <c r="C121" s="37" t="s">
        <v>168</v>
      </c>
      <c r="D121" s="41"/>
      <c r="E121" s="37" t="s">
        <v>34</v>
      </c>
      <c r="F121" s="39" t="s">
        <v>169</v>
      </c>
      <c r="G121" s="37" t="s">
        <v>170</v>
      </c>
      <c r="H121" s="40">
        <v>16</v>
      </c>
      <c r="I121" s="38">
        <v>90189084</v>
      </c>
      <c r="J121" s="37" t="s">
        <v>50</v>
      </c>
      <c r="K121" s="4"/>
      <c r="L121" s="20">
        <f t="shared" si="3"/>
        <v>13.92</v>
      </c>
      <c r="M121" s="21">
        <f t="shared" si="4"/>
        <v>0</v>
      </c>
      <c r="N121" s="22">
        <f t="shared" si="5"/>
        <v>0</v>
      </c>
      <c r="O121" s="82"/>
    </row>
    <row r="122" spans="1:15" ht="12.75" customHeight="1">
      <c r="A122" s="36">
        <v>5033955005108</v>
      </c>
      <c r="B122" s="37" t="s">
        <v>181</v>
      </c>
      <c r="C122" s="37" t="s">
        <v>168</v>
      </c>
      <c r="D122" s="41"/>
      <c r="E122" s="38">
        <v>23</v>
      </c>
      <c r="F122" s="39" t="s">
        <v>169</v>
      </c>
      <c r="G122" s="37" t="s">
        <v>170</v>
      </c>
      <c r="H122" s="40">
        <v>16</v>
      </c>
      <c r="I122" s="38">
        <v>90189084</v>
      </c>
      <c r="J122" s="37" t="s">
        <v>50</v>
      </c>
      <c r="K122" s="4"/>
      <c r="L122" s="20">
        <f t="shared" si="3"/>
        <v>13.92</v>
      </c>
      <c r="M122" s="21">
        <f t="shared" si="4"/>
        <v>0</v>
      </c>
      <c r="N122" s="22">
        <f t="shared" si="5"/>
        <v>0</v>
      </c>
      <c r="O122" s="82"/>
    </row>
    <row r="123" spans="1:15" ht="12.75" customHeight="1">
      <c r="A123" s="36">
        <v>5033955005115</v>
      </c>
      <c r="B123" s="37" t="s">
        <v>182</v>
      </c>
      <c r="C123" s="37" t="s">
        <v>168</v>
      </c>
      <c r="D123" s="41"/>
      <c r="E123" s="38">
        <v>24</v>
      </c>
      <c r="F123" s="39" t="s">
        <v>169</v>
      </c>
      <c r="G123" s="37" t="s">
        <v>170</v>
      </c>
      <c r="H123" s="40">
        <v>16</v>
      </c>
      <c r="I123" s="38">
        <v>90189084</v>
      </c>
      <c r="J123" s="37" t="s">
        <v>50</v>
      </c>
      <c r="K123" s="4"/>
      <c r="L123" s="20">
        <f t="shared" si="3"/>
        <v>13.92</v>
      </c>
      <c r="M123" s="21">
        <f t="shared" si="4"/>
        <v>0</v>
      </c>
      <c r="N123" s="22">
        <f t="shared" si="5"/>
        <v>0</v>
      </c>
      <c r="O123" s="82"/>
    </row>
    <row r="124" spans="1:15" ht="12.75" customHeight="1">
      <c r="A124" s="36">
        <v>5033955005122</v>
      </c>
      <c r="B124" s="37" t="s">
        <v>183</v>
      </c>
      <c r="C124" s="37" t="s">
        <v>168</v>
      </c>
      <c r="D124" s="41"/>
      <c r="E124" s="38">
        <v>25</v>
      </c>
      <c r="F124" s="39" t="s">
        <v>169</v>
      </c>
      <c r="G124" s="37" t="s">
        <v>170</v>
      </c>
      <c r="H124" s="40">
        <v>16</v>
      </c>
      <c r="I124" s="38">
        <v>90189084</v>
      </c>
      <c r="J124" s="37" t="s">
        <v>50</v>
      </c>
      <c r="K124" s="4"/>
      <c r="L124" s="20">
        <f t="shared" si="3"/>
        <v>13.92</v>
      </c>
      <c r="M124" s="21">
        <f t="shared" si="4"/>
        <v>0</v>
      </c>
      <c r="N124" s="22">
        <f t="shared" si="5"/>
        <v>0</v>
      </c>
      <c r="O124" s="82"/>
    </row>
    <row r="125" spans="1:15" ht="12.75" customHeight="1">
      <c r="A125" s="36">
        <v>5033955005139</v>
      </c>
      <c r="B125" s="37" t="s">
        <v>184</v>
      </c>
      <c r="C125" s="37" t="s">
        <v>168</v>
      </c>
      <c r="D125" s="41"/>
      <c r="E125" s="38">
        <v>26</v>
      </c>
      <c r="F125" s="39" t="s">
        <v>169</v>
      </c>
      <c r="G125" s="37" t="s">
        <v>170</v>
      </c>
      <c r="H125" s="40">
        <v>16</v>
      </c>
      <c r="I125" s="38">
        <v>90189084</v>
      </c>
      <c r="J125" s="37" t="s">
        <v>50</v>
      </c>
      <c r="K125" s="4"/>
      <c r="L125" s="20">
        <f t="shared" si="3"/>
        <v>13.92</v>
      </c>
      <c r="M125" s="21">
        <f t="shared" si="4"/>
        <v>0</v>
      </c>
      <c r="N125" s="22">
        <f t="shared" si="5"/>
        <v>0</v>
      </c>
      <c r="O125" s="82"/>
    </row>
    <row r="126" spans="1:15" ht="12.75" customHeight="1">
      <c r="A126" s="36">
        <v>5033955005146</v>
      </c>
      <c r="B126" s="37" t="s">
        <v>185</v>
      </c>
      <c r="C126" s="37" t="s">
        <v>168</v>
      </c>
      <c r="D126" s="41"/>
      <c r="E126" s="38">
        <v>27</v>
      </c>
      <c r="F126" s="39" t="s">
        <v>169</v>
      </c>
      <c r="G126" s="37" t="s">
        <v>170</v>
      </c>
      <c r="H126" s="40">
        <v>16</v>
      </c>
      <c r="I126" s="38">
        <v>90189084</v>
      </c>
      <c r="J126" s="37" t="s">
        <v>50</v>
      </c>
      <c r="K126" s="4"/>
      <c r="L126" s="20">
        <f t="shared" si="3"/>
        <v>13.92</v>
      </c>
      <c r="M126" s="21">
        <f t="shared" si="4"/>
        <v>0</v>
      </c>
      <c r="N126" s="22">
        <f t="shared" si="5"/>
        <v>0</v>
      </c>
      <c r="O126" s="82"/>
    </row>
    <row r="127" spans="1:15" ht="12.75" customHeight="1">
      <c r="A127" s="36">
        <v>5033955005153</v>
      </c>
      <c r="B127" s="37" t="s">
        <v>186</v>
      </c>
      <c r="C127" s="37" t="s">
        <v>168</v>
      </c>
      <c r="D127" s="41"/>
      <c r="E127" s="37" t="s">
        <v>45</v>
      </c>
      <c r="F127" s="39" t="s">
        <v>169</v>
      </c>
      <c r="G127" s="37" t="s">
        <v>170</v>
      </c>
      <c r="H127" s="40">
        <v>16</v>
      </c>
      <c r="I127" s="38">
        <v>90189084</v>
      </c>
      <c r="J127" s="36"/>
      <c r="K127" s="4"/>
      <c r="L127" s="20">
        <f t="shared" si="3"/>
        <v>13.92</v>
      </c>
      <c r="M127" s="21">
        <f t="shared" si="4"/>
        <v>0</v>
      </c>
      <c r="N127" s="22">
        <f t="shared" si="5"/>
        <v>0</v>
      </c>
      <c r="O127" s="82"/>
    </row>
    <row r="128" spans="1:15" ht="12.75" customHeight="1">
      <c r="A128" s="36">
        <v>5033955005160</v>
      </c>
      <c r="B128" s="37" t="s">
        <v>187</v>
      </c>
      <c r="C128" s="37" t="s">
        <v>168</v>
      </c>
      <c r="D128" s="41"/>
      <c r="E128" s="38">
        <v>6</v>
      </c>
      <c r="F128" s="39" t="s">
        <v>169</v>
      </c>
      <c r="G128" s="37" t="s">
        <v>170</v>
      </c>
      <c r="H128" s="40">
        <v>14.8</v>
      </c>
      <c r="I128" s="38">
        <v>90189084</v>
      </c>
      <c r="J128" s="37" t="s">
        <v>19</v>
      </c>
      <c r="K128" s="4"/>
      <c r="L128" s="20">
        <f t="shared" si="3"/>
        <v>12.876000000000001</v>
      </c>
      <c r="M128" s="21">
        <f t="shared" si="4"/>
        <v>0</v>
      </c>
      <c r="N128" s="22">
        <f t="shared" si="5"/>
        <v>0</v>
      </c>
      <c r="O128" s="82"/>
    </row>
    <row r="129" spans="1:15" ht="12.75" customHeight="1">
      <c r="A129" s="36">
        <v>5033955005177</v>
      </c>
      <c r="B129" s="37" t="s">
        <v>188</v>
      </c>
      <c r="C129" s="37" t="s">
        <v>168</v>
      </c>
      <c r="D129" s="41"/>
      <c r="E129" s="38">
        <v>9</v>
      </c>
      <c r="F129" s="39" t="s">
        <v>169</v>
      </c>
      <c r="G129" s="37" t="s">
        <v>170</v>
      </c>
      <c r="H129" s="40">
        <v>14.8</v>
      </c>
      <c r="I129" s="38">
        <v>90189084</v>
      </c>
      <c r="J129" s="37" t="s">
        <v>19</v>
      </c>
      <c r="K129" s="4"/>
      <c r="L129" s="20">
        <f t="shared" si="3"/>
        <v>12.876000000000001</v>
      </c>
      <c r="M129" s="21">
        <f t="shared" si="4"/>
        <v>0</v>
      </c>
      <c r="N129" s="22">
        <f t="shared" si="5"/>
        <v>0</v>
      </c>
      <c r="O129" s="82"/>
    </row>
    <row r="130" spans="1:15" ht="12.75" customHeight="1">
      <c r="A130" s="36">
        <v>5033955005184</v>
      </c>
      <c r="B130" s="37" t="s">
        <v>189</v>
      </c>
      <c r="C130" s="37" t="s">
        <v>168</v>
      </c>
      <c r="D130" s="41"/>
      <c r="E130" s="37" t="s">
        <v>52</v>
      </c>
      <c r="F130" s="39" t="s">
        <v>169</v>
      </c>
      <c r="G130" s="37" t="s">
        <v>170</v>
      </c>
      <c r="H130" s="40">
        <v>18.399999999999999</v>
      </c>
      <c r="I130" s="38">
        <v>90189084</v>
      </c>
      <c r="J130" s="37" t="s">
        <v>19</v>
      </c>
      <c r="K130" s="4"/>
      <c r="L130" s="20">
        <f t="shared" si="3"/>
        <v>16.007999999999999</v>
      </c>
      <c r="M130" s="21">
        <f t="shared" si="4"/>
        <v>0</v>
      </c>
      <c r="N130" s="22">
        <f t="shared" si="5"/>
        <v>0</v>
      </c>
      <c r="O130" s="82"/>
    </row>
    <row r="131" spans="1:15" ht="12.75" customHeight="1">
      <c r="A131" s="36">
        <v>5033955005191</v>
      </c>
      <c r="B131" s="37" t="s">
        <v>190</v>
      </c>
      <c r="C131" s="37" t="s">
        <v>168</v>
      </c>
      <c r="D131" s="41"/>
      <c r="E131" s="38">
        <v>14</v>
      </c>
      <c r="F131" s="39" t="s">
        <v>169</v>
      </c>
      <c r="G131" s="37" t="s">
        <v>170</v>
      </c>
      <c r="H131" s="40">
        <v>14.8</v>
      </c>
      <c r="I131" s="38">
        <v>90189084</v>
      </c>
      <c r="J131" s="37" t="s">
        <v>19</v>
      </c>
      <c r="K131" s="4"/>
      <c r="L131" s="20">
        <f t="shared" si="3"/>
        <v>12.876000000000001</v>
      </c>
      <c r="M131" s="21">
        <f t="shared" si="4"/>
        <v>0</v>
      </c>
      <c r="N131" s="22">
        <f t="shared" si="5"/>
        <v>0</v>
      </c>
      <c r="O131" s="82"/>
    </row>
    <row r="132" spans="1:15" ht="12.75" customHeight="1">
      <c r="A132" s="36">
        <v>5033955005207</v>
      </c>
      <c r="B132" s="37" t="s">
        <v>191</v>
      </c>
      <c r="C132" s="37" t="s">
        <v>168</v>
      </c>
      <c r="D132" s="41"/>
      <c r="E132" s="37" t="s">
        <v>57</v>
      </c>
      <c r="F132" s="39" t="s">
        <v>169</v>
      </c>
      <c r="G132" s="37" t="s">
        <v>170</v>
      </c>
      <c r="H132" s="40">
        <v>14.8</v>
      </c>
      <c r="I132" s="38">
        <v>90189084</v>
      </c>
      <c r="J132" s="37" t="s">
        <v>19</v>
      </c>
      <c r="K132" s="4"/>
      <c r="L132" s="20">
        <f t="shared" si="3"/>
        <v>12.876000000000001</v>
      </c>
      <c r="M132" s="21">
        <f t="shared" si="4"/>
        <v>0</v>
      </c>
      <c r="N132" s="22">
        <f t="shared" si="5"/>
        <v>0</v>
      </c>
      <c r="O132" s="82"/>
    </row>
    <row r="133" spans="1:15" ht="12.75" customHeight="1">
      <c r="A133" s="36">
        <v>5033955005214</v>
      </c>
      <c r="B133" s="37" t="s">
        <v>192</v>
      </c>
      <c r="C133" s="37" t="s">
        <v>168</v>
      </c>
      <c r="D133" s="41"/>
      <c r="E133" s="37" t="s">
        <v>59</v>
      </c>
      <c r="F133" s="39" t="s">
        <v>169</v>
      </c>
      <c r="G133" s="37" t="s">
        <v>170</v>
      </c>
      <c r="H133" s="40">
        <v>14.8</v>
      </c>
      <c r="I133" s="38">
        <v>90189084</v>
      </c>
      <c r="J133" s="37" t="s">
        <v>19</v>
      </c>
      <c r="K133" s="4"/>
      <c r="L133" s="20">
        <f t="shared" si="3"/>
        <v>12.876000000000001</v>
      </c>
      <c r="M133" s="21">
        <f t="shared" si="4"/>
        <v>0</v>
      </c>
      <c r="N133" s="22">
        <f t="shared" si="5"/>
        <v>0</v>
      </c>
      <c r="O133" s="82"/>
    </row>
    <row r="134" spans="1:15" ht="12.75" customHeight="1">
      <c r="A134" s="36">
        <v>5033955005221</v>
      </c>
      <c r="B134" s="37" t="s">
        <v>193</v>
      </c>
      <c r="C134" s="37" t="s">
        <v>168</v>
      </c>
      <c r="D134" s="41"/>
      <c r="E134" s="38">
        <v>16</v>
      </c>
      <c r="F134" s="39" t="s">
        <v>169</v>
      </c>
      <c r="G134" s="37" t="s">
        <v>170</v>
      </c>
      <c r="H134" s="40">
        <v>14.8</v>
      </c>
      <c r="I134" s="38">
        <v>90189084</v>
      </c>
      <c r="J134" s="37" t="s">
        <v>19</v>
      </c>
      <c r="K134" s="4"/>
      <c r="L134" s="20">
        <f t="shared" si="3"/>
        <v>12.876000000000001</v>
      </c>
      <c r="M134" s="21">
        <f t="shared" si="4"/>
        <v>0</v>
      </c>
      <c r="N134" s="22">
        <f t="shared" si="5"/>
        <v>0</v>
      </c>
      <c r="O134" s="82"/>
    </row>
    <row r="135" spans="1:15" ht="12.75" customHeight="1">
      <c r="A135" s="36">
        <v>5033955005238</v>
      </c>
      <c r="B135" s="37" t="s">
        <v>194</v>
      </c>
      <c r="C135" s="37" t="s">
        <v>168</v>
      </c>
      <c r="D135" s="41"/>
      <c r="E135" s="38">
        <v>18</v>
      </c>
      <c r="F135" s="39" t="s">
        <v>169</v>
      </c>
      <c r="G135" s="37" t="s">
        <v>170</v>
      </c>
      <c r="H135" s="40">
        <v>16</v>
      </c>
      <c r="I135" s="38">
        <v>90189084</v>
      </c>
      <c r="J135" s="37" t="s">
        <v>19</v>
      </c>
      <c r="K135" s="4"/>
      <c r="L135" s="20">
        <f t="shared" ref="L135:L198" si="6">H135*(100-$N$3)/100</f>
        <v>13.92</v>
      </c>
      <c r="M135" s="21">
        <f t="shared" ref="M135:M198" si="7">H135*($B$3+$B$3*0.015)*K135</f>
        <v>0</v>
      </c>
      <c r="N135" s="22">
        <f t="shared" ref="N135:N198" si="8">L135*($B$3+$B$3*0.015)*K135</f>
        <v>0</v>
      </c>
      <c r="O135" s="82"/>
    </row>
    <row r="136" spans="1:15" ht="12.75" customHeight="1">
      <c r="A136" s="36">
        <v>5033955005245</v>
      </c>
      <c r="B136" s="37" t="s">
        <v>195</v>
      </c>
      <c r="C136" s="37" t="s">
        <v>168</v>
      </c>
      <c r="D136" s="41"/>
      <c r="E136" s="38">
        <v>19</v>
      </c>
      <c r="F136" s="39" t="s">
        <v>169</v>
      </c>
      <c r="G136" s="37" t="s">
        <v>170</v>
      </c>
      <c r="H136" s="40">
        <v>16</v>
      </c>
      <c r="I136" s="38">
        <v>90189084</v>
      </c>
      <c r="J136" s="37" t="s">
        <v>19</v>
      </c>
      <c r="K136" s="4"/>
      <c r="L136" s="20">
        <f t="shared" si="6"/>
        <v>13.92</v>
      </c>
      <c r="M136" s="21">
        <f t="shared" si="7"/>
        <v>0</v>
      </c>
      <c r="N136" s="22">
        <f t="shared" si="8"/>
        <v>0</v>
      </c>
      <c r="O136" s="82"/>
    </row>
    <row r="137" spans="1:15" ht="12.75" customHeight="1">
      <c r="A137" s="36">
        <v>5033955005252</v>
      </c>
      <c r="B137" s="37" t="s">
        <v>196</v>
      </c>
      <c r="C137" s="37" t="s">
        <v>168</v>
      </c>
      <c r="D137" s="41"/>
      <c r="E137" s="37" t="s">
        <v>67</v>
      </c>
      <c r="F137" s="39" t="s">
        <v>169</v>
      </c>
      <c r="G137" s="37" t="s">
        <v>170</v>
      </c>
      <c r="H137" s="40">
        <v>18.399999999999999</v>
      </c>
      <c r="I137" s="52">
        <v>90189084</v>
      </c>
      <c r="J137" s="53" t="s">
        <v>19</v>
      </c>
      <c r="K137" s="4"/>
      <c r="L137" s="20">
        <f t="shared" si="6"/>
        <v>16.007999999999999</v>
      </c>
      <c r="M137" s="21">
        <f t="shared" si="7"/>
        <v>0</v>
      </c>
      <c r="N137" s="22">
        <f t="shared" si="8"/>
        <v>0</v>
      </c>
      <c r="O137" s="82"/>
    </row>
    <row r="138" spans="1:15" ht="12.75" customHeight="1">
      <c r="A138" s="36">
        <v>5033955005269</v>
      </c>
      <c r="B138" s="37" t="s">
        <v>197</v>
      </c>
      <c r="C138" s="37" t="s">
        <v>168</v>
      </c>
      <c r="D138" s="41"/>
      <c r="E138" s="37" t="s">
        <v>150</v>
      </c>
      <c r="F138" s="39" t="s">
        <v>198</v>
      </c>
      <c r="G138" s="37" t="s">
        <v>170</v>
      </c>
      <c r="H138" s="40">
        <v>17.600000000000001</v>
      </c>
      <c r="I138" s="52">
        <v>90189084</v>
      </c>
      <c r="J138" s="53" t="s">
        <v>19</v>
      </c>
      <c r="K138" s="4"/>
      <c r="L138" s="20">
        <f t="shared" si="6"/>
        <v>15.312000000000001</v>
      </c>
      <c r="M138" s="21">
        <f t="shared" si="7"/>
        <v>0</v>
      </c>
      <c r="N138" s="22">
        <f t="shared" si="8"/>
        <v>0</v>
      </c>
      <c r="O138" s="82"/>
    </row>
    <row r="139" spans="1:15" ht="12.75" customHeight="1">
      <c r="A139" s="36">
        <v>5033955005276</v>
      </c>
      <c r="B139" s="37" t="s">
        <v>199</v>
      </c>
      <c r="C139" s="37" t="s">
        <v>168</v>
      </c>
      <c r="D139" s="41"/>
      <c r="E139" s="37" t="s">
        <v>200</v>
      </c>
      <c r="F139" s="39" t="s">
        <v>201</v>
      </c>
      <c r="G139" s="37" t="s">
        <v>170</v>
      </c>
      <c r="H139" s="40">
        <v>44</v>
      </c>
      <c r="I139" s="52">
        <v>90189084</v>
      </c>
      <c r="J139" s="53" t="s">
        <v>50</v>
      </c>
      <c r="K139" s="4"/>
      <c r="L139" s="20">
        <f t="shared" si="6"/>
        <v>38.28</v>
      </c>
      <c r="M139" s="21">
        <f t="shared" si="7"/>
        <v>0</v>
      </c>
      <c r="N139" s="22">
        <f t="shared" si="8"/>
        <v>0</v>
      </c>
      <c r="O139" s="82"/>
    </row>
    <row r="140" spans="1:15" ht="12.75" customHeight="1">
      <c r="A140" s="36">
        <v>5033955005399</v>
      </c>
      <c r="B140" s="37" t="s">
        <v>202</v>
      </c>
      <c r="C140" s="37" t="s">
        <v>168</v>
      </c>
      <c r="D140" s="41"/>
      <c r="E140" s="38">
        <v>13</v>
      </c>
      <c r="F140" s="39" t="s">
        <v>169</v>
      </c>
      <c r="G140" s="37" t="s">
        <v>170</v>
      </c>
      <c r="H140" s="40">
        <v>14.8</v>
      </c>
      <c r="I140" s="52">
        <v>90189084</v>
      </c>
      <c r="J140" s="53" t="s">
        <v>19</v>
      </c>
      <c r="K140" s="4"/>
      <c r="L140" s="20">
        <f t="shared" si="6"/>
        <v>12.876000000000001</v>
      </c>
      <c r="M140" s="21">
        <f t="shared" si="7"/>
        <v>0</v>
      </c>
      <c r="N140" s="22">
        <f t="shared" si="8"/>
        <v>0</v>
      </c>
      <c r="O140" s="82"/>
    </row>
    <row r="141" spans="1:15" ht="12.75" customHeight="1">
      <c r="A141" s="36">
        <v>5033955005634</v>
      </c>
      <c r="B141" s="37" t="s">
        <v>203</v>
      </c>
      <c r="C141" s="37" t="s">
        <v>168</v>
      </c>
      <c r="D141" s="41"/>
      <c r="E141" s="37" t="s">
        <v>69</v>
      </c>
      <c r="F141" s="39" t="s">
        <v>169</v>
      </c>
      <c r="G141" s="37" t="s">
        <v>170</v>
      </c>
      <c r="H141" s="40">
        <v>18.399999999999999</v>
      </c>
      <c r="I141" s="52">
        <v>90189084</v>
      </c>
      <c r="J141" s="53" t="s">
        <v>19</v>
      </c>
      <c r="K141" s="4"/>
      <c r="L141" s="20">
        <f t="shared" si="6"/>
        <v>16.007999999999999</v>
      </c>
      <c r="M141" s="21">
        <f t="shared" si="7"/>
        <v>0</v>
      </c>
      <c r="N141" s="22">
        <f t="shared" si="8"/>
        <v>0</v>
      </c>
      <c r="O141" s="82"/>
    </row>
    <row r="142" spans="1:15" ht="12.75" customHeight="1">
      <c r="A142" s="36">
        <v>5033955005658</v>
      </c>
      <c r="B142" s="37" t="s">
        <v>204</v>
      </c>
      <c r="C142" s="37" t="s">
        <v>168</v>
      </c>
      <c r="D142" s="41"/>
      <c r="E142" s="37" t="s">
        <v>71</v>
      </c>
      <c r="F142" s="39" t="s">
        <v>169</v>
      </c>
      <c r="G142" s="37" t="s">
        <v>170</v>
      </c>
      <c r="H142" s="40">
        <v>18.399999999999999</v>
      </c>
      <c r="I142" s="52">
        <v>90189084</v>
      </c>
      <c r="J142" s="53" t="s">
        <v>19</v>
      </c>
      <c r="K142" s="4"/>
      <c r="L142" s="20">
        <f t="shared" si="6"/>
        <v>16.007999999999999</v>
      </c>
      <c r="M142" s="21">
        <f t="shared" si="7"/>
        <v>0</v>
      </c>
      <c r="N142" s="22">
        <f t="shared" si="8"/>
        <v>0</v>
      </c>
      <c r="O142" s="82"/>
    </row>
    <row r="143" spans="1:15" ht="12.75" customHeight="1">
      <c r="A143" s="36">
        <v>5033955005702</v>
      </c>
      <c r="B143" s="37" t="s">
        <v>205</v>
      </c>
      <c r="C143" s="37" t="s">
        <v>168</v>
      </c>
      <c r="D143" s="41"/>
      <c r="E143" s="37" t="s">
        <v>73</v>
      </c>
      <c r="F143" s="39" t="s">
        <v>169</v>
      </c>
      <c r="G143" s="37" t="s">
        <v>170</v>
      </c>
      <c r="H143" s="40">
        <v>18.8</v>
      </c>
      <c r="I143" s="52">
        <v>90189084</v>
      </c>
      <c r="J143" s="53" t="s">
        <v>50</v>
      </c>
      <c r="K143" s="4"/>
      <c r="L143" s="20">
        <f t="shared" si="6"/>
        <v>16.356000000000002</v>
      </c>
      <c r="M143" s="21">
        <f t="shared" si="7"/>
        <v>0</v>
      </c>
      <c r="N143" s="22">
        <f t="shared" si="8"/>
        <v>0</v>
      </c>
      <c r="O143" s="82"/>
    </row>
    <row r="144" spans="1:15" ht="12.75" customHeight="1">
      <c r="A144" s="36">
        <v>5033955005917</v>
      </c>
      <c r="B144" s="37" t="s">
        <v>206</v>
      </c>
      <c r="C144" s="37" t="s">
        <v>168</v>
      </c>
      <c r="D144" s="41"/>
      <c r="E144" s="37" t="s">
        <v>75</v>
      </c>
      <c r="F144" s="39" t="s">
        <v>169</v>
      </c>
      <c r="G144" s="37" t="s">
        <v>170</v>
      </c>
      <c r="H144" s="40">
        <v>14.8</v>
      </c>
      <c r="I144" s="52">
        <v>90189084</v>
      </c>
      <c r="J144" s="53" t="s">
        <v>19</v>
      </c>
      <c r="K144" s="4"/>
      <c r="L144" s="20">
        <f t="shared" si="6"/>
        <v>12.876000000000001</v>
      </c>
      <c r="M144" s="21">
        <f t="shared" si="7"/>
        <v>0</v>
      </c>
      <c r="N144" s="22">
        <f t="shared" si="8"/>
        <v>0</v>
      </c>
      <c r="O144" s="82"/>
    </row>
    <row r="145" spans="1:15" ht="12.75" customHeight="1">
      <c r="A145" s="36">
        <v>5033955005924</v>
      </c>
      <c r="B145" s="37" t="s">
        <v>207</v>
      </c>
      <c r="C145" s="37" t="s">
        <v>168</v>
      </c>
      <c r="D145" s="41"/>
      <c r="E145" s="37" t="s">
        <v>77</v>
      </c>
      <c r="F145" s="39" t="s">
        <v>169</v>
      </c>
      <c r="G145" s="37" t="s">
        <v>170</v>
      </c>
      <c r="H145" s="40">
        <v>14.8</v>
      </c>
      <c r="I145" s="52">
        <v>90189084</v>
      </c>
      <c r="J145" s="53" t="s">
        <v>19</v>
      </c>
      <c r="K145" s="4"/>
      <c r="L145" s="20">
        <f t="shared" si="6"/>
        <v>12.876000000000001</v>
      </c>
      <c r="M145" s="21">
        <f t="shared" si="7"/>
        <v>0</v>
      </c>
      <c r="N145" s="22">
        <f t="shared" si="8"/>
        <v>0</v>
      </c>
      <c r="O145" s="82"/>
    </row>
    <row r="146" spans="1:15" ht="12.75" customHeight="1">
      <c r="A146" s="36"/>
      <c r="B146" s="37"/>
      <c r="C146" s="37"/>
      <c r="D146" s="41"/>
      <c r="E146" s="42"/>
      <c r="F146" s="43"/>
      <c r="G146" s="42"/>
      <c r="H146" s="40"/>
      <c r="I146" s="54"/>
      <c r="J146" s="54"/>
      <c r="K146" s="54"/>
      <c r="L146" s="20"/>
      <c r="M146" s="21"/>
      <c r="N146" s="22"/>
      <c r="O146" s="82"/>
    </row>
    <row r="147" spans="1:15" ht="12.75" customHeight="1">
      <c r="A147" s="36"/>
      <c r="B147" s="37"/>
      <c r="C147" s="37"/>
      <c r="D147" s="41"/>
      <c r="E147" s="42"/>
      <c r="F147" s="43"/>
      <c r="G147" s="42"/>
      <c r="H147" s="40"/>
      <c r="I147" s="54"/>
      <c r="J147" s="54"/>
      <c r="K147" s="54"/>
      <c r="L147" s="20"/>
      <c r="M147" s="21"/>
      <c r="N147" s="22"/>
      <c r="O147" s="82"/>
    </row>
    <row r="148" spans="1:15" ht="12.75" customHeight="1">
      <c r="A148" s="47"/>
      <c r="B148" s="51"/>
      <c r="C148" s="51"/>
      <c r="D148" s="48"/>
      <c r="E148" s="49"/>
      <c r="F148" s="45" t="s">
        <v>208</v>
      </c>
      <c r="G148" s="46"/>
      <c r="H148" s="40"/>
      <c r="I148" s="54"/>
      <c r="J148" s="54"/>
      <c r="K148" s="54"/>
      <c r="L148" s="20"/>
      <c r="M148" s="21"/>
      <c r="N148" s="22"/>
      <c r="O148" s="82"/>
    </row>
    <row r="149" spans="1:15" ht="12.75" customHeight="1">
      <c r="A149" s="36">
        <v>5033955006396</v>
      </c>
      <c r="B149" s="37" t="s">
        <v>209</v>
      </c>
      <c r="C149" s="37" t="s">
        <v>210</v>
      </c>
      <c r="D149" s="41"/>
      <c r="E149" s="42"/>
      <c r="F149" s="39" t="s">
        <v>211</v>
      </c>
      <c r="G149" s="37" t="s">
        <v>170</v>
      </c>
      <c r="H149" s="40">
        <v>384</v>
      </c>
      <c r="I149" s="52">
        <v>90189084</v>
      </c>
      <c r="J149" s="53" t="s">
        <v>212</v>
      </c>
      <c r="K149" s="4"/>
      <c r="L149" s="20">
        <f t="shared" si="6"/>
        <v>334.08</v>
      </c>
      <c r="M149" s="21">
        <f t="shared" si="7"/>
        <v>0</v>
      </c>
      <c r="N149" s="22">
        <f t="shared" si="8"/>
        <v>0</v>
      </c>
      <c r="O149" s="82"/>
    </row>
    <row r="150" spans="1:15" ht="12.75" customHeight="1">
      <c r="A150" s="36">
        <v>5033955006402</v>
      </c>
      <c r="B150" s="37" t="s">
        <v>213</v>
      </c>
      <c r="C150" s="37" t="s">
        <v>210</v>
      </c>
      <c r="D150" s="41"/>
      <c r="E150" s="42"/>
      <c r="F150" s="39" t="s">
        <v>214</v>
      </c>
      <c r="G150" s="37" t="s">
        <v>170</v>
      </c>
      <c r="H150" s="40">
        <v>408</v>
      </c>
      <c r="I150" s="52">
        <v>90189084</v>
      </c>
      <c r="J150" s="53" t="s">
        <v>215</v>
      </c>
      <c r="K150" s="4"/>
      <c r="L150" s="20">
        <f t="shared" si="6"/>
        <v>354.96</v>
      </c>
      <c r="M150" s="21">
        <f t="shared" si="7"/>
        <v>0</v>
      </c>
      <c r="N150" s="22">
        <f t="shared" si="8"/>
        <v>0</v>
      </c>
      <c r="O150" s="82"/>
    </row>
    <row r="151" spans="1:15" ht="12.75" customHeight="1">
      <c r="A151" s="36"/>
      <c r="B151" s="37"/>
      <c r="C151" s="37"/>
      <c r="D151" s="41"/>
      <c r="E151" s="42"/>
      <c r="F151" s="43"/>
      <c r="G151" s="42"/>
      <c r="H151" s="40"/>
      <c r="I151" s="54"/>
      <c r="J151" s="54"/>
      <c r="K151" s="54"/>
      <c r="L151" s="20"/>
      <c r="M151" s="21"/>
      <c r="N151" s="22"/>
      <c r="O151" s="82"/>
    </row>
    <row r="152" spans="1:15" ht="12.75" customHeight="1">
      <c r="A152" s="36"/>
      <c r="B152" s="37"/>
      <c r="C152" s="37"/>
      <c r="D152" s="41"/>
      <c r="E152" s="42"/>
      <c r="F152" s="43"/>
      <c r="G152" s="42"/>
      <c r="H152" s="40"/>
      <c r="I152" s="54"/>
      <c r="J152" s="54"/>
      <c r="K152" s="54"/>
      <c r="L152" s="20"/>
      <c r="M152" s="21"/>
      <c r="N152" s="22"/>
      <c r="O152" s="82"/>
    </row>
    <row r="153" spans="1:15" ht="12.75" customHeight="1">
      <c r="A153" s="55"/>
      <c r="B153" s="56"/>
      <c r="C153" s="56"/>
      <c r="D153" s="57"/>
      <c r="E153" s="58"/>
      <c r="F153" s="59" t="s">
        <v>216</v>
      </c>
      <c r="G153" s="60"/>
      <c r="H153" s="40"/>
      <c r="I153" s="54"/>
      <c r="J153" s="54"/>
      <c r="K153" s="54"/>
      <c r="L153" s="20"/>
      <c r="M153" s="21"/>
      <c r="N153" s="22"/>
      <c r="O153" s="82"/>
    </row>
    <row r="154" spans="1:15" ht="12.75" customHeight="1">
      <c r="A154" s="55">
        <v>5033955007218</v>
      </c>
      <c r="B154" s="56" t="s">
        <v>217</v>
      </c>
      <c r="C154" s="56" t="s">
        <v>218</v>
      </c>
      <c r="D154" s="57"/>
      <c r="E154" s="56" t="s">
        <v>219</v>
      </c>
      <c r="F154" s="61" t="s">
        <v>220</v>
      </c>
      <c r="G154" s="42"/>
      <c r="H154" s="40"/>
      <c r="I154" s="54"/>
      <c r="J154" s="54"/>
      <c r="K154" s="54"/>
      <c r="L154" s="20"/>
      <c r="M154" s="21"/>
      <c r="N154" s="22"/>
      <c r="O154" s="82"/>
    </row>
    <row r="155" spans="1:15" ht="12.75" customHeight="1">
      <c r="A155" s="55">
        <v>5033955007232</v>
      </c>
      <c r="B155" s="56" t="s">
        <v>221</v>
      </c>
      <c r="C155" s="56" t="s">
        <v>218</v>
      </c>
      <c r="D155" s="57"/>
      <c r="E155" s="56" t="s">
        <v>222</v>
      </c>
      <c r="F155" s="61" t="s">
        <v>220</v>
      </c>
      <c r="G155" s="42"/>
      <c r="H155" s="40"/>
      <c r="I155" s="54"/>
      <c r="J155" s="54"/>
      <c r="K155" s="54"/>
      <c r="L155" s="20"/>
      <c r="M155" s="21"/>
      <c r="N155" s="22"/>
      <c r="O155" s="82"/>
    </row>
    <row r="156" spans="1:15" ht="12.75" customHeight="1">
      <c r="A156" s="55">
        <v>5033955007249</v>
      </c>
      <c r="B156" s="56" t="s">
        <v>223</v>
      </c>
      <c r="C156" s="56" t="s">
        <v>218</v>
      </c>
      <c r="D156" s="57"/>
      <c r="E156" s="56" t="s">
        <v>224</v>
      </c>
      <c r="F156" s="61" t="s">
        <v>220</v>
      </c>
      <c r="G156" s="42"/>
      <c r="H156" s="40"/>
      <c r="I156" s="54"/>
      <c r="J156" s="54"/>
      <c r="K156" s="54"/>
      <c r="L156" s="20"/>
      <c r="M156" s="21"/>
      <c r="N156" s="22"/>
      <c r="O156" s="82"/>
    </row>
    <row r="157" spans="1:15" ht="12.75" customHeight="1">
      <c r="A157" s="55">
        <v>5033955007263</v>
      </c>
      <c r="B157" s="56" t="s">
        <v>225</v>
      </c>
      <c r="C157" s="56" t="s">
        <v>218</v>
      </c>
      <c r="D157" s="57"/>
      <c r="E157" s="56" t="s">
        <v>226</v>
      </c>
      <c r="F157" s="61" t="s">
        <v>220</v>
      </c>
      <c r="G157" s="42"/>
      <c r="H157" s="40"/>
      <c r="I157" s="54"/>
      <c r="J157" s="54"/>
      <c r="K157" s="54"/>
      <c r="L157" s="20"/>
      <c r="M157" s="21"/>
      <c r="N157" s="22"/>
      <c r="O157" s="82"/>
    </row>
    <row r="158" spans="1:15" ht="12.75" customHeight="1">
      <c r="A158" s="55">
        <v>5033955007270</v>
      </c>
      <c r="B158" s="56" t="s">
        <v>227</v>
      </c>
      <c r="C158" s="56" t="s">
        <v>218</v>
      </c>
      <c r="D158" s="57"/>
      <c r="E158" s="56" t="s">
        <v>228</v>
      </c>
      <c r="F158" s="61" t="s">
        <v>220</v>
      </c>
      <c r="G158" s="42"/>
      <c r="H158" s="40"/>
      <c r="I158" s="54"/>
      <c r="J158" s="54"/>
      <c r="K158" s="54"/>
      <c r="L158" s="20"/>
      <c r="M158" s="21"/>
      <c r="N158" s="22"/>
      <c r="O158" s="82"/>
    </row>
    <row r="159" spans="1:15" ht="12.75" customHeight="1">
      <c r="A159" s="55">
        <v>5033955007287</v>
      </c>
      <c r="B159" s="56" t="s">
        <v>229</v>
      </c>
      <c r="C159" s="56" t="s">
        <v>218</v>
      </c>
      <c r="D159" s="57"/>
      <c r="E159" s="56" t="s">
        <v>230</v>
      </c>
      <c r="F159" s="61" t="s">
        <v>220</v>
      </c>
      <c r="G159" s="42"/>
      <c r="H159" s="40"/>
      <c r="I159" s="54"/>
      <c r="J159" s="54"/>
      <c r="K159" s="54"/>
      <c r="L159" s="20"/>
      <c r="M159" s="21"/>
      <c r="N159" s="22"/>
      <c r="O159" s="82"/>
    </row>
    <row r="160" spans="1:15" ht="12.75" customHeight="1">
      <c r="A160" s="36"/>
      <c r="B160" s="37"/>
      <c r="C160" s="37"/>
      <c r="D160" s="41"/>
      <c r="E160" s="42"/>
      <c r="F160" s="43"/>
      <c r="G160" s="42"/>
      <c r="H160" s="40"/>
      <c r="I160" s="54"/>
      <c r="J160" s="54"/>
      <c r="K160" s="54"/>
      <c r="L160" s="20"/>
      <c r="M160" s="21"/>
      <c r="N160" s="22"/>
      <c r="O160" s="82"/>
    </row>
    <row r="161" spans="1:15" ht="12.75" customHeight="1">
      <c r="A161" s="36"/>
      <c r="B161" s="37"/>
      <c r="C161" s="37"/>
      <c r="D161" s="41"/>
      <c r="E161" s="42"/>
      <c r="F161" s="43"/>
      <c r="G161" s="42"/>
      <c r="H161" s="40"/>
      <c r="I161" s="54"/>
      <c r="J161" s="54"/>
      <c r="K161" s="54"/>
      <c r="L161" s="20"/>
      <c r="M161" s="21"/>
      <c r="N161" s="22"/>
      <c r="O161" s="82"/>
    </row>
    <row r="162" spans="1:15" ht="12.75" customHeight="1">
      <c r="A162" s="62"/>
      <c r="B162" s="63"/>
      <c r="C162" s="63"/>
      <c r="D162" s="64"/>
      <c r="E162" s="60"/>
      <c r="F162" s="45" t="s">
        <v>231</v>
      </c>
      <c r="G162" s="60"/>
      <c r="H162" s="40"/>
      <c r="I162" s="54"/>
      <c r="J162" s="54"/>
      <c r="K162" s="54"/>
      <c r="L162" s="20"/>
      <c r="M162" s="21"/>
      <c r="N162" s="22"/>
      <c r="O162" s="82"/>
    </row>
    <row r="163" spans="1:15" ht="12.75" customHeight="1">
      <c r="A163" s="36">
        <v>5033955009052</v>
      </c>
      <c r="B163" s="37" t="s">
        <v>232</v>
      </c>
      <c r="C163" s="37" t="s">
        <v>233</v>
      </c>
      <c r="D163" s="37" t="s">
        <v>13</v>
      </c>
      <c r="E163" s="42"/>
      <c r="F163" s="39" t="s">
        <v>234</v>
      </c>
      <c r="G163" s="37" t="s">
        <v>235</v>
      </c>
      <c r="H163" s="40">
        <v>136</v>
      </c>
      <c r="I163" s="52">
        <v>90189084</v>
      </c>
      <c r="J163" s="53" t="s">
        <v>236</v>
      </c>
      <c r="K163" s="4"/>
      <c r="L163" s="20">
        <f t="shared" si="6"/>
        <v>118.32</v>
      </c>
      <c r="M163" s="21">
        <f t="shared" si="7"/>
        <v>0</v>
      </c>
      <c r="N163" s="22">
        <f t="shared" si="8"/>
        <v>0</v>
      </c>
      <c r="O163" s="82"/>
    </row>
    <row r="164" spans="1:15" ht="12.75" customHeight="1">
      <c r="A164" s="36">
        <v>5033955009069</v>
      </c>
      <c r="B164" s="37" t="s">
        <v>237</v>
      </c>
      <c r="C164" s="37" t="s">
        <v>233</v>
      </c>
      <c r="D164" s="37" t="s">
        <v>27</v>
      </c>
      <c r="E164" s="42"/>
      <c r="F164" s="39" t="s">
        <v>238</v>
      </c>
      <c r="G164" s="37" t="s">
        <v>235</v>
      </c>
      <c r="H164" s="40">
        <v>136</v>
      </c>
      <c r="I164" s="52">
        <v>90189084</v>
      </c>
      <c r="J164" s="53" t="s">
        <v>236</v>
      </c>
      <c r="K164" s="4"/>
      <c r="L164" s="20">
        <f t="shared" si="6"/>
        <v>118.32</v>
      </c>
      <c r="M164" s="21">
        <f t="shared" si="7"/>
        <v>0</v>
      </c>
      <c r="N164" s="22">
        <f t="shared" si="8"/>
        <v>0</v>
      </c>
      <c r="O164" s="82"/>
    </row>
    <row r="165" spans="1:15" ht="12.75" customHeight="1">
      <c r="A165" s="36">
        <v>5033955009076</v>
      </c>
      <c r="B165" s="37" t="s">
        <v>239</v>
      </c>
      <c r="C165" s="37" t="s">
        <v>233</v>
      </c>
      <c r="D165" s="37" t="s">
        <v>13</v>
      </c>
      <c r="E165" s="42"/>
      <c r="F165" s="39" t="s">
        <v>240</v>
      </c>
      <c r="G165" s="56" t="s">
        <v>170</v>
      </c>
      <c r="H165" s="40">
        <v>472</v>
      </c>
      <c r="I165" s="52">
        <v>90189084</v>
      </c>
      <c r="J165" s="53" t="s">
        <v>241</v>
      </c>
      <c r="K165" s="4"/>
      <c r="L165" s="20">
        <f t="shared" si="6"/>
        <v>410.64</v>
      </c>
      <c r="M165" s="21">
        <f t="shared" si="7"/>
        <v>0</v>
      </c>
      <c r="N165" s="22">
        <f t="shared" si="8"/>
        <v>0</v>
      </c>
      <c r="O165" s="82"/>
    </row>
    <row r="166" spans="1:15" ht="12.75" customHeight="1">
      <c r="A166" s="36">
        <v>5033955009090</v>
      </c>
      <c r="B166" s="37" t="s">
        <v>242</v>
      </c>
      <c r="C166" s="37" t="s">
        <v>233</v>
      </c>
      <c r="D166" s="37" t="s">
        <v>13</v>
      </c>
      <c r="E166" s="42"/>
      <c r="F166" s="39" t="s">
        <v>243</v>
      </c>
      <c r="G166" s="56" t="s">
        <v>170</v>
      </c>
      <c r="H166" s="40">
        <v>269.60000000000002</v>
      </c>
      <c r="I166" s="52">
        <v>90189084</v>
      </c>
      <c r="J166" s="53" t="s">
        <v>241</v>
      </c>
      <c r="K166" s="4"/>
      <c r="L166" s="20">
        <f t="shared" si="6"/>
        <v>234.55200000000002</v>
      </c>
      <c r="M166" s="21">
        <f t="shared" si="7"/>
        <v>0</v>
      </c>
      <c r="N166" s="22">
        <f t="shared" si="8"/>
        <v>0</v>
      </c>
      <c r="O166" s="82"/>
    </row>
    <row r="167" spans="1:15" ht="12.75" customHeight="1">
      <c r="A167" s="36">
        <v>5063043009138</v>
      </c>
      <c r="B167" s="37" t="s">
        <v>244</v>
      </c>
      <c r="C167" s="37" t="s">
        <v>233</v>
      </c>
      <c r="D167" s="37" t="s">
        <v>13</v>
      </c>
      <c r="E167" s="42"/>
      <c r="F167" s="39" t="s">
        <v>245</v>
      </c>
      <c r="G167" s="37" t="s">
        <v>235</v>
      </c>
      <c r="H167" s="40">
        <v>48</v>
      </c>
      <c r="I167" s="52">
        <v>90189084</v>
      </c>
      <c r="J167" s="54"/>
      <c r="K167" s="4"/>
      <c r="L167" s="20">
        <f t="shared" si="6"/>
        <v>41.76</v>
      </c>
      <c r="M167" s="21">
        <f t="shared" si="7"/>
        <v>0</v>
      </c>
      <c r="N167" s="22">
        <f t="shared" si="8"/>
        <v>0</v>
      </c>
      <c r="O167" s="82"/>
    </row>
    <row r="168" spans="1:15" ht="12.75" customHeight="1">
      <c r="A168" s="36">
        <v>5063043009145</v>
      </c>
      <c r="B168" s="37" t="s">
        <v>246</v>
      </c>
      <c r="C168" s="37" t="s">
        <v>233</v>
      </c>
      <c r="D168" s="37" t="s">
        <v>27</v>
      </c>
      <c r="E168" s="42"/>
      <c r="F168" s="39" t="s">
        <v>247</v>
      </c>
      <c r="G168" s="37" t="s">
        <v>235</v>
      </c>
      <c r="H168" s="40">
        <v>48</v>
      </c>
      <c r="I168" s="52">
        <v>90189084</v>
      </c>
      <c r="J168" s="54"/>
      <c r="K168" s="4"/>
      <c r="L168" s="20">
        <f t="shared" si="6"/>
        <v>41.76</v>
      </c>
      <c r="M168" s="21">
        <f t="shared" si="7"/>
        <v>0</v>
      </c>
      <c r="N168" s="22">
        <f t="shared" si="8"/>
        <v>0</v>
      </c>
      <c r="O168" s="82"/>
    </row>
    <row r="169" spans="1:15" ht="12.75" customHeight="1">
      <c r="A169" s="36">
        <v>5033955009236</v>
      </c>
      <c r="B169" s="37" t="s">
        <v>248</v>
      </c>
      <c r="C169" s="37" t="s">
        <v>233</v>
      </c>
      <c r="D169" s="37" t="s">
        <v>13</v>
      </c>
      <c r="E169" s="42"/>
      <c r="F169" s="39" t="s">
        <v>249</v>
      </c>
      <c r="G169" s="37" t="s">
        <v>235</v>
      </c>
      <c r="H169" s="40">
        <v>72</v>
      </c>
      <c r="I169" s="52">
        <v>90189084</v>
      </c>
      <c r="J169" s="53" t="s">
        <v>250</v>
      </c>
      <c r="K169" s="4"/>
      <c r="L169" s="20">
        <f t="shared" si="6"/>
        <v>62.64</v>
      </c>
      <c r="M169" s="21">
        <f t="shared" si="7"/>
        <v>0</v>
      </c>
      <c r="N169" s="22">
        <f t="shared" si="8"/>
        <v>0</v>
      </c>
      <c r="O169" s="82"/>
    </row>
    <row r="170" spans="1:15" ht="12.75" customHeight="1">
      <c r="A170" s="36">
        <v>5063043009336</v>
      </c>
      <c r="B170" s="37" t="s">
        <v>251</v>
      </c>
      <c r="C170" s="37" t="s">
        <v>233</v>
      </c>
      <c r="D170" s="37" t="s">
        <v>13</v>
      </c>
      <c r="E170" s="42"/>
      <c r="F170" s="39" t="s">
        <v>252</v>
      </c>
      <c r="G170" s="37" t="s">
        <v>235</v>
      </c>
      <c r="H170" s="40">
        <v>26.8</v>
      </c>
      <c r="I170" s="52">
        <v>90189084</v>
      </c>
      <c r="J170" s="54"/>
      <c r="K170" s="4"/>
      <c r="L170" s="20">
        <f t="shared" si="6"/>
        <v>23.315999999999999</v>
      </c>
      <c r="M170" s="21">
        <f t="shared" si="7"/>
        <v>0</v>
      </c>
      <c r="N170" s="22">
        <f t="shared" si="8"/>
        <v>0</v>
      </c>
      <c r="O170" s="82"/>
    </row>
    <row r="171" spans="1:15" ht="12.75" customHeight="1">
      <c r="A171" s="36">
        <v>5063043009343</v>
      </c>
      <c r="B171" s="37" t="s">
        <v>253</v>
      </c>
      <c r="C171" s="37" t="s">
        <v>233</v>
      </c>
      <c r="D171" s="37" t="s">
        <v>27</v>
      </c>
      <c r="E171" s="42"/>
      <c r="F171" s="39" t="s">
        <v>254</v>
      </c>
      <c r="G171" s="37" t="s">
        <v>235</v>
      </c>
      <c r="H171" s="40">
        <v>26.8</v>
      </c>
      <c r="I171" s="52">
        <v>90189084</v>
      </c>
      <c r="J171" s="54"/>
      <c r="K171" s="4"/>
      <c r="L171" s="20">
        <f t="shared" si="6"/>
        <v>23.315999999999999</v>
      </c>
      <c r="M171" s="21">
        <f t="shared" si="7"/>
        <v>0</v>
      </c>
      <c r="N171" s="22">
        <f t="shared" si="8"/>
        <v>0</v>
      </c>
      <c r="O171" s="82"/>
    </row>
    <row r="172" spans="1:15" ht="12.75" customHeight="1">
      <c r="A172" s="36">
        <v>5033955010331</v>
      </c>
      <c r="B172" s="38">
        <v>1033</v>
      </c>
      <c r="C172" s="37" t="s">
        <v>255</v>
      </c>
      <c r="D172" s="37" t="s">
        <v>13</v>
      </c>
      <c r="E172" s="42"/>
      <c r="F172" s="39" t="s">
        <v>256</v>
      </c>
      <c r="G172" s="56" t="s">
        <v>170</v>
      </c>
      <c r="H172" s="40">
        <v>188</v>
      </c>
      <c r="I172" s="52">
        <v>90189084</v>
      </c>
      <c r="J172" s="53" t="s">
        <v>257</v>
      </c>
      <c r="K172" s="4"/>
      <c r="L172" s="20">
        <f t="shared" si="6"/>
        <v>163.56</v>
      </c>
      <c r="M172" s="21">
        <f t="shared" si="7"/>
        <v>0</v>
      </c>
      <c r="N172" s="22">
        <f t="shared" si="8"/>
        <v>0</v>
      </c>
      <c r="O172" s="82"/>
    </row>
    <row r="173" spans="1:15" ht="12.75" customHeight="1">
      <c r="A173" s="36">
        <v>5033955010348</v>
      </c>
      <c r="B173" s="37" t="s">
        <v>258</v>
      </c>
      <c r="C173" s="37" t="s">
        <v>255</v>
      </c>
      <c r="D173" s="37" t="s">
        <v>27</v>
      </c>
      <c r="E173" s="42"/>
      <c r="F173" s="39" t="s">
        <v>259</v>
      </c>
      <c r="G173" s="56" t="s">
        <v>170</v>
      </c>
      <c r="H173" s="40">
        <v>188</v>
      </c>
      <c r="I173" s="52">
        <v>90189084</v>
      </c>
      <c r="J173" s="53" t="s">
        <v>260</v>
      </c>
      <c r="K173" s="4"/>
      <c r="L173" s="20">
        <f t="shared" si="6"/>
        <v>163.56</v>
      </c>
      <c r="M173" s="21">
        <f t="shared" si="7"/>
        <v>0</v>
      </c>
      <c r="N173" s="22">
        <f t="shared" si="8"/>
        <v>0</v>
      </c>
      <c r="O173" s="82"/>
    </row>
    <row r="174" spans="1:15" ht="12.75" customHeight="1">
      <c r="A174" s="36"/>
      <c r="B174" s="37"/>
      <c r="C174" s="37"/>
      <c r="D174" s="41"/>
      <c r="E174" s="42"/>
      <c r="F174" s="43"/>
      <c r="G174" s="42"/>
      <c r="H174" s="40"/>
      <c r="I174" s="54"/>
      <c r="J174" s="54"/>
      <c r="K174" s="54"/>
      <c r="L174" s="20"/>
      <c r="M174" s="21"/>
      <c r="N174" s="22"/>
      <c r="O174" s="82"/>
    </row>
    <row r="175" spans="1:15" ht="12.75" customHeight="1">
      <c r="A175" s="36"/>
      <c r="B175" s="37"/>
      <c r="C175" s="37"/>
      <c r="D175" s="41"/>
      <c r="E175" s="42"/>
      <c r="F175" s="43"/>
      <c r="G175" s="42"/>
      <c r="H175" s="40"/>
      <c r="I175" s="54"/>
      <c r="J175" s="54"/>
      <c r="K175" s="54"/>
      <c r="L175" s="20"/>
      <c r="M175" s="21"/>
      <c r="N175" s="22"/>
      <c r="O175" s="82"/>
    </row>
    <row r="176" spans="1:15" ht="12.75" customHeight="1">
      <c r="A176" s="62"/>
      <c r="B176" s="63"/>
      <c r="C176" s="63"/>
      <c r="D176" s="64"/>
      <c r="E176" s="60"/>
      <c r="F176" s="45" t="s">
        <v>261</v>
      </c>
      <c r="G176" s="60"/>
      <c r="H176" s="40"/>
      <c r="I176" s="54"/>
      <c r="J176" s="54"/>
      <c r="K176" s="54"/>
      <c r="L176" s="20"/>
      <c r="M176" s="21"/>
      <c r="N176" s="22"/>
      <c r="O176" s="82"/>
    </row>
    <row r="177" spans="1:15" ht="12.75" customHeight="1">
      <c r="A177" s="36">
        <v>5033955010034</v>
      </c>
      <c r="B177" s="38">
        <v>1003</v>
      </c>
      <c r="C177" s="37" t="s">
        <v>255</v>
      </c>
      <c r="D177" s="37" t="s">
        <v>13</v>
      </c>
      <c r="E177" s="42"/>
      <c r="F177" s="39" t="s">
        <v>262</v>
      </c>
      <c r="G177" s="37" t="s">
        <v>263</v>
      </c>
      <c r="H177" s="40">
        <v>488</v>
      </c>
      <c r="I177" s="52">
        <v>82119300</v>
      </c>
      <c r="J177" s="53" t="s">
        <v>264</v>
      </c>
      <c r="K177" s="4"/>
      <c r="L177" s="20">
        <f t="shared" si="6"/>
        <v>424.56</v>
      </c>
      <c r="M177" s="21">
        <f t="shared" si="7"/>
        <v>0</v>
      </c>
      <c r="N177" s="22">
        <f t="shared" si="8"/>
        <v>0</v>
      </c>
      <c r="O177" s="82"/>
    </row>
    <row r="178" spans="1:15" ht="12.75" customHeight="1">
      <c r="A178" s="36">
        <v>5033955010041</v>
      </c>
      <c r="B178" s="38">
        <v>1004</v>
      </c>
      <c r="C178" s="37" t="s">
        <v>255</v>
      </c>
      <c r="D178" s="37" t="s">
        <v>27</v>
      </c>
      <c r="E178" s="42"/>
      <c r="F178" s="39" t="s">
        <v>265</v>
      </c>
      <c r="G178" s="37" t="s">
        <v>263</v>
      </c>
      <c r="H178" s="40">
        <v>488</v>
      </c>
      <c r="I178" s="52">
        <v>82119300</v>
      </c>
      <c r="J178" s="53" t="s">
        <v>266</v>
      </c>
      <c r="K178" s="4"/>
      <c r="L178" s="20">
        <f t="shared" si="6"/>
        <v>424.56</v>
      </c>
      <c r="M178" s="21">
        <f t="shared" si="7"/>
        <v>0</v>
      </c>
      <c r="N178" s="22">
        <f t="shared" si="8"/>
        <v>0</v>
      </c>
      <c r="O178" s="82"/>
    </row>
    <row r="179" spans="1:15" ht="12.75" customHeight="1">
      <c r="A179" s="36"/>
      <c r="B179" s="37"/>
      <c r="C179" s="37"/>
      <c r="D179" s="41"/>
      <c r="E179" s="42"/>
      <c r="F179" s="43"/>
      <c r="G179" s="42"/>
      <c r="H179" s="40"/>
      <c r="I179" s="54"/>
      <c r="J179" s="54"/>
      <c r="K179" s="54"/>
      <c r="L179" s="20"/>
      <c r="M179" s="21"/>
      <c r="N179" s="22"/>
      <c r="O179" s="82"/>
    </row>
    <row r="180" spans="1:15" ht="12.75" customHeight="1">
      <c r="A180" s="36"/>
      <c r="B180" s="37"/>
      <c r="C180" s="37"/>
      <c r="D180" s="41"/>
      <c r="E180" s="42"/>
      <c r="F180" s="43"/>
      <c r="G180" s="42"/>
      <c r="H180" s="40"/>
      <c r="I180" s="54"/>
      <c r="J180" s="54"/>
      <c r="K180" s="54"/>
      <c r="L180" s="20"/>
      <c r="M180" s="21"/>
      <c r="N180" s="22"/>
      <c r="O180" s="82"/>
    </row>
    <row r="181" spans="1:15" ht="12.75" customHeight="1">
      <c r="A181" s="47"/>
      <c r="B181" s="65"/>
      <c r="C181" s="51"/>
      <c r="D181" s="48"/>
      <c r="E181" s="49"/>
      <c r="F181" s="45" t="s">
        <v>267</v>
      </c>
      <c r="G181" s="46"/>
      <c r="H181" s="40"/>
      <c r="I181" s="54"/>
      <c r="J181" s="54"/>
      <c r="K181" s="54"/>
      <c r="L181" s="20"/>
      <c r="M181" s="21"/>
      <c r="N181" s="22"/>
      <c r="O181" s="82"/>
    </row>
    <row r="182" spans="1:15" ht="12.75" customHeight="1">
      <c r="A182" s="36">
        <v>5033955020019</v>
      </c>
      <c r="B182" s="38">
        <v>2001</v>
      </c>
      <c r="C182" s="37" t="s">
        <v>268</v>
      </c>
      <c r="D182" s="41"/>
      <c r="E182" s="42"/>
      <c r="F182" s="39" t="s">
        <v>269</v>
      </c>
      <c r="G182" s="37" t="s">
        <v>170</v>
      </c>
      <c r="H182" s="40">
        <v>162</v>
      </c>
      <c r="I182" s="52">
        <v>90189084</v>
      </c>
      <c r="J182" s="53" t="s">
        <v>270</v>
      </c>
      <c r="K182" s="4"/>
      <c r="L182" s="20">
        <f t="shared" si="6"/>
        <v>140.94</v>
      </c>
      <c r="M182" s="21">
        <f t="shared" si="7"/>
        <v>0</v>
      </c>
      <c r="N182" s="22">
        <f t="shared" si="8"/>
        <v>0</v>
      </c>
      <c r="O182" s="82"/>
    </row>
    <row r="183" spans="1:15" ht="12.75" customHeight="1">
      <c r="A183" s="36"/>
      <c r="B183" s="37"/>
      <c r="C183" s="37"/>
      <c r="D183" s="41"/>
      <c r="E183" s="42"/>
      <c r="F183" s="43"/>
      <c r="G183" s="42"/>
      <c r="H183" s="40"/>
      <c r="I183" s="54"/>
      <c r="J183" s="54"/>
      <c r="K183" s="54"/>
      <c r="L183" s="20"/>
      <c r="M183" s="21"/>
      <c r="N183" s="22"/>
      <c r="O183" s="82"/>
    </row>
    <row r="184" spans="1:15" ht="12.75" customHeight="1">
      <c r="A184" s="36"/>
      <c r="B184" s="37"/>
      <c r="C184" s="37"/>
      <c r="D184" s="41"/>
      <c r="E184" s="42"/>
      <c r="F184" s="43"/>
      <c r="G184" s="42"/>
      <c r="H184" s="40"/>
      <c r="I184" s="54"/>
      <c r="J184" s="54"/>
      <c r="K184" s="54"/>
      <c r="L184" s="20"/>
      <c r="M184" s="21"/>
      <c r="N184" s="22"/>
      <c r="O184" s="82"/>
    </row>
    <row r="185" spans="1:15" ht="12.75" customHeight="1">
      <c r="A185" s="36"/>
      <c r="B185" s="37"/>
      <c r="C185" s="37"/>
      <c r="D185" s="41"/>
      <c r="E185" s="42"/>
      <c r="F185" s="45" t="s">
        <v>271</v>
      </c>
      <c r="G185" s="42"/>
      <c r="H185" s="40"/>
      <c r="I185" s="54"/>
      <c r="J185" s="54"/>
      <c r="K185" s="54"/>
      <c r="L185" s="20"/>
      <c r="M185" s="21"/>
      <c r="N185" s="22"/>
      <c r="O185" s="82"/>
    </row>
    <row r="186" spans="1:15" ht="12.75" customHeight="1">
      <c r="A186" s="36">
        <v>5033955021023</v>
      </c>
      <c r="B186" s="38">
        <v>2102</v>
      </c>
      <c r="C186" s="37" t="s">
        <v>272</v>
      </c>
      <c r="D186" s="41"/>
      <c r="E186" s="42"/>
      <c r="F186" s="39" t="s">
        <v>273</v>
      </c>
      <c r="G186" s="37" t="s">
        <v>170</v>
      </c>
      <c r="H186" s="40">
        <v>88</v>
      </c>
      <c r="I186" s="52">
        <v>90189084</v>
      </c>
      <c r="J186" s="53" t="s">
        <v>274</v>
      </c>
      <c r="K186" s="4"/>
      <c r="L186" s="20">
        <f t="shared" si="6"/>
        <v>76.56</v>
      </c>
      <c r="M186" s="21">
        <f t="shared" si="7"/>
        <v>0</v>
      </c>
      <c r="N186" s="22">
        <f t="shared" si="8"/>
        <v>0</v>
      </c>
      <c r="O186" s="82"/>
    </row>
    <row r="187" spans="1:15" ht="12.75" customHeight="1">
      <c r="A187" s="36"/>
      <c r="B187" s="37"/>
      <c r="C187" s="37"/>
      <c r="D187" s="41"/>
      <c r="E187" s="42"/>
      <c r="F187" s="43"/>
      <c r="G187" s="42"/>
      <c r="H187" s="40"/>
      <c r="I187" s="54"/>
      <c r="J187" s="54"/>
      <c r="K187" s="54"/>
      <c r="L187" s="20"/>
      <c r="M187" s="21"/>
      <c r="N187" s="22"/>
      <c r="O187" s="82"/>
    </row>
    <row r="188" spans="1:15" ht="12.75" customHeight="1">
      <c r="A188" s="36"/>
      <c r="B188" s="37"/>
      <c r="C188" s="37"/>
      <c r="D188" s="41"/>
      <c r="E188" s="42"/>
      <c r="F188" s="43"/>
      <c r="G188" s="42"/>
      <c r="H188" s="40"/>
      <c r="I188" s="54"/>
      <c r="J188" s="54"/>
      <c r="K188" s="54"/>
      <c r="L188" s="20"/>
      <c r="M188" s="21"/>
      <c r="N188" s="22"/>
      <c r="O188" s="82"/>
    </row>
    <row r="189" spans="1:15" ht="12.75" customHeight="1">
      <c r="A189" s="62"/>
      <c r="B189" s="63"/>
      <c r="C189" s="63"/>
      <c r="D189" s="64"/>
      <c r="E189" s="60"/>
      <c r="F189" s="45" t="s">
        <v>275</v>
      </c>
      <c r="G189" s="60"/>
      <c r="H189" s="40"/>
      <c r="I189" s="54"/>
      <c r="J189" s="54"/>
      <c r="K189" s="54"/>
      <c r="L189" s="20"/>
      <c r="M189" s="21"/>
      <c r="N189" s="22"/>
      <c r="O189" s="82"/>
    </row>
    <row r="190" spans="1:15" ht="12.75" customHeight="1">
      <c r="A190" s="36">
        <v>5033955022013</v>
      </c>
      <c r="B190" s="38">
        <v>2201</v>
      </c>
      <c r="C190" s="37" t="s">
        <v>276</v>
      </c>
      <c r="D190" s="37" t="s">
        <v>13</v>
      </c>
      <c r="E190" s="37" t="s">
        <v>277</v>
      </c>
      <c r="F190" s="39" t="s">
        <v>278</v>
      </c>
      <c r="G190" s="37" t="s">
        <v>279</v>
      </c>
      <c r="H190" s="40">
        <v>38</v>
      </c>
      <c r="I190" s="52">
        <v>90189084</v>
      </c>
      <c r="J190" s="53" t="s">
        <v>60</v>
      </c>
      <c r="K190" s="4"/>
      <c r="L190" s="20">
        <f t="shared" si="6"/>
        <v>33.06</v>
      </c>
      <c r="M190" s="21">
        <f t="shared" si="7"/>
        <v>0</v>
      </c>
      <c r="N190" s="22">
        <f t="shared" si="8"/>
        <v>0</v>
      </c>
      <c r="O190" s="82"/>
    </row>
    <row r="191" spans="1:15" ht="12.75" customHeight="1">
      <c r="A191" s="36">
        <v>5033955022037</v>
      </c>
      <c r="B191" s="38">
        <v>2203</v>
      </c>
      <c r="C191" s="37" t="s">
        <v>276</v>
      </c>
      <c r="D191" s="37" t="s">
        <v>13</v>
      </c>
      <c r="E191" s="37" t="s">
        <v>200</v>
      </c>
      <c r="F191" s="39" t="s">
        <v>280</v>
      </c>
      <c r="G191" s="37" t="s">
        <v>279</v>
      </c>
      <c r="H191" s="40">
        <v>80</v>
      </c>
      <c r="I191" s="52">
        <v>90189084</v>
      </c>
      <c r="J191" s="53" t="s">
        <v>270</v>
      </c>
      <c r="K191" s="4"/>
      <c r="L191" s="20">
        <f t="shared" si="6"/>
        <v>69.599999999999994</v>
      </c>
      <c r="M191" s="21">
        <f t="shared" si="7"/>
        <v>0</v>
      </c>
      <c r="N191" s="22">
        <f t="shared" si="8"/>
        <v>0</v>
      </c>
      <c r="O191" s="82"/>
    </row>
    <row r="192" spans="1:15" ht="12.75" customHeight="1">
      <c r="A192" s="36"/>
      <c r="B192" s="37"/>
      <c r="C192" s="37"/>
      <c r="D192" s="41"/>
      <c r="E192" s="42"/>
      <c r="F192" s="43"/>
      <c r="G192" s="42"/>
      <c r="H192" s="40"/>
      <c r="I192" s="54"/>
      <c r="J192" s="54"/>
      <c r="K192" s="54"/>
      <c r="L192" s="20"/>
      <c r="M192" s="21"/>
      <c r="N192" s="22"/>
      <c r="O192" s="82"/>
    </row>
    <row r="193" spans="1:15" ht="12.75" customHeight="1">
      <c r="A193" s="36"/>
      <c r="B193" s="37"/>
      <c r="C193" s="37"/>
      <c r="D193" s="41"/>
      <c r="E193" s="42"/>
      <c r="F193" s="43"/>
      <c r="G193" s="42"/>
      <c r="H193" s="40"/>
      <c r="I193" s="54"/>
      <c r="J193" s="54"/>
      <c r="K193" s="54"/>
      <c r="L193" s="20"/>
      <c r="M193" s="21"/>
      <c r="N193" s="22"/>
      <c r="O193" s="82"/>
    </row>
    <row r="194" spans="1:15" ht="12.75" customHeight="1">
      <c r="A194" s="47"/>
      <c r="B194" s="65"/>
      <c r="C194" s="51"/>
      <c r="D194" s="48"/>
      <c r="E194" s="49"/>
      <c r="F194" s="45" t="s">
        <v>281</v>
      </c>
      <c r="G194" s="46"/>
      <c r="H194" s="40"/>
      <c r="I194" s="54"/>
      <c r="J194" s="54"/>
      <c r="K194" s="54"/>
      <c r="L194" s="20"/>
      <c r="M194" s="21"/>
      <c r="N194" s="22"/>
      <c r="O194" s="82"/>
    </row>
    <row r="195" spans="1:15" ht="12.75" customHeight="1">
      <c r="A195" s="36">
        <v>5033955023317</v>
      </c>
      <c r="B195" s="38">
        <v>2331</v>
      </c>
      <c r="C195" s="37" t="s">
        <v>282</v>
      </c>
      <c r="D195" s="41"/>
      <c r="E195" s="38">
        <v>10</v>
      </c>
      <c r="F195" s="39" t="s">
        <v>283</v>
      </c>
      <c r="G195" s="38">
        <v>1000</v>
      </c>
      <c r="H195" s="40">
        <v>1298</v>
      </c>
      <c r="I195" s="52">
        <v>90189084</v>
      </c>
      <c r="J195" s="53" t="s">
        <v>284</v>
      </c>
      <c r="K195" s="4"/>
      <c r="L195" s="20">
        <f t="shared" si="6"/>
        <v>1129.26</v>
      </c>
      <c r="M195" s="21">
        <f t="shared" si="7"/>
        <v>0</v>
      </c>
      <c r="N195" s="22">
        <f t="shared" si="8"/>
        <v>0</v>
      </c>
      <c r="O195" s="82"/>
    </row>
    <row r="196" spans="1:15" ht="12.75" customHeight="1">
      <c r="A196" s="36">
        <v>5033955023324</v>
      </c>
      <c r="B196" s="38">
        <v>2332</v>
      </c>
      <c r="C196" s="37" t="s">
        <v>282</v>
      </c>
      <c r="D196" s="41"/>
      <c r="E196" s="37" t="s">
        <v>18</v>
      </c>
      <c r="F196" s="39" t="s">
        <v>283</v>
      </c>
      <c r="G196" s="38">
        <v>1000</v>
      </c>
      <c r="H196" s="40">
        <v>1298</v>
      </c>
      <c r="I196" s="52">
        <v>90189084</v>
      </c>
      <c r="J196" s="66"/>
      <c r="K196" s="4"/>
      <c r="L196" s="20">
        <f t="shared" si="6"/>
        <v>1129.26</v>
      </c>
      <c r="M196" s="21">
        <f t="shared" si="7"/>
        <v>0</v>
      </c>
      <c r="N196" s="22">
        <f t="shared" si="8"/>
        <v>0</v>
      </c>
      <c r="O196" s="82"/>
    </row>
    <row r="197" spans="1:15" ht="12.75" customHeight="1">
      <c r="A197" s="36">
        <v>5033955023331</v>
      </c>
      <c r="B197" s="37" t="s">
        <v>285</v>
      </c>
      <c r="C197" s="37" t="s">
        <v>282</v>
      </c>
      <c r="D197" s="41"/>
      <c r="E197" s="38">
        <v>11</v>
      </c>
      <c r="F197" s="39" t="s">
        <v>283</v>
      </c>
      <c r="G197" s="38">
        <v>1000</v>
      </c>
      <c r="H197" s="40">
        <v>1298</v>
      </c>
      <c r="I197" s="38">
        <v>90189084</v>
      </c>
      <c r="J197" s="37" t="s">
        <v>286</v>
      </c>
      <c r="K197" s="4"/>
      <c r="L197" s="20">
        <f t="shared" si="6"/>
        <v>1129.26</v>
      </c>
      <c r="M197" s="21">
        <f t="shared" si="7"/>
        <v>0</v>
      </c>
      <c r="N197" s="22">
        <f t="shared" si="8"/>
        <v>0</v>
      </c>
      <c r="O197" s="82"/>
    </row>
    <row r="198" spans="1:15" ht="12.75" customHeight="1">
      <c r="A198" s="36">
        <v>5033955023348</v>
      </c>
      <c r="B198" s="38">
        <v>2334</v>
      </c>
      <c r="C198" s="37" t="s">
        <v>282</v>
      </c>
      <c r="D198" s="41"/>
      <c r="E198" s="38">
        <v>12</v>
      </c>
      <c r="F198" s="39" t="s">
        <v>283</v>
      </c>
      <c r="G198" s="38">
        <v>1000</v>
      </c>
      <c r="H198" s="40">
        <v>1298</v>
      </c>
      <c r="I198" s="38">
        <v>90189084</v>
      </c>
      <c r="J198" s="37" t="s">
        <v>287</v>
      </c>
      <c r="K198" s="4"/>
      <c r="L198" s="20">
        <f t="shared" si="6"/>
        <v>1129.26</v>
      </c>
      <c r="M198" s="21">
        <f t="shared" si="7"/>
        <v>0</v>
      </c>
      <c r="N198" s="22">
        <f t="shared" si="8"/>
        <v>0</v>
      </c>
      <c r="O198" s="82"/>
    </row>
    <row r="199" spans="1:15" ht="12.75" customHeight="1">
      <c r="A199" s="36">
        <v>5033955023355</v>
      </c>
      <c r="B199" s="38">
        <v>2335</v>
      </c>
      <c r="C199" s="37" t="s">
        <v>282</v>
      </c>
      <c r="D199" s="41"/>
      <c r="E199" s="38">
        <v>15</v>
      </c>
      <c r="F199" s="39" t="s">
        <v>283</v>
      </c>
      <c r="G199" s="38">
        <v>1000</v>
      </c>
      <c r="H199" s="40">
        <v>1298</v>
      </c>
      <c r="I199" s="38">
        <v>90189084</v>
      </c>
      <c r="J199" s="37" t="s">
        <v>288</v>
      </c>
      <c r="K199" s="4"/>
      <c r="L199" s="20">
        <f t="shared" ref="L199:L262" si="9">H199*(100-$N$3)/100</f>
        <v>1129.26</v>
      </c>
      <c r="M199" s="21">
        <f t="shared" ref="M199:M262" si="10">H199*($B$3+$B$3*0.015)*K199</f>
        <v>0</v>
      </c>
      <c r="N199" s="22">
        <f t="shared" ref="N199:N262" si="11">L199*($B$3+$B$3*0.015)*K199</f>
        <v>0</v>
      </c>
      <c r="O199" s="82"/>
    </row>
    <row r="200" spans="1:15" ht="12.75" customHeight="1">
      <c r="A200" s="36">
        <v>5033955023362</v>
      </c>
      <c r="B200" s="38">
        <v>2336</v>
      </c>
      <c r="C200" s="37" t="s">
        <v>282</v>
      </c>
      <c r="D200" s="41"/>
      <c r="E200" s="38">
        <v>20</v>
      </c>
      <c r="F200" s="39" t="s">
        <v>283</v>
      </c>
      <c r="G200" s="38">
        <v>1000</v>
      </c>
      <c r="H200" s="40">
        <v>1448</v>
      </c>
      <c r="I200" s="38">
        <v>90189084</v>
      </c>
      <c r="J200" s="37" t="s">
        <v>289</v>
      </c>
      <c r="K200" s="4"/>
      <c r="L200" s="20">
        <f t="shared" si="9"/>
        <v>1259.76</v>
      </c>
      <c r="M200" s="21">
        <f t="shared" si="10"/>
        <v>0</v>
      </c>
      <c r="N200" s="22">
        <f t="shared" si="11"/>
        <v>0</v>
      </c>
      <c r="O200" s="82"/>
    </row>
    <row r="201" spans="1:15" ht="12.75" customHeight="1">
      <c r="A201" s="36">
        <v>5033955023379</v>
      </c>
      <c r="B201" s="38">
        <v>2337</v>
      </c>
      <c r="C201" s="37" t="s">
        <v>282</v>
      </c>
      <c r="D201" s="41"/>
      <c r="E201" s="38">
        <v>23</v>
      </c>
      <c r="F201" s="39" t="s">
        <v>283</v>
      </c>
      <c r="G201" s="38">
        <v>1000</v>
      </c>
      <c r="H201" s="40">
        <v>1448</v>
      </c>
      <c r="I201" s="38">
        <v>90189084</v>
      </c>
      <c r="J201" s="37" t="s">
        <v>290</v>
      </c>
      <c r="K201" s="4"/>
      <c r="L201" s="20">
        <f t="shared" si="9"/>
        <v>1259.76</v>
      </c>
      <c r="M201" s="21">
        <f t="shared" si="10"/>
        <v>0</v>
      </c>
      <c r="N201" s="22">
        <f t="shared" si="11"/>
        <v>0</v>
      </c>
      <c r="O201" s="82"/>
    </row>
    <row r="202" spans="1:15" ht="12.75" customHeight="1">
      <c r="A202" s="36">
        <v>5033955023386</v>
      </c>
      <c r="B202" s="38">
        <v>2338</v>
      </c>
      <c r="C202" s="37" t="s">
        <v>282</v>
      </c>
      <c r="D202" s="41"/>
      <c r="E202" s="37" t="s">
        <v>45</v>
      </c>
      <c r="F202" s="39" t="s">
        <v>283</v>
      </c>
      <c r="G202" s="38">
        <v>1000</v>
      </c>
      <c r="H202" s="40">
        <v>1448</v>
      </c>
      <c r="I202" s="38">
        <v>90189084</v>
      </c>
      <c r="J202" s="37" t="s">
        <v>291</v>
      </c>
      <c r="K202" s="4"/>
      <c r="L202" s="20">
        <f t="shared" si="9"/>
        <v>1259.76</v>
      </c>
      <c r="M202" s="21">
        <f t="shared" si="10"/>
        <v>0</v>
      </c>
      <c r="N202" s="22">
        <f t="shared" si="11"/>
        <v>0</v>
      </c>
      <c r="O202" s="82"/>
    </row>
    <row r="203" spans="1:15" ht="12.75" customHeight="1">
      <c r="A203" s="36">
        <v>5033955023393</v>
      </c>
      <c r="B203" s="38">
        <v>2339</v>
      </c>
      <c r="C203" s="37" t="s">
        <v>282</v>
      </c>
      <c r="D203" s="41"/>
      <c r="E203" s="38">
        <v>24</v>
      </c>
      <c r="F203" s="39" t="s">
        <v>283</v>
      </c>
      <c r="G203" s="38">
        <v>1000</v>
      </c>
      <c r="H203" s="40">
        <v>1448</v>
      </c>
      <c r="I203" s="38">
        <v>90189084</v>
      </c>
      <c r="J203" s="37" t="s">
        <v>292</v>
      </c>
      <c r="K203" s="4"/>
      <c r="L203" s="20">
        <f t="shared" si="9"/>
        <v>1259.76</v>
      </c>
      <c r="M203" s="21">
        <f t="shared" si="10"/>
        <v>0</v>
      </c>
      <c r="N203" s="22">
        <f t="shared" si="11"/>
        <v>0</v>
      </c>
      <c r="O203" s="82"/>
    </row>
    <row r="204" spans="1:15" ht="12.75" customHeight="1">
      <c r="A204" s="36">
        <v>5033955023416</v>
      </c>
      <c r="B204" s="38">
        <v>2341</v>
      </c>
      <c r="C204" s="37" t="s">
        <v>282</v>
      </c>
      <c r="D204" s="41"/>
      <c r="E204" s="38">
        <v>21</v>
      </c>
      <c r="F204" s="39" t="s">
        <v>283</v>
      </c>
      <c r="G204" s="38">
        <v>1000</v>
      </c>
      <c r="H204" s="40">
        <v>1448</v>
      </c>
      <c r="I204" s="38">
        <v>90189084</v>
      </c>
      <c r="J204" s="37" t="s">
        <v>290</v>
      </c>
      <c r="K204" s="4"/>
      <c r="L204" s="20">
        <f t="shared" si="9"/>
        <v>1259.76</v>
      </c>
      <c r="M204" s="21">
        <f t="shared" si="10"/>
        <v>0</v>
      </c>
      <c r="N204" s="22">
        <f t="shared" si="11"/>
        <v>0</v>
      </c>
      <c r="O204" s="82"/>
    </row>
    <row r="205" spans="1:15" ht="12.75" customHeight="1">
      <c r="A205" s="36">
        <v>5033955023423</v>
      </c>
      <c r="B205" s="38">
        <v>2342</v>
      </c>
      <c r="C205" s="37" t="s">
        <v>282</v>
      </c>
      <c r="D205" s="41"/>
      <c r="E205" s="38">
        <v>22</v>
      </c>
      <c r="F205" s="39" t="s">
        <v>283</v>
      </c>
      <c r="G205" s="38">
        <v>1000</v>
      </c>
      <c r="H205" s="40">
        <v>1448</v>
      </c>
      <c r="I205" s="38">
        <v>90189084</v>
      </c>
      <c r="J205" s="37" t="s">
        <v>293</v>
      </c>
      <c r="K205" s="4"/>
      <c r="L205" s="20">
        <f t="shared" si="9"/>
        <v>1259.76</v>
      </c>
      <c r="M205" s="21">
        <f t="shared" si="10"/>
        <v>0</v>
      </c>
      <c r="N205" s="22">
        <f t="shared" si="11"/>
        <v>0</v>
      </c>
      <c r="O205" s="82"/>
    </row>
    <row r="206" spans="1:15" ht="12.75" customHeight="1">
      <c r="A206" s="36">
        <v>5033955023461</v>
      </c>
      <c r="B206" s="38">
        <v>2346</v>
      </c>
      <c r="C206" s="37" t="s">
        <v>282</v>
      </c>
      <c r="D206" s="41"/>
      <c r="E206" s="38">
        <v>26</v>
      </c>
      <c r="F206" s="39" t="s">
        <v>283</v>
      </c>
      <c r="G206" s="38">
        <v>1000</v>
      </c>
      <c r="H206" s="40">
        <v>1448</v>
      </c>
      <c r="I206" s="38">
        <v>90189084</v>
      </c>
      <c r="J206" s="36"/>
      <c r="K206" s="4"/>
      <c r="L206" s="20">
        <f t="shared" si="9"/>
        <v>1259.76</v>
      </c>
      <c r="M206" s="21">
        <f t="shared" si="10"/>
        <v>0</v>
      </c>
      <c r="N206" s="22">
        <f t="shared" si="11"/>
        <v>0</v>
      </c>
      <c r="O206" s="82"/>
    </row>
    <row r="207" spans="1:15" ht="12.75" customHeight="1">
      <c r="A207" s="36">
        <v>5033955023522</v>
      </c>
      <c r="B207" s="38">
        <v>2352</v>
      </c>
      <c r="C207" s="37" t="s">
        <v>282</v>
      </c>
      <c r="D207" s="41"/>
      <c r="E207" s="38">
        <v>19</v>
      </c>
      <c r="F207" s="39" t="s">
        <v>283</v>
      </c>
      <c r="G207" s="38">
        <v>1000</v>
      </c>
      <c r="H207" s="40">
        <v>1448</v>
      </c>
      <c r="I207" s="38">
        <v>90189084</v>
      </c>
      <c r="J207" s="37" t="s">
        <v>290</v>
      </c>
      <c r="K207" s="4"/>
      <c r="L207" s="20">
        <f t="shared" si="9"/>
        <v>1259.76</v>
      </c>
      <c r="M207" s="21">
        <f t="shared" si="10"/>
        <v>0</v>
      </c>
      <c r="N207" s="22">
        <f t="shared" si="11"/>
        <v>0</v>
      </c>
      <c r="O207" s="82"/>
    </row>
    <row r="208" spans="1:15" ht="12.75" customHeight="1">
      <c r="A208" s="36">
        <v>5033955023713</v>
      </c>
      <c r="B208" s="38">
        <v>2371</v>
      </c>
      <c r="C208" s="37" t="s">
        <v>282</v>
      </c>
      <c r="D208" s="41"/>
      <c r="E208" s="38">
        <v>10</v>
      </c>
      <c r="F208" s="39" t="s">
        <v>294</v>
      </c>
      <c r="G208" s="37" t="s">
        <v>15</v>
      </c>
      <c r="H208" s="40">
        <v>180</v>
      </c>
      <c r="I208" s="38">
        <v>90189084</v>
      </c>
      <c r="J208" s="37" t="s">
        <v>295</v>
      </c>
      <c r="K208" s="4"/>
      <c r="L208" s="20">
        <f t="shared" si="9"/>
        <v>156.6</v>
      </c>
      <c r="M208" s="21">
        <f t="shared" si="10"/>
        <v>0</v>
      </c>
      <c r="N208" s="22">
        <f t="shared" si="11"/>
        <v>0</v>
      </c>
      <c r="O208" s="82"/>
    </row>
    <row r="209" spans="1:15" ht="12.75" customHeight="1">
      <c r="A209" s="36">
        <v>5033955023720</v>
      </c>
      <c r="B209" s="38">
        <v>2372</v>
      </c>
      <c r="C209" s="37" t="s">
        <v>282</v>
      </c>
      <c r="D209" s="41"/>
      <c r="E209" s="37" t="s">
        <v>18</v>
      </c>
      <c r="F209" s="39" t="s">
        <v>294</v>
      </c>
      <c r="G209" s="37" t="s">
        <v>15</v>
      </c>
      <c r="H209" s="40">
        <v>180</v>
      </c>
      <c r="I209" s="38">
        <v>90189084</v>
      </c>
      <c r="J209" s="37" t="s">
        <v>295</v>
      </c>
      <c r="K209" s="4"/>
      <c r="L209" s="20">
        <f t="shared" si="9"/>
        <v>156.6</v>
      </c>
      <c r="M209" s="21">
        <f t="shared" si="10"/>
        <v>0</v>
      </c>
      <c r="N209" s="22">
        <f t="shared" si="11"/>
        <v>0</v>
      </c>
      <c r="O209" s="82"/>
    </row>
    <row r="210" spans="1:15" ht="12.75" customHeight="1">
      <c r="A210" s="36">
        <v>5033955023737</v>
      </c>
      <c r="B210" s="38">
        <v>2373</v>
      </c>
      <c r="C210" s="37" t="s">
        <v>282</v>
      </c>
      <c r="D210" s="41"/>
      <c r="E210" s="38">
        <v>11</v>
      </c>
      <c r="F210" s="39" t="s">
        <v>294</v>
      </c>
      <c r="G210" s="37" t="s">
        <v>15</v>
      </c>
      <c r="H210" s="40">
        <v>180</v>
      </c>
      <c r="I210" s="38">
        <v>90189084</v>
      </c>
      <c r="J210" s="37" t="s">
        <v>296</v>
      </c>
      <c r="K210" s="4"/>
      <c r="L210" s="20">
        <f t="shared" si="9"/>
        <v>156.6</v>
      </c>
      <c r="M210" s="21">
        <f t="shared" si="10"/>
        <v>0</v>
      </c>
      <c r="N210" s="22">
        <f t="shared" si="11"/>
        <v>0</v>
      </c>
      <c r="O210" s="82"/>
    </row>
    <row r="211" spans="1:15" ht="12.75" customHeight="1">
      <c r="A211" s="36">
        <v>5033955023751</v>
      </c>
      <c r="B211" s="38">
        <v>2375</v>
      </c>
      <c r="C211" s="37" t="s">
        <v>282</v>
      </c>
      <c r="D211" s="41"/>
      <c r="E211" s="38">
        <v>15</v>
      </c>
      <c r="F211" s="39" t="s">
        <v>294</v>
      </c>
      <c r="G211" s="37" t="s">
        <v>15</v>
      </c>
      <c r="H211" s="40">
        <v>180</v>
      </c>
      <c r="I211" s="38">
        <v>90189084</v>
      </c>
      <c r="J211" s="37" t="s">
        <v>295</v>
      </c>
      <c r="K211" s="4"/>
      <c r="L211" s="20">
        <f t="shared" si="9"/>
        <v>156.6</v>
      </c>
      <c r="M211" s="21">
        <f t="shared" si="10"/>
        <v>0</v>
      </c>
      <c r="N211" s="22">
        <f t="shared" si="11"/>
        <v>0</v>
      </c>
      <c r="O211" s="82"/>
    </row>
    <row r="212" spans="1:15" ht="12.75" customHeight="1">
      <c r="A212" s="36">
        <v>5033955023768</v>
      </c>
      <c r="B212" s="38">
        <v>2376</v>
      </c>
      <c r="C212" s="37" t="s">
        <v>282</v>
      </c>
      <c r="D212" s="41"/>
      <c r="E212" s="37" t="s">
        <v>57</v>
      </c>
      <c r="F212" s="39" t="s">
        <v>294</v>
      </c>
      <c r="G212" s="37" t="s">
        <v>15</v>
      </c>
      <c r="H212" s="40">
        <v>180</v>
      </c>
      <c r="I212" s="38">
        <v>90189084</v>
      </c>
      <c r="J212" s="36"/>
      <c r="K212" s="4"/>
      <c r="L212" s="20">
        <f t="shared" si="9"/>
        <v>156.6</v>
      </c>
      <c r="M212" s="21">
        <f t="shared" si="10"/>
        <v>0</v>
      </c>
      <c r="N212" s="22">
        <f t="shared" si="11"/>
        <v>0</v>
      </c>
      <c r="O212" s="82"/>
    </row>
    <row r="213" spans="1:15" ht="12.75" customHeight="1">
      <c r="A213" s="36">
        <v>5033955023911</v>
      </c>
      <c r="B213" s="38">
        <v>2391</v>
      </c>
      <c r="C213" s="37" t="s">
        <v>282</v>
      </c>
      <c r="D213" s="41"/>
      <c r="E213" s="37" t="s">
        <v>75</v>
      </c>
      <c r="F213" s="39" t="s">
        <v>283</v>
      </c>
      <c r="G213" s="38">
        <v>1000</v>
      </c>
      <c r="H213" s="40">
        <v>1298</v>
      </c>
      <c r="I213" s="38">
        <v>90189084</v>
      </c>
      <c r="J213" s="37" t="s">
        <v>297</v>
      </c>
      <c r="K213" s="4"/>
      <c r="L213" s="20">
        <f t="shared" si="9"/>
        <v>1129.26</v>
      </c>
      <c r="M213" s="21">
        <f t="shared" si="10"/>
        <v>0</v>
      </c>
      <c r="N213" s="22">
        <f t="shared" si="11"/>
        <v>0</v>
      </c>
      <c r="O213" s="82"/>
    </row>
    <row r="214" spans="1:15" ht="12.75" customHeight="1">
      <c r="A214" s="36"/>
      <c r="B214" s="37"/>
      <c r="C214" s="37"/>
      <c r="D214" s="41"/>
      <c r="E214" s="42"/>
      <c r="F214" s="43"/>
      <c r="G214" s="42"/>
      <c r="H214" s="40"/>
      <c r="I214" s="42"/>
      <c r="J214" s="42"/>
      <c r="K214" s="42"/>
      <c r="L214" s="20"/>
      <c r="M214" s="21"/>
      <c r="N214" s="22"/>
      <c r="O214" s="82"/>
    </row>
    <row r="215" spans="1:15" ht="12.75" customHeight="1">
      <c r="A215" s="36"/>
      <c r="B215" s="37"/>
      <c r="C215" s="37"/>
      <c r="D215" s="41"/>
      <c r="E215" s="42"/>
      <c r="F215" s="43"/>
      <c r="G215" s="42"/>
      <c r="H215" s="40"/>
      <c r="I215" s="42"/>
      <c r="J215" s="42"/>
      <c r="K215" s="42"/>
      <c r="L215" s="20"/>
      <c r="M215" s="21"/>
      <c r="N215" s="22"/>
      <c r="O215" s="82"/>
    </row>
    <row r="216" spans="1:15" ht="12.75" customHeight="1">
      <c r="A216" s="47"/>
      <c r="B216" s="65"/>
      <c r="C216" s="51"/>
      <c r="D216" s="48"/>
      <c r="E216" s="49"/>
      <c r="F216" s="45" t="s">
        <v>298</v>
      </c>
      <c r="G216" s="46"/>
      <c r="H216" s="40"/>
      <c r="I216" s="42"/>
      <c r="J216" s="42"/>
      <c r="K216" s="42"/>
      <c r="L216" s="20"/>
      <c r="M216" s="21"/>
      <c r="N216" s="22"/>
      <c r="O216" s="82"/>
    </row>
    <row r="217" spans="1:15" ht="12.75" customHeight="1">
      <c r="A217" s="36">
        <v>5033955025519</v>
      </c>
      <c r="B217" s="38">
        <v>2551</v>
      </c>
      <c r="C217" s="37" t="s">
        <v>299</v>
      </c>
      <c r="D217" s="41"/>
      <c r="E217" s="37" t="s">
        <v>300</v>
      </c>
      <c r="F217" s="39" t="s">
        <v>301</v>
      </c>
      <c r="G217" s="37" t="s">
        <v>170</v>
      </c>
      <c r="H217" s="40">
        <v>40</v>
      </c>
      <c r="I217" s="38">
        <v>90189084</v>
      </c>
      <c r="J217" s="37" t="s">
        <v>63</v>
      </c>
      <c r="K217" s="4"/>
      <c r="L217" s="20">
        <f t="shared" si="9"/>
        <v>34.799999999999997</v>
      </c>
      <c r="M217" s="21">
        <f t="shared" si="10"/>
        <v>0</v>
      </c>
      <c r="N217" s="22">
        <f t="shared" si="11"/>
        <v>0</v>
      </c>
      <c r="O217" s="82"/>
    </row>
    <row r="218" spans="1:15" ht="12.75" customHeight="1">
      <c r="A218" s="36">
        <v>5033955025526</v>
      </c>
      <c r="B218" s="38">
        <v>2552</v>
      </c>
      <c r="C218" s="37" t="s">
        <v>299</v>
      </c>
      <c r="D218" s="41"/>
      <c r="E218" s="37" t="s">
        <v>302</v>
      </c>
      <c r="F218" s="39" t="s">
        <v>303</v>
      </c>
      <c r="G218" s="37" t="s">
        <v>170</v>
      </c>
      <c r="H218" s="40">
        <v>40</v>
      </c>
      <c r="I218" s="38">
        <v>90189084</v>
      </c>
      <c r="J218" s="37" t="s">
        <v>63</v>
      </c>
      <c r="K218" s="4"/>
      <c r="L218" s="20">
        <f t="shared" si="9"/>
        <v>34.799999999999997</v>
      </c>
      <c r="M218" s="21">
        <f t="shared" si="10"/>
        <v>0</v>
      </c>
      <c r="N218" s="22">
        <f t="shared" si="11"/>
        <v>0</v>
      </c>
      <c r="O218" s="82"/>
    </row>
    <row r="219" spans="1:15" ht="12.75" customHeight="1">
      <c r="A219" s="36">
        <v>5033955025601</v>
      </c>
      <c r="B219" s="38">
        <v>2560</v>
      </c>
      <c r="C219" s="37" t="s">
        <v>299</v>
      </c>
      <c r="D219" s="41"/>
      <c r="E219" s="37" t="s">
        <v>304</v>
      </c>
      <c r="F219" s="39" t="s">
        <v>305</v>
      </c>
      <c r="G219" s="37" t="s">
        <v>306</v>
      </c>
      <c r="H219" s="40">
        <v>58</v>
      </c>
      <c r="I219" s="38">
        <v>90189084</v>
      </c>
      <c r="J219" s="37" t="s">
        <v>109</v>
      </c>
      <c r="K219" s="4"/>
      <c r="L219" s="20">
        <f t="shared" si="9"/>
        <v>50.46</v>
      </c>
      <c r="M219" s="21">
        <f t="shared" si="10"/>
        <v>0</v>
      </c>
      <c r="N219" s="22">
        <f t="shared" si="11"/>
        <v>0</v>
      </c>
      <c r="O219" s="82"/>
    </row>
    <row r="220" spans="1:15" ht="12.75" customHeight="1">
      <c r="A220" s="36">
        <v>5033955025618</v>
      </c>
      <c r="B220" s="38">
        <v>2561</v>
      </c>
      <c r="C220" s="37" t="s">
        <v>299</v>
      </c>
      <c r="D220" s="41"/>
      <c r="E220" s="37" t="s">
        <v>307</v>
      </c>
      <c r="F220" s="39" t="s">
        <v>308</v>
      </c>
      <c r="G220" s="37" t="s">
        <v>306</v>
      </c>
      <c r="H220" s="40">
        <v>58</v>
      </c>
      <c r="I220" s="38">
        <v>90189084</v>
      </c>
      <c r="J220" s="37" t="s">
        <v>109</v>
      </c>
      <c r="K220" s="4"/>
      <c r="L220" s="20">
        <f t="shared" si="9"/>
        <v>50.46</v>
      </c>
      <c r="M220" s="21">
        <f t="shared" si="10"/>
        <v>0</v>
      </c>
      <c r="N220" s="22">
        <f t="shared" si="11"/>
        <v>0</v>
      </c>
      <c r="O220" s="82"/>
    </row>
    <row r="221" spans="1:15" ht="12.75" customHeight="1">
      <c r="A221" s="36">
        <v>5033955025809</v>
      </c>
      <c r="B221" s="38">
        <v>2580</v>
      </c>
      <c r="C221" s="37" t="s">
        <v>299</v>
      </c>
      <c r="D221" s="41"/>
      <c r="E221" s="37" t="s">
        <v>300</v>
      </c>
      <c r="F221" s="39" t="s">
        <v>309</v>
      </c>
      <c r="G221" s="37" t="s">
        <v>310</v>
      </c>
      <c r="H221" s="40">
        <v>112</v>
      </c>
      <c r="I221" s="38">
        <v>90189084</v>
      </c>
      <c r="J221" s="37" t="s">
        <v>311</v>
      </c>
      <c r="K221" s="4"/>
      <c r="L221" s="20">
        <f t="shared" si="9"/>
        <v>97.44</v>
      </c>
      <c r="M221" s="21">
        <f t="shared" si="10"/>
        <v>0</v>
      </c>
      <c r="N221" s="22">
        <f t="shared" si="11"/>
        <v>0</v>
      </c>
      <c r="O221" s="82"/>
    </row>
    <row r="222" spans="1:15" ht="12.75" customHeight="1">
      <c r="A222" s="36">
        <v>5033955025816</v>
      </c>
      <c r="B222" s="38">
        <v>2581</v>
      </c>
      <c r="C222" s="37" t="s">
        <v>299</v>
      </c>
      <c r="D222" s="41"/>
      <c r="E222" s="37" t="s">
        <v>302</v>
      </c>
      <c r="F222" s="39" t="s">
        <v>312</v>
      </c>
      <c r="G222" s="37" t="s">
        <v>310</v>
      </c>
      <c r="H222" s="40">
        <v>112</v>
      </c>
      <c r="I222" s="38">
        <v>90189084</v>
      </c>
      <c r="J222" s="37" t="s">
        <v>93</v>
      </c>
      <c r="K222" s="4"/>
      <c r="L222" s="20">
        <f t="shared" si="9"/>
        <v>97.44</v>
      </c>
      <c r="M222" s="21">
        <f t="shared" si="10"/>
        <v>0</v>
      </c>
      <c r="N222" s="22">
        <f t="shared" si="11"/>
        <v>0</v>
      </c>
      <c r="O222" s="82"/>
    </row>
    <row r="223" spans="1:15" ht="12.75" customHeight="1">
      <c r="A223" s="36">
        <v>5033955025823</v>
      </c>
      <c r="B223" s="38">
        <v>2582</v>
      </c>
      <c r="C223" s="37" t="s">
        <v>299</v>
      </c>
      <c r="D223" s="41"/>
      <c r="E223" s="37" t="s">
        <v>300</v>
      </c>
      <c r="F223" s="39" t="s">
        <v>313</v>
      </c>
      <c r="G223" s="37" t="s">
        <v>15</v>
      </c>
      <c r="H223" s="40">
        <v>2136</v>
      </c>
      <c r="I223" s="38">
        <v>90189084</v>
      </c>
      <c r="J223" s="37" t="s">
        <v>314</v>
      </c>
      <c r="K223" s="4"/>
      <c r="L223" s="20">
        <f t="shared" si="9"/>
        <v>1858.32</v>
      </c>
      <c r="M223" s="21">
        <f t="shared" si="10"/>
        <v>0</v>
      </c>
      <c r="N223" s="22">
        <f t="shared" si="11"/>
        <v>0</v>
      </c>
      <c r="O223" s="82"/>
    </row>
    <row r="224" spans="1:15" ht="12.75" customHeight="1">
      <c r="A224" s="36">
        <v>5033955025830</v>
      </c>
      <c r="B224" s="38">
        <v>2583</v>
      </c>
      <c r="C224" s="37" t="s">
        <v>299</v>
      </c>
      <c r="D224" s="41"/>
      <c r="E224" s="37" t="s">
        <v>302</v>
      </c>
      <c r="F224" s="39" t="s">
        <v>312</v>
      </c>
      <c r="G224" s="37" t="s">
        <v>15</v>
      </c>
      <c r="H224" s="40">
        <v>2136</v>
      </c>
      <c r="I224" s="38">
        <v>90189084</v>
      </c>
      <c r="J224" s="36"/>
      <c r="K224" s="4"/>
      <c r="L224" s="20">
        <f t="shared" si="9"/>
        <v>1858.32</v>
      </c>
      <c r="M224" s="21">
        <f t="shared" si="10"/>
        <v>0</v>
      </c>
      <c r="N224" s="22">
        <f t="shared" si="11"/>
        <v>0</v>
      </c>
      <c r="O224" s="82"/>
    </row>
    <row r="225" spans="1:15" ht="12.75" customHeight="1">
      <c r="A225" s="36">
        <v>5033955025908</v>
      </c>
      <c r="B225" s="38">
        <v>2590</v>
      </c>
      <c r="C225" s="37" t="s">
        <v>299</v>
      </c>
      <c r="D225" s="41"/>
      <c r="E225" s="37" t="s">
        <v>315</v>
      </c>
      <c r="F225" s="39" t="s">
        <v>316</v>
      </c>
      <c r="G225" s="37" t="s">
        <v>15</v>
      </c>
      <c r="H225" s="40">
        <v>58.4</v>
      </c>
      <c r="I225" s="38">
        <v>90189084</v>
      </c>
      <c r="J225" s="37" t="s">
        <v>317</v>
      </c>
      <c r="K225" s="4"/>
      <c r="L225" s="20">
        <f t="shared" si="9"/>
        <v>50.808</v>
      </c>
      <c r="M225" s="21">
        <f t="shared" si="10"/>
        <v>0</v>
      </c>
      <c r="N225" s="22">
        <f t="shared" si="11"/>
        <v>0</v>
      </c>
      <c r="O225" s="82"/>
    </row>
    <row r="226" spans="1:15" ht="12.75" customHeight="1">
      <c r="A226" s="36"/>
      <c r="B226" s="37"/>
      <c r="C226" s="37"/>
      <c r="D226" s="41"/>
      <c r="E226" s="42"/>
      <c r="F226" s="43"/>
      <c r="G226" s="42"/>
      <c r="H226" s="40"/>
      <c r="I226" s="42"/>
      <c r="J226" s="42"/>
      <c r="K226" s="42"/>
      <c r="L226" s="20"/>
      <c r="M226" s="21"/>
      <c r="N226" s="22"/>
      <c r="O226" s="82"/>
    </row>
    <row r="227" spans="1:15" ht="12.75" customHeight="1">
      <c r="A227" s="36"/>
      <c r="B227" s="37"/>
      <c r="C227" s="37"/>
      <c r="D227" s="41"/>
      <c r="E227" s="42"/>
      <c r="F227" s="43"/>
      <c r="G227" s="42"/>
      <c r="H227" s="40"/>
      <c r="I227" s="42"/>
      <c r="J227" s="42"/>
      <c r="K227" s="42"/>
      <c r="L227" s="20"/>
      <c r="M227" s="21"/>
      <c r="N227" s="22"/>
      <c r="O227" s="82"/>
    </row>
    <row r="228" spans="1:15" ht="12.75" customHeight="1">
      <c r="A228" s="47"/>
      <c r="B228" s="65"/>
      <c r="C228" s="51"/>
      <c r="D228" s="48"/>
      <c r="E228" s="49"/>
      <c r="F228" s="45" t="s">
        <v>318</v>
      </c>
      <c r="G228" s="46"/>
      <c r="H228" s="40"/>
      <c r="I228" s="42"/>
      <c r="J228" s="42"/>
      <c r="K228" s="42"/>
      <c r="L228" s="20"/>
      <c r="M228" s="21"/>
      <c r="N228" s="22"/>
      <c r="O228" s="82"/>
    </row>
    <row r="229" spans="1:15" ht="12.75" customHeight="1">
      <c r="A229" s="36">
        <v>5033955026097</v>
      </c>
      <c r="B229" s="38">
        <v>2609</v>
      </c>
      <c r="C229" s="38">
        <v>26</v>
      </c>
      <c r="D229" s="41"/>
      <c r="E229" s="42"/>
      <c r="F229" s="39" t="s">
        <v>319</v>
      </c>
      <c r="G229" s="37" t="s">
        <v>235</v>
      </c>
      <c r="H229" s="40">
        <v>136</v>
      </c>
      <c r="I229" s="38">
        <v>90189084</v>
      </c>
      <c r="J229" s="37" t="s">
        <v>320</v>
      </c>
      <c r="K229" s="4"/>
      <c r="L229" s="20">
        <f t="shared" si="9"/>
        <v>118.32</v>
      </c>
      <c r="M229" s="21">
        <f t="shared" si="10"/>
        <v>0</v>
      </c>
      <c r="N229" s="22">
        <f t="shared" si="11"/>
        <v>0</v>
      </c>
      <c r="O229" s="82"/>
    </row>
    <row r="230" spans="1:15" ht="12.75" customHeight="1">
      <c r="A230" s="36">
        <v>5033955026189</v>
      </c>
      <c r="B230" s="38">
        <v>2618</v>
      </c>
      <c r="C230" s="37" t="s">
        <v>321</v>
      </c>
      <c r="D230" s="41"/>
      <c r="E230" s="42"/>
      <c r="F230" s="39" t="s">
        <v>322</v>
      </c>
      <c r="G230" s="37" t="s">
        <v>263</v>
      </c>
      <c r="H230" s="40">
        <v>488</v>
      </c>
      <c r="I230" s="38">
        <v>82119300</v>
      </c>
      <c r="J230" s="37" t="s">
        <v>266</v>
      </c>
      <c r="K230" s="4"/>
      <c r="L230" s="20">
        <f t="shared" si="9"/>
        <v>424.56</v>
      </c>
      <c r="M230" s="21">
        <f t="shared" si="10"/>
        <v>0</v>
      </c>
      <c r="N230" s="22">
        <f t="shared" si="11"/>
        <v>0</v>
      </c>
      <c r="O230" s="82"/>
    </row>
    <row r="231" spans="1:15" ht="12.75" customHeight="1">
      <c r="A231" s="36">
        <v>5033955026509</v>
      </c>
      <c r="B231" s="38">
        <v>2650</v>
      </c>
      <c r="C231" s="37" t="s">
        <v>321</v>
      </c>
      <c r="D231" s="41"/>
      <c r="E231" s="42"/>
      <c r="F231" s="39" t="s">
        <v>323</v>
      </c>
      <c r="G231" s="37" t="s">
        <v>235</v>
      </c>
      <c r="H231" s="40">
        <v>168</v>
      </c>
      <c r="I231" s="38">
        <v>90189084</v>
      </c>
      <c r="J231" s="37" t="s">
        <v>324</v>
      </c>
      <c r="K231" s="4"/>
      <c r="L231" s="20">
        <f t="shared" si="9"/>
        <v>146.16</v>
      </c>
      <c r="M231" s="21">
        <f t="shared" si="10"/>
        <v>0</v>
      </c>
      <c r="N231" s="22">
        <f t="shared" si="11"/>
        <v>0</v>
      </c>
      <c r="O231" s="82"/>
    </row>
    <row r="232" spans="1:15" ht="12.75" customHeight="1">
      <c r="A232" s="36">
        <v>5033955026523</v>
      </c>
      <c r="B232" s="38">
        <v>2652</v>
      </c>
      <c r="C232" s="37" t="s">
        <v>321</v>
      </c>
      <c r="D232" s="41"/>
      <c r="E232" s="42"/>
      <c r="F232" s="39" t="s">
        <v>325</v>
      </c>
      <c r="G232" s="37" t="s">
        <v>235</v>
      </c>
      <c r="H232" s="40">
        <v>30</v>
      </c>
      <c r="I232" s="38">
        <v>90189084</v>
      </c>
      <c r="J232" s="37" t="s">
        <v>270</v>
      </c>
      <c r="K232" s="4"/>
      <c r="L232" s="20">
        <f t="shared" si="9"/>
        <v>26.1</v>
      </c>
      <c r="M232" s="21">
        <f t="shared" si="10"/>
        <v>0</v>
      </c>
      <c r="N232" s="22">
        <f t="shared" si="11"/>
        <v>0</v>
      </c>
      <c r="O232" s="82"/>
    </row>
    <row r="233" spans="1:15" ht="12.75" customHeight="1">
      <c r="A233" s="36">
        <v>5033955026530</v>
      </c>
      <c r="B233" s="38">
        <v>2653</v>
      </c>
      <c r="C233" s="37" t="s">
        <v>321</v>
      </c>
      <c r="D233" s="41"/>
      <c r="E233" s="42"/>
      <c r="F233" s="39" t="s">
        <v>326</v>
      </c>
      <c r="G233" s="37" t="s">
        <v>235</v>
      </c>
      <c r="H233" s="40">
        <v>30.4</v>
      </c>
      <c r="I233" s="38">
        <v>90189084</v>
      </c>
      <c r="J233" s="37" t="s">
        <v>327</v>
      </c>
      <c r="K233" s="4"/>
      <c r="L233" s="20">
        <f t="shared" si="9"/>
        <v>26.447999999999997</v>
      </c>
      <c r="M233" s="21">
        <f t="shared" si="10"/>
        <v>0</v>
      </c>
      <c r="N233" s="22">
        <f t="shared" si="11"/>
        <v>0</v>
      </c>
      <c r="O233" s="82"/>
    </row>
    <row r="234" spans="1:15" ht="12.75" customHeight="1">
      <c r="A234" s="47"/>
      <c r="B234" s="65"/>
      <c r="C234" s="51"/>
      <c r="D234" s="48"/>
      <c r="E234" s="49"/>
      <c r="F234" s="43"/>
      <c r="G234" s="46"/>
      <c r="H234" s="40"/>
      <c r="I234" s="42"/>
      <c r="J234" s="42"/>
      <c r="K234" s="42"/>
      <c r="L234" s="20"/>
      <c r="M234" s="21"/>
      <c r="N234" s="22"/>
      <c r="O234" s="82"/>
    </row>
    <row r="235" spans="1:15" ht="12.75" customHeight="1">
      <c r="A235" s="47"/>
      <c r="B235" s="65"/>
      <c r="C235" s="51"/>
      <c r="D235" s="48"/>
      <c r="E235" s="49"/>
      <c r="F235" s="50"/>
      <c r="G235" s="46"/>
      <c r="H235" s="40"/>
      <c r="I235" s="42"/>
      <c r="J235" s="42"/>
      <c r="K235" s="42"/>
      <c r="L235" s="20"/>
      <c r="M235" s="21"/>
      <c r="N235" s="22"/>
      <c r="O235" s="82"/>
    </row>
    <row r="236" spans="1:15" ht="12.75" customHeight="1">
      <c r="A236" s="47"/>
      <c r="B236" s="65"/>
      <c r="C236" s="51"/>
      <c r="D236" s="48"/>
      <c r="E236" s="49"/>
      <c r="F236" s="45" t="s">
        <v>328</v>
      </c>
      <c r="G236" s="46"/>
      <c r="H236" s="40"/>
      <c r="I236" s="42"/>
      <c r="J236" s="42"/>
      <c r="K236" s="42"/>
      <c r="L236" s="20"/>
      <c r="M236" s="21"/>
      <c r="N236" s="22"/>
      <c r="O236" s="82"/>
    </row>
    <row r="237" spans="1:15" ht="12.75" customHeight="1">
      <c r="A237" s="36">
        <v>5033955030018</v>
      </c>
      <c r="B237" s="38">
        <v>3001</v>
      </c>
      <c r="C237" s="37" t="s">
        <v>329</v>
      </c>
      <c r="D237" s="37" t="s">
        <v>13</v>
      </c>
      <c r="E237" s="38">
        <v>10</v>
      </c>
      <c r="F237" s="39" t="s">
        <v>330</v>
      </c>
      <c r="G237" s="37" t="s">
        <v>15</v>
      </c>
      <c r="H237" s="40">
        <v>48</v>
      </c>
      <c r="I237" s="38">
        <v>90189084</v>
      </c>
      <c r="J237" s="37" t="s">
        <v>331</v>
      </c>
      <c r="K237" s="4"/>
      <c r="L237" s="20">
        <f t="shared" si="9"/>
        <v>41.76</v>
      </c>
      <c r="M237" s="21">
        <f t="shared" si="10"/>
        <v>0</v>
      </c>
      <c r="N237" s="22">
        <f t="shared" si="11"/>
        <v>0</v>
      </c>
      <c r="O237" s="82"/>
    </row>
    <row r="238" spans="1:15" ht="12.75" customHeight="1">
      <c r="A238" s="36">
        <v>5033955030025</v>
      </c>
      <c r="B238" s="38">
        <v>3002</v>
      </c>
      <c r="C238" s="37" t="s">
        <v>329</v>
      </c>
      <c r="D238" s="37" t="s">
        <v>13</v>
      </c>
      <c r="E238" s="37" t="s">
        <v>18</v>
      </c>
      <c r="F238" s="39" t="s">
        <v>330</v>
      </c>
      <c r="G238" s="37" t="s">
        <v>15</v>
      </c>
      <c r="H238" s="40">
        <v>48</v>
      </c>
      <c r="I238" s="38">
        <v>90189084</v>
      </c>
      <c r="J238" s="37" t="s">
        <v>55</v>
      </c>
      <c r="K238" s="4"/>
      <c r="L238" s="20">
        <f t="shared" si="9"/>
        <v>41.76</v>
      </c>
      <c r="M238" s="21">
        <f t="shared" si="10"/>
        <v>0</v>
      </c>
      <c r="N238" s="22">
        <f t="shared" si="11"/>
        <v>0</v>
      </c>
      <c r="O238" s="82"/>
    </row>
    <row r="239" spans="1:15" ht="12.75" customHeight="1">
      <c r="A239" s="36">
        <v>5033955030032</v>
      </c>
      <c r="B239" s="38">
        <v>3003</v>
      </c>
      <c r="C239" s="37" t="s">
        <v>329</v>
      </c>
      <c r="D239" s="37" t="s">
        <v>13</v>
      </c>
      <c r="E239" s="38">
        <v>11</v>
      </c>
      <c r="F239" s="39" t="s">
        <v>330</v>
      </c>
      <c r="G239" s="37" t="s">
        <v>15</v>
      </c>
      <c r="H239" s="40">
        <v>48</v>
      </c>
      <c r="I239" s="38">
        <v>90189084</v>
      </c>
      <c r="J239" s="37" t="s">
        <v>332</v>
      </c>
      <c r="K239" s="4"/>
      <c r="L239" s="20">
        <f t="shared" si="9"/>
        <v>41.76</v>
      </c>
      <c r="M239" s="21">
        <f t="shared" si="10"/>
        <v>0</v>
      </c>
      <c r="N239" s="22">
        <f t="shared" si="11"/>
        <v>0</v>
      </c>
      <c r="O239" s="82"/>
    </row>
    <row r="240" spans="1:15" ht="12.75" customHeight="1">
      <c r="A240" s="36">
        <v>5033955030049</v>
      </c>
      <c r="B240" s="38">
        <v>3004</v>
      </c>
      <c r="C240" s="37" t="s">
        <v>329</v>
      </c>
      <c r="D240" s="37" t="s">
        <v>13</v>
      </c>
      <c r="E240" s="38">
        <v>12</v>
      </c>
      <c r="F240" s="61" t="s">
        <v>220</v>
      </c>
      <c r="G240" s="42"/>
      <c r="H240" s="40"/>
      <c r="I240" s="42"/>
      <c r="J240" s="42"/>
      <c r="K240" s="42"/>
      <c r="L240" s="20"/>
      <c r="M240" s="21"/>
      <c r="N240" s="22"/>
      <c r="O240" s="82"/>
    </row>
    <row r="241" spans="1:15" ht="12.75" customHeight="1">
      <c r="A241" s="36">
        <v>5033955030056</v>
      </c>
      <c r="B241" s="38">
        <v>3005</v>
      </c>
      <c r="C241" s="37" t="s">
        <v>329</v>
      </c>
      <c r="D241" s="37" t="s">
        <v>13</v>
      </c>
      <c r="E241" s="38">
        <v>15</v>
      </c>
      <c r="F241" s="39" t="s">
        <v>330</v>
      </c>
      <c r="G241" s="37" t="s">
        <v>15</v>
      </c>
      <c r="H241" s="40">
        <v>48</v>
      </c>
      <c r="I241" s="38">
        <v>90189084</v>
      </c>
      <c r="J241" s="37" t="s">
        <v>19</v>
      </c>
      <c r="K241" s="4"/>
      <c r="L241" s="20">
        <f t="shared" si="9"/>
        <v>41.76</v>
      </c>
      <c r="M241" s="21">
        <f t="shared" si="10"/>
        <v>0</v>
      </c>
      <c r="N241" s="22">
        <f t="shared" si="11"/>
        <v>0</v>
      </c>
      <c r="O241" s="82"/>
    </row>
    <row r="242" spans="1:15" ht="12.75" customHeight="1">
      <c r="A242" s="36">
        <v>5033955030063</v>
      </c>
      <c r="B242" s="38">
        <v>3006</v>
      </c>
      <c r="C242" s="37" t="s">
        <v>329</v>
      </c>
      <c r="D242" s="37" t="s">
        <v>27</v>
      </c>
      <c r="E242" s="38">
        <v>20</v>
      </c>
      <c r="F242" s="61" t="s">
        <v>220</v>
      </c>
      <c r="G242" s="42"/>
      <c r="H242" s="40"/>
      <c r="I242" s="42"/>
      <c r="J242" s="42"/>
      <c r="K242" s="42"/>
      <c r="L242" s="20"/>
      <c r="M242" s="21"/>
      <c r="N242" s="22"/>
      <c r="O242" s="82"/>
    </row>
    <row r="243" spans="1:15" ht="12.75" customHeight="1">
      <c r="A243" s="36">
        <v>5033955030070</v>
      </c>
      <c r="B243" s="38">
        <v>3007</v>
      </c>
      <c r="C243" s="37" t="s">
        <v>329</v>
      </c>
      <c r="D243" s="37" t="s">
        <v>27</v>
      </c>
      <c r="E243" s="38">
        <v>21</v>
      </c>
      <c r="F243" s="39" t="s">
        <v>330</v>
      </c>
      <c r="G243" s="37" t="s">
        <v>15</v>
      </c>
      <c r="H243" s="40">
        <v>52</v>
      </c>
      <c r="I243" s="38">
        <v>90189084</v>
      </c>
      <c r="J243" s="37" t="s">
        <v>89</v>
      </c>
      <c r="K243" s="4"/>
      <c r="L243" s="20">
        <f t="shared" si="9"/>
        <v>45.24</v>
      </c>
      <c r="M243" s="21">
        <f t="shared" si="10"/>
        <v>0</v>
      </c>
      <c r="N243" s="22">
        <f t="shared" si="11"/>
        <v>0</v>
      </c>
      <c r="O243" s="82"/>
    </row>
    <row r="244" spans="1:15" ht="12.75" customHeight="1">
      <c r="A244" s="36">
        <v>5033955030087</v>
      </c>
      <c r="B244" s="38">
        <v>3008</v>
      </c>
      <c r="C244" s="37" t="s">
        <v>329</v>
      </c>
      <c r="D244" s="37" t="s">
        <v>27</v>
      </c>
      <c r="E244" s="38">
        <v>22</v>
      </c>
      <c r="F244" s="39" t="s">
        <v>330</v>
      </c>
      <c r="G244" s="37" t="s">
        <v>15</v>
      </c>
      <c r="H244" s="40">
        <v>52</v>
      </c>
      <c r="I244" s="38">
        <v>90189084</v>
      </c>
      <c r="J244" s="37" t="s">
        <v>93</v>
      </c>
      <c r="K244" s="4"/>
      <c r="L244" s="20">
        <f t="shared" si="9"/>
        <v>45.24</v>
      </c>
      <c r="M244" s="21">
        <f t="shared" si="10"/>
        <v>0</v>
      </c>
      <c r="N244" s="22">
        <f t="shared" si="11"/>
        <v>0</v>
      </c>
      <c r="O244" s="82"/>
    </row>
    <row r="245" spans="1:15" ht="12.75" customHeight="1">
      <c r="A245" s="36">
        <v>5033955030094</v>
      </c>
      <c r="B245" s="38">
        <v>3009</v>
      </c>
      <c r="C245" s="37" t="s">
        <v>329</v>
      </c>
      <c r="D245" s="37" t="s">
        <v>27</v>
      </c>
      <c r="E245" s="37" t="s">
        <v>34</v>
      </c>
      <c r="F245" s="61" t="s">
        <v>220</v>
      </c>
      <c r="G245" s="42"/>
      <c r="H245" s="40"/>
      <c r="I245" s="42"/>
      <c r="J245" s="42"/>
      <c r="K245" s="42"/>
      <c r="L245" s="20"/>
      <c r="M245" s="21"/>
      <c r="N245" s="22"/>
      <c r="O245" s="82"/>
    </row>
    <row r="246" spans="1:15" ht="12.75" customHeight="1">
      <c r="A246" s="36">
        <v>5033955030100</v>
      </c>
      <c r="B246" s="38">
        <v>3010</v>
      </c>
      <c r="C246" s="37" t="s">
        <v>329</v>
      </c>
      <c r="D246" s="37" t="s">
        <v>27</v>
      </c>
      <c r="E246" s="38">
        <v>23</v>
      </c>
      <c r="F246" s="39" t="s">
        <v>330</v>
      </c>
      <c r="G246" s="37" t="s">
        <v>15</v>
      </c>
      <c r="H246" s="40">
        <v>52</v>
      </c>
      <c r="I246" s="38">
        <v>90189084</v>
      </c>
      <c r="J246" s="37" t="s">
        <v>100</v>
      </c>
      <c r="K246" s="4"/>
      <c r="L246" s="20">
        <f t="shared" si="9"/>
        <v>45.24</v>
      </c>
      <c r="M246" s="21">
        <f t="shared" si="10"/>
        <v>0</v>
      </c>
      <c r="N246" s="22">
        <f t="shared" si="11"/>
        <v>0</v>
      </c>
      <c r="O246" s="82"/>
    </row>
    <row r="247" spans="1:15" ht="12.75" customHeight="1">
      <c r="A247" s="36">
        <v>5033955030117</v>
      </c>
      <c r="B247" s="38">
        <v>3011</v>
      </c>
      <c r="C247" s="37" t="s">
        <v>329</v>
      </c>
      <c r="D247" s="37" t="s">
        <v>27</v>
      </c>
      <c r="E247" s="38">
        <v>24</v>
      </c>
      <c r="F247" s="39" t="s">
        <v>330</v>
      </c>
      <c r="G247" s="37" t="s">
        <v>15</v>
      </c>
      <c r="H247" s="40">
        <v>52</v>
      </c>
      <c r="I247" s="38">
        <v>90189084</v>
      </c>
      <c r="J247" s="37" t="s">
        <v>109</v>
      </c>
      <c r="K247" s="4"/>
      <c r="L247" s="20">
        <f t="shared" si="9"/>
        <v>45.24</v>
      </c>
      <c r="M247" s="21">
        <f t="shared" si="10"/>
        <v>0</v>
      </c>
      <c r="N247" s="22">
        <f t="shared" si="11"/>
        <v>0</v>
      </c>
      <c r="O247" s="82"/>
    </row>
    <row r="248" spans="1:15" ht="12.75" customHeight="1">
      <c r="A248" s="36">
        <v>5033955030131</v>
      </c>
      <c r="B248" s="38">
        <v>3013</v>
      </c>
      <c r="C248" s="37" t="s">
        <v>329</v>
      </c>
      <c r="D248" s="37" t="s">
        <v>27</v>
      </c>
      <c r="E248" s="38">
        <v>26</v>
      </c>
      <c r="F248" s="61" t="s">
        <v>220</v>
      </c>
      <c r="G248" s="42"/>
      <c r="H248" s="40"/>
      <c r="I248" s="42"/>
      <c r="J248" s="42"/>
      <c r="K248" s="42"/>
      <c r="L248" s="20"/>
      <c r="M248" s="21"/>
      <c r="N248" s="22"/>
      <c r="O248" s="82"/>
    </row>
    <row r="249" spans="1:15" ht="12.75" customHeight="1">
      <c r="A249" s="36">
        <v>5033955030148</v>
      </c>
      <c r="B249" s="38">
        <v>3014</v>
      </c>
      <c r="C249" s="37" t="s">
        <v>329</v>
      </c>
      <c r="D249" s="37" t="s">
        <v>27</v>
      </c>
      <c r="E249" s="38">
        <v>27</v>
      </c>
      <c r="F249" s="61" t="s">
        <v>220</v>
      </c>
      <c r="G249" s="42"/>
      <c r="H249" s="40"/>
      <c r="I249" s="42"/>
      <c r="J249" s="42"/>
      <c r="K249" s="42"/>
      <c r="L249" s="20"/>
      <c r="M249" s="21"/>
      <c r="N249" s="22"/>
      <c r="O249" s="82"/>
    </row>
    <row r="250" spans="1:15" ht="12.75" customHeight="1">
      <c r="A250" s="36">
        <v>5033955030155</v>
      </c>
      <c r="B250" s="38">
        <v>3015</v>
      </c>
      <c r="C250" s="37" t="s">
        <v>329</v>
      </c>
      <c r="D250" s="37" t="s">
        <v>27</v>
      </c>
      <c r="E250" s="37" t="s">
        <v>45</v>
      </c>
      <c r="F250" s="61" t="s">
        <v>220</v>
      </c>
      <c r="G250" s="42"/>
      <c r="H250" s="40"/>
      <c r="I250" s="42"/>
      <c r="J250" s="42"/>
      <c r="K250" s="42"/>
      <c r="L250" s="20"/>
      <c r="M250" s="21"/>
      <c r="N250" s="22"/>
      <c r="O250" s="82"/>
    </row>
    <row r="251" spans="1:15" ht="12.75" customHeight="1">
      <c r="A251" s="36">
        <v>5033955030919</v>
      </c>
      <c r="B251" s="38">
        <v>3091</v>
      </c>
      <c r="C251" s="37" t="s">
        <v>329</v>
      </c>
      <c r="D251" s="37" t="s">
        <v>13</v>
      </c>
      <c r="E251" s="37" t="s">
        <v>75</v>
      </c>
      <c r="F251" s="39" t="s">
        <v>330</v>
      </c>
      <c r="G251" s="37" t="s">
        <v>15</v>
      </c>
      <c r="H251" s="40">
        <v>48</v>
      </c>
      <c r="I251" s="38">
        <v>90189084</v>
      </c>
      <c r="J251" s="37" t="s">
        <v>333</v>
      </c>
      <c r="K251" s="4"/>
      <c r="L251" s="20">
        <f t="shared" si="9"/>
        <v>41.76</v>
      </c>
      <c r="M251" s="21">
        <f t="shared" si="10"/>
        <v>0</v>
      </c>
      <c r="N251" s="22">
        <f t="shared" si="11"/>
        <v>0</v>
      </c>
      <c r="O251" s="82"/>
    </row>
    <row r="252" spans="1:15" ht="12.75" customHeight="1">
      <c r="A252" s="47"/>
      <c r="B252" s="37"/>
      <c r="C252" s="37"/>
      <c r="D252" s="41"/>
      <c r="E252" s="42"/>
      <c r="F252" s="43"/>
      <c r="G252" s="42"/>
      <c r="H252" s="40"/>
      <c r="I252" s="42"/>
      <c r="J252" s="42"/>
      <c r="K252" s="42"/>
      <c r="L252" s="20"/>
      <c r="M252" s="21"/>
      <c r="N252" s="22"/>
      <c r="O252" s="82"/>
    </row>
    <row r="253" spans="1:15" ht="12.75" customHeight="1">
      <c r="A253" s="47"/>
      <c r="B253" s="37"/>
      <c r="C253" s="37"/>
      <c r="D253" s="41"/>
      <c r="E253" s="42"/>
      <c r="F253" s="43"/>
      <c r="G253" s="42"/>
      <c r="H253" s="40"/>
      <c r="I253" s="42"/>
      <c r="J253" s="42"/>
      <c r="K253" s="42"/>
      <c r="L253" s="20"/>
      <c r="M253" s="21"/>
      <c r="N253" s="22"/>
      <c r="O253" s="82"/>
    </row>
    <row r="254" spans="1:15" ht="12.75" customHeight="1">
      <c r="A254" s="47"/>
      <c r="B254" s="65"/>
      <c r="C254" s="51"/>
      <c r="D254" s="48"/>
      <c r="E254" s="49"/>
      <c r="F254" s="45" t="s">
        <v>334</v>
      </c>
      <c r="G254" s="46"/>
      <c r="H254" s="40"/>
      <c r="I254" s="42"/>
      <c r="J254" s="42"/>
      <c r="K254" s="42"/>
      <c r="L254" s="20"/>
      <c r="M254" s="21"/>
      <c r="N254" s="22"/>
      <c r="O254" s="82"/>
    </row>
    <row r="255" spans="1:15" ht="12.75" customHeight="1">
      <c r="A255" s="36">
        <v>5033955039011</v>
      </c>
      <c r="B255" s="38">
        <v>3901</v>
      </c>
      <c r="C255" s="37" t="s">
        <v>335</v>
      </c>
      <c r="D255" s="41"/>
      <c r="E255" s="38">
        <v>10</v>
      </c>
      <c r="F255" s="39" t="s">
        <v>336</v>
      </c>
      <c r="G255" s="37" t="s">
        <v>337</v>
      </c>
      <c r="H255" s="40">
        <v>120</v>
      </c>
      <c r="I255" s="38">
        <v>90189084</v>
      </c>
      <c r="J255" s="37" t="s">
        <v>338</v>
      </c>
      <c r="K255" s="4"/>
      <c r="L255" s="20">
        <f t="shared" si="9"/>
        <v>104.4</v>
      </c>
      <c r="M255" s="21">
        <f t="shared" si="10"/>
        <v>0</v>
      </c>
      <c r="N255" s="22">
        <f t="shared" si="11"/>
        <v>0</v>
      </c>
      <c r="O255" s="82"/>
    </row>
    <row r="256" spans="1:15" ht="12.75" customHeight="1">
      <c r="A256" s="36">
        <v>5033955039028</v>
      </c>
      <c r="B256" s="38">
        <v>3902</v>
      </c>
      <c r="C256" s="37" t="s">
        <v>335</v>
      </c>
      <c r="D256" s="41"/>
      <c r="E256" s="37" t="s">
        <v>18</v>
      </c>
      <c r="F256" s="39" t="s">
        <v>336</v>
      </c>
      <c r="G256" s="37" t="s">
        <v>337</v>
      </c>
      <c r="H256" s="40">
        <v>120</v>
      </c>
      <c r="I256" s="38">
        <v>90189084</v>
      </c>
      <c r="J256" s="36"/>
      <c r="K256" s="4"/>
      <c r="L256" s="20">
        <f t="shared" si="9"/>
        <v>104.4</v>
      </c>
      <c r="M256" s="21">
        <f t="shared" si="10"/>
        <v>0</v>
      </c>
      <c r="N256" s="22">
        <f t="shared" si="11"/>
        <v>0</v>
      </c>
      <c r="O256" s="82"/>
    </row>
    <row r="257" spans="1:15" ht="12.75" customHeight="1">
      <c r="A257" s="36">
        <v>5033955039042</v>
      </c>
      <c r="B257" s="38">
        <v>3904</v>
      </c>
      <c r="C257" s="37" t="s">
        <v>335</v>
      </c>
      <c r="D257" s="41"/>
      <c r="E257" s="38">
        <v>12</v>
      </c>
      <c r="F257" s="39" t="s">
        <v>336</v>
      </c>
      <c r="G257" s="37" t="s">
        <v>337</v>
      </c>
      <c r="H257" s="40">
        <v>120</v>
      </c>
      <c r="I257" s="38">
        <v>90189084</v>
      </c>
      <c r="J257" s="37" t="s">
        <v>339</v>
      </c>
      <c r="K257" s="4"/>
      <c r="L257" s="20">
        <f t="shared" si="9"/>
        <v>104.4</v>
      </c>
      <c r="M257" s="21">
        <f t="shared" si="10"/>
        <v>0</v>
      </c>
      <c r="N257" s="22">
        <f t="shared" si="11"/>
        <v>0</v>
      </c>
      <c r="O257" s="82"/>
    </row>
    <row r="258" spans="1:15" ht="12.75" customHeight="1">
      <c r="A258" s="36">
        <v>5033955039059</v>
      </c>
      <c r="B258" s="38">
        <v>3905</v>
      </c>
      <c r="C258" s="37" t="s">
        <v>335</v>
      </c>
      <c r="D258" s="41"/>
      <c r="E258" s="38">
        <v>15</v>
      </c>
      <c r="F258" s="39" t="s">
        <v>336</v>
      </c>
      <c r="G258" s="37" t="s">
        <v>337</v>
      </c>
      <c r="H258" s="40">
        <v>120</v>
      </c>
      <c r="I258" s="38">
        <v>90189084</v>
      </c>
      <c r="J258" s="37" t="s">
        <v>340</v>
      </c>
      <c r="K258" s="4"/>
      <c r="L258" s="20">
        <f t="shared" si="9"/>
        <v>104.4</v>
      </c>
      <c r="M258" s="21">
        <f t="shared" si="10"/>
        <v>0</v>
      </c>
      <c r="N258" s="22">
        <f t="shared" si="11"/>
        <v>0</v>
      </c>
      <c r="O258" s="82"/>
    </row>
    <row r="259" spans="1:15" ht="12.75" customHeight="1">
      <c r="A259" s="36">
        <v>5033955039066</v>
      </c>
      <c r="B259" s="38">
        <v>3906</v>
      </c>
      <c r="C259" s="37" t="s">
        <v>335</v>
      </c>
      <c r="D259" s="41"/>
      <c r="E259" s="38">
        <v>20</v>
      </c>
      <c r="F259" s="39" t="s">
        <v>336</v>
      </c>
      <c r="G259" s="37" t="s">
        <v>337</v>
      </c>
      <c r="H259" s="40">
        <v>184</v>
      </c>
      <c r="I259" s="38">
        <v>90189084</v>
      </c>
      <c r="J259" s="37" t="s">
        <v>341</v>
      </c>
      <c r="K259" s="4"/>
      <c r="L259" s="20">
        <f t="shared" si="9"/>
        <v>160.08000000000001</v>
      </c>
      <c r="M259" s="21">
        <f t="shared" si="10"/>
        <v>0</v>
      </c>
      <c r="N259" s="22">
        <f t="shared" si="11"/>
        <v>0</v>
      </c>
      <c r="O259" s="82"/>
    </row>
    <row r="260" spans="1:15" ht="12.75" customHeight="1">
      <c r="A260" s="36">
        <v>5033955039073</v>
      </c>
      <c r="B260" s="38">
        <v>3907</v>
      </c>
      <c r="C260" s="37" t="s">
        <v>335</v>
      </c>
      <c r="D260" s="41"/>
      <c r="E260" s="38">
        <v>21</v>
      </c>
      <c r="F260" s="39" t="s">
        <v>336</v>
      </c>
      <c r="G260" s="37" t="s">
        <v>337</v>
      </c>
      <c r="H260" s="40">
        <v>184</v>
      </c>
      <c r="I260" s="38">
        <v>90189084</v>
      </c>
      <c r="J260" s="37" t="s">
        <v>257</v>
      </c>
      <c r="K260" s="4"/>
      <c r="L260" s="20">
        <f t="shared" si="9"/>
        <v>160.08000000000001</v>
      </c>
      <c r="M260" s="21">
        <f t="shared" si="10"/>
        <v>0</v>
      </c>
      <c r="N260" s="22">
        <f t="shared" si="11"/>
        <v>0</v>
      </c>
      <c r="O260" s="82"/>
    </row>
    <row r="261" spans="1:15" ht="12.75" customHeight="1">
      <c r="A261" s="36">
        <v>5033955039080</v>
      </c>
      <c r="B261" s="38">
        <v>3908</v>
      </c>
      <c r="C261" s="37" t="s">
        <v>335</v>
      </c>
      <c r="D261" s="41"/>
      <c r="E261" s="38">
        <v>22</v>
      </c>
      <c r="F261" s="39" t="s">
        <v>336</v>
      </c>
      <c r="G261" s="37" t="s">
        <v>337</v>
      </c>
      <c r="H261" s="40">
        <v>184</v>
      </c>
      <c r="I261" s="38">
        <v>90189084</v>
      </c>
      <c r="J261" s="37" t="s">
        <v>342</v>
      </c>
      <c r="K261" s="4"/>
      <c r="L261" s="20">
        <f t="shared" si="9"/>
        <v>160.08000000000001</v>
      </c>
      <c r="M261" s="21">
        <f t="shared" si="10"/>
        <v>0</v>
      </c>
      <c r="N261" s="22">
        <f t="shared" si="11"/>
        <v>0</v>
      </c>
      <c r="O261" s="82"/>
    </row>
    <row r="262" spans="1:15" ht="12.75" customHeight="1">
      <c r="A262" s="36">
        <v>5033955039103</v>
      </c>
      <c r="B262" s="38">
        <v>3910</v>
      </c>
      <c r="C262" s="37" t="s">
        <v>335</v>
      </c>
      <c r="D262" s="41"/>
      <c r="E262" s="38">
        <v>23</v>
      </c>
      <c r="F262" s="39" t="s">
        <v>336</v>
      </c>
      <c r="G262" s="37" t="s">
        <v>337</v>
      </c>
      <c r="H262" s="40">
        <v>184</v>
      </c>
      <c r="I262" s="38">
        <v>90189084</v>
      </c>
      <c r="J262" s="37" t="s">
        <v>257</v>
      </c>
      <c r="K262" s="4"/>
      <c r="L262" s="20">
        <f t="shared" si="9"/>
        <v>160.08000000000001</v>
      </c>
      <c r="M262" s="21">
        <f t="shared" si="10"/>
        <v>0</v>
      </c>
      <c r="N262" s="22">
        <f t="shared" si="11"/>
        <v>0</v>
      </c>
      <c r="O262" s="82"/>
    </row>
    <row r="263" spans="1:15" ht="12.75" customHeight="1">
      <c r="A263" s="36">
        <v>5033955039110</v>
      </c>
      <c r="B263" s="38">
        <v>3911</v>
      </c>
      <c r="C263" s="37" t="s">
        <v>335</v>
      </c>
      <c r="D263" s="41"/>
      <c r="E263" s="38">
        <v>24</v>
      </c>
      <c r="F263" s="39" t="s">
        <v>336</v>
      </c>
      <c r="G263" s="37" t="s">
        <v>337</v>
      </c>
      <c r="H263" s="40">
        <v>184</v>
      </c>
      <c r="I263" s="38">
        <v>90189084</v>
      </c>
      <c r="J263" s="37" t="s">
        <v>257</v>
      </c>
      <c r="K263" s="4"/>
      <c r="L263" s="20">
        <f t="shared" ref="L263:L326" si="12">H263*(100-$N$3)/100</f>
        <v>160.08000000000001</v>
      </c>
      <c r="M263" s="21">
        <f t="shared" ref="M263:M326" si="13">H263*($B$3+$B$3*0.015)*K263</f>
        <v>0</v>
      </c>
      <c r="N263" s="22">
        <f t="shared" ref="N263:N326" si="14">L263*($B$3+$B$3*0.015)*K263</f>
        <v>0</v>
      </c>
      <c r="O263" s="82"/>
    </row>
    <row r="264" spans="1:15" ht="12.75" customHeight="1">
      <c r="A264" s="36">
        <v>5033955039158</v>
      </c>
      <c r="B264" s="38">
        <v>3915</v>
      </c>
      <c r="C264" s="37" t="s">
        <v>335</v>
      </c>
      <c r="D264" s="41"/>
      <c r="E264" s="37" t="s">
        <v>45</v>
      </c>
      <c r="F264" s="39" t="s">
        <v>336</v>
      </c>
      <c r="G264" s="37" t="s">
        <v>337</v>
      </c>
      <c r="H264" s="40">
        <v>184</v>
      </c>
      <c r="I264" s="38">
        <v>90189084</v>
      </c>
      <c r="J264" s="37" t="s">
        <v>343</v>
      </c>
      <c r="K264" s="4"/>
      <c r="L264" s="20">
        <f t="shared" si="12"/>
        <v>160.08000000000001</v>
      </c>
      <c r="M264" s="21">
        <f t="shared" si="13"/>
        <v>0</v>
      </c>
      <c r="N264" s="22">
        <f t="shared" si="14"/>
        <v>0</v>
      </c>
      <c r="O264" s="82"/>
    </row>
    <row r="265" spans="1:15" ht="12.75" customHeight="1">
      <c r="A265" s="36">
        <v>5033955039196</v>
      </c>
      <c r="B265" s="38">
        <v>3919</v>
      </c>
      <c r="C265" s="37" t="s">
        <v>335</v>
      </c>
      <c r="D265" s="41"/>
      <c r="E265" s="38">
        <v>14</v>
      </c>
      <c r="F265" s="39" t="s">
        <v>336</v>
      </c>
      <c r="G265" s="37" t="s">
        <v>337</v>
      </c>
      <c r="H265" s="40">
        <v>120</v>
      </c>
      <c r="I265" s="36"/>
      <c r="J265" s="36"/>
      <c r="K265" s="4"/>
      <c r="L265" s="20">
        <f t="shared" si="12"/>
        <v>104.4</v>
      </c>
      <c r="M265" s="21">
        <f t="shared" si="13"/>
        <v>0</v>
      </c>
      <c r="N265" s="22">
        <f t="shared" si="14"/>
        <v>0</v>
      </c>
      <c r="O265" s="82"/>
    </row>
    <row r="266" spans="1:15" ht="12.75" customHeight="1">
      <c r="A266" s="36">
        <v>5033955039219</v>
      </c>
      <c r="B266" s="38">
        <v>3921</v>
      </c>
      <c r="C266" s="37" t="s">
        <v>335</v>
      </c>
      <c r="D266" s="41"/>
      <c r="E266" s="37" t="s">
        <v>59</v>
      </c>
      <c r="F266" s="39" t="s">
        <v>336</v>
      </c>
      <c r="G266" s="37" t="s">
        <v>337</v>
      </c>
      <c r="H266" s="40">
        <v>120</v>
      </c>
      <c r="I266" s="36"/>
      <c r="J266" s="36"/>
      <c r="K266" s="4"/>
      <c r="L266" s="20">
        <f t="shared" si="12"/>
        <v>104.4</v>
      </c>
      <c r="M266" s="21">
        <f t="shared" si="13"/>
        <v>0</v>
      </c>
      <c r="N266" s="22">
        <f t="shared" si="14"/>
        <v>0</v>
      </c>
      <c r="O266" s="82"/>
    </row>
    <row r="267" spans="1:15" ht="12.75" customHeight="1">
      <c r="A267" s="36">
        <v>5033955039264</v>
      </c>
      <c r="B267" s="38">
        <v>3926</v>
      </c>
      <c r="C267" s="37" t="s">
        <v>335</v>
      </c>
      <c r="D267" s="41"/>
      <c r="E267" s="37" t="s">
        <v>150</v>
      </c>
      <c r="F267" s="39" t="s">
        <v>344</v>
      </c>
      <c r="G267" s="37" t="s">
        <v>337</v>
      </c>
      <c r="H267" s="40">
        <v>120</v>
      </c>
      <c r="I267" s="38">
        <v>90189084</v>
      </c>
      <c r="J267" s="37" t="s">
        <v>345</v>
      </c>
      <c r="K267" s="4"/>
      <c r="L267" s="20">
        <f t="shared" si="12"/>
        <v>104.4</v>
      </c>
      <c r="M267" s="21">
        <f t="shared" si="13"/>
        <v>0</v>
      </c>
      <c r="N267" s="22">
        <f t="shared" si="14"/>
        <v>0</v>
      </c>
      <c r="O267" s="82"/>
    </row>
    <row r="268" spans="1:15" ht="12.75" customHeight="1">
      <c r="A268" s="36">
        <v>5033955039905</v>
      </c>
      <c r="B268" s="38">
        <v>3990</v>
      </c>
      <c r="C268" s="37" t="s">
        <v>335</v>
      </c>
      <c r="D268" s="41"/>
      <c r="E268" s="37" t="s">
        <v>154</v>
      </c>
      <c r="F268" s="39" t="s">
        <v>336</v>
      </c>
      <c r="G268" s="37" t="s">
        <v>337</v>
      </c>
      <c r="H268" s="40">
        <v>160</v>
      </c>
      <c r="I268" s="38">
        <v>90189084</v>
      </c>
      <c r="J268" s="37" t="s">
        <v>345</v>
      </c>
      <c r="K268" s="4"/>
      <c r="L268" s="20">
        <f t="shared" si="12"/>
        <v>139.19999999999999</v>
      </c>
      <c r="M268" s="21">
        <f t="shared" si="13"/>
        <v>0</v>
      </c>
      <c r="N268" s="22">
        <f t="shared" si="14"/>
        <v>0</v>
      </c>
      <c r="O268" s="82"/>
    </row>
    <row r="269" spans="1:15" ht="12.75" customHeight="1">
      <c r="A269" s="36">
        <v>5033955039912</v>
      </c>
      <c r="B269" s="38">
        <v>3991</v>
      </c>
      <c r="C269" s="37" t="s">
        <v>335</v>
      </c>
      <c r="D269" s="41"/>
      <c r="E269" s="37" t="s">
        <v>75</v>
      </c>
      <c r="F269" s="39" t="s">
        <v>336</v>
      </c>
      <c r="G269" s="37" t="s">
        <v>337</v>
      </c>
      <c r="H269" s="40">
        <v>120</v>
      </c>
      <c r="I269" s="38">
        <v>90189084</v>
      </c>
      <c r="J269" s="37" t="s">
        <v>340</v>
      </c>
      <c r="K269" s="4"/>
      <c r="L269" s="20">
        <f t="shared" si="12"/>
        <v>104.4</v>
      </c>
      <c r="M269" s="21">
        <f t="shared" si="13"/>
        <v>0</v>
      </c>
      <c r="N269" s="22">
        <f t="shared" si="14"/>
        <v>0</v>
      </c>
      <c r="O269" s="82"/>
    </row>
    <row r="270" spans="1:15" ht="12.75" customHeight="1">
      <c r="A270" s="36"/>
      <c r="B270" s="37"/>
      <c r="C270" s="37"/>
      <c r="D270" s="41"/>
      <c r="E270" s="42"/>
      <c r="F270" s="43"/>
      <c r="G270" s="42"/>
      <c r="H270" s="40"/>
      <c r="I270" s="42"/>
      <c r="J270" s="42"/>
      <c r="K270" s="42"/>
      <c r="L270" s="20"/>
      <c r="M270" s="21"/>
      <c r="N270" s="22"/>
      <c r="O270" s="82"/>
    </row>
    <row r="271" spans="1:15" ht="12.75" customHeight="1">
      <c r="A271" s="36"/>
      <c r="B271" s="37"/>
      <c r="C271" s="37"/>
      <c r="D271" s="41"/>
      <c r="E271" s="42"/>
      <c r="F271" s="43"/>
      <c r="G271" s="42"/>
      <c r="H271" s="40"/>
      <c r="I271" s="42"/>
      <c r="J271" s="42"/>
      <c r="K271" s="42"/>
      <c r="L271" s="20"/>
      <c r="M271" s="21"/>
      <c r="N271" s="22"/>
      <c r="O271" s="82"/>
    </row>
    <row r="272" spans="1:15" ht="12.75" customHeight="1">
      <c r="A272" s="67"/>
      <c r="B272" s="68"/>
      <c r="C272" s="68"/>
      <c r="D272" s="69"/>
      <c r="E272" s="70"/>
      <c r="F272" s="45" t="s">
        <v>346</v>
      </c>
      <c r="G272" s="60"/>
      <c r="H272" s="40"/>
      <c r="I272" s="42"/>
      <c r="J272" s="42"/>
      <c r="K272" s="42"/>
      <c r="L272" s="20"/>
      <c r="M272" s="21"/>
      <c r="N272" s="22"/>
      <c r="O272" s="82"/>
    </row>
    <row r="273" spans="1:15" ht="12.75" customHeight="1">
      <c r="A273" s="36">
        <v>5033955040017</v>
      </c>
      <c r="B273" s="38">
        <v>4001</v>
      </c>
      <c r="C273" s="37" t="s">
        <v>347</v>
      </c>
      <c r="D273" s="41"/>
      <c r="E273" s="38">
        <v>10</v>
      </c>
      <c r="F273" s="39" t="s">
        <v>348</v>
      </c>
      <c r="G273" s="37" t="s">
        <v>349</v>
      </c>
      <c r="H273" s="40">
        <v>2172</v>
      </c>
      <c r="I273" s="38">
        <v>90189084</v>
      </c>
      <c r="J273" s="37" t="s">
        <v>350</v>
      </c>
      <c r="K273" s="4"/>
      <c r="L273" s="20">
        <f t="shared" si="12"/>
        <v>1889.64</v>
      </c>
      <c r="M273" s="21">
        <f t="shared" si="13"/>
        <v>0</v>
      </c>
      <c r="N273" s="22">
        <f t="shared" si="14"/>
        <v>0</v>
      </c>
      <c r="O273" s="82"/>
    </row>
    <row r="274" spans="1:15" ht="12.75" customHeight="1">
      <c r="A274" s="36">
        <v>5033955040024</v>
      </c>
      <c r="B274" s="38">
        <v>4002</v>
      </c>
      <c r="C274" s="37" t="s">
        <v>347</v>
      </c>
      <c r="D274" s="41"/>
      <c r="E274" s="37" t="s">
        <v>18</v>
      </c>
      <c r="F274" s="39" t="s">
        <v>348</v>
      </c>
      <c r="G274" s="37" t="s">
        <v>349</v>
      </c>
      <c r="H274" s="40">
        <v>2172</v>
      </c>
      <c r="I274" s="36"/>
      <c r="J274" s="36"/>
      <c r="K274" s="4"/>
      <c r="L274" s="20">
        <f t="shared" si="12"/>
        <v>1889.64</v>
      </c>
      <c r="M274" s="21">
        <f t="shared" si="13"/>
        <v>0</v>
      </c>
      <c r="N274" s="22">
        <f t="shared" si="14"/>
        <v>0</v>
      </c>
      <c r="O274" s="82"/>
    </row>
    <row r="275" spans="1:15" ht="12.75" customHeight="1">
      <c r="A275" s="36">
        <v>5033955040048</v>
      </c>
      <c r="B275" s="38">
        <v>4004</v>
      </c>
      <c r="C275" s="37" t="s">
        <v>347</v>
      </c>
      <c r="D275" s="41"/>
      <c r="E275" s="38">
        <v>12</v>
      </c>
      <c r="F275" s="39" t="s">
        <v>348</v>
      </c>
      <c r="G275" s="37" t="s">
        <v>349</v>
      </c>
      <c r="H275" s="40">
        <v>2172</v>
      </c>
      <c r="I275" s="36"/>
      <c r="J275" s="36"/>
      <c r="K275" s="4"/>
      <c r="L275" s="20">
        <f t="shared" si="12"/>
        <v>1889.64</v>
      </c>
      <c r="M275" s="21">
        <f t="shared" si="13"/>
        <v>0</v>
      </c>
      <c r="N275" s="22">
        <f t="shared" si="14"/>
        <v>0</v>
      </c>
      <c r="O275" s="82"/>
    </row>
    <row r="276" spans="1:15" ht="12.75" customHeight="1">
      <c r="A276" s="36">
        <v>5033955040055</v>
      </c>
      <c r="B276" s="38">
        <v>4005</v>
      </c>
      <c r="C276" s="37" t="s">
        <v>347</v>
      </c>
      <c r="D276" s="41"/>
      <c r="E276" s="38">
        <v>15</v>
      </c>
      <c r="F276" s="39" t="s">
        <v>348</v>
      </c>
      <c r="G276" s="37" t="s">
        <v>349</v>
      </c>
      <c r="H276" s="40">
        <v>2172</v>
      </c>
      <c r="I276" s="38">
        <v>90189084</v>
      </c>
      <c r="J276" s="37" t="s">
        <v>351</v>
      </c>
      <c r="K276" s="4"/>
      <c r="L276" s="20">
        <f t="shared" si="12"/>
        <v>1889.64</v>
      </c>
      <c r="M276" s="21">
        <f t="shared" si="13"/>
        <v>0</v>
      </c>
      <c r="N276" s="22">
        <f t="shared" si="14"/>
        <v>0</v>
      </c>
      <c r="O276" s="82"/>
    </row>
    <row r="277" spans="1:15" ht="12.75" customHeight="1">
      <c r="A277" s="36">
        <v>5033955040062</v>
      </c>
      <c r="B277" s="38">
        <v>4006</v>
      </c>
      <c r="C277" s="37" t="s">
        <v>347</v>
      </c>
      <c r="D277" s="41"/>
      <c r="E277" s="38">
        <v>20</v>
      </c>
      <c r="F277" s="39" t="s">
        <v>348</v>
      </c>
      <c r="G277" s="37" t="s">
        <v>349</v>
      </c>
      <c r="H277" s="40">
        <v>3448</v>
      </c>
      <c r="I277" s="38">
        <v>90189084</v>
      </c>
      <c r="J277" s="37" t="s">
        <v>352</v>
      </c>
      <c r="K277" s="4"/>
      <c r="L277" s="20">
        <f t="shared" si="12"/>
        <v>2999.76</v>
      </c>
      <c r="M277" s="21">
        <f t="shared" si="13"/>
        <v>0</v>
      </c>
      <c r="N277" s="22">
        <f t="shared" si="14"/>
        <v>0</v>
      </c>
      <c r="O277" s="82"/>
    </row>
    <row r="278" spans="1:15" ht="12.75" customHeight="1">
      <c r="A278" s="36">
        <v>5033955040079</v>
      </c>
      <c r="B278" s="38">
        <v>4007</v>
      </c>
      <c r="C278" s="37" t="s">
        <v>347</v>
      </c>
      <c r="D278" s="41"/>
      <c r="E278" s="38">
        <v>21</v>
      </c>
      <c r="F278" s="39" t="s">
        <v>348</v>
      </c>
      <c r="G278" s="37" t="s">
        <v>349</v>
      </c>
      <c r="H278" s="40">
        <v>3448</v>
      </c>
      <c r="I278" s="38">
        <v>90189084</v>
      </c>
      <c r="J278" s="37" t="s">
        <v>353</v>
      </c>
      <c r="K278" s="4"/>
      <c r="L278" s="20">
        <f t="shared" si="12"/>
        <v>2999.76</v>
      </c>
      <c r="M278" s="21">
        <f t="shared" si="13"/>
        <v>0</v>
      </c>
      <c r="N278" s="22">
        <f t="shared" si="14"/>
        <v>0</v>
      </c>
      <c r="O278" s="82"/>
    </row>
    <row r="279" spans="1:15" ht="12.75" customHeight="1">
      <c r="A279" s="36">
        <v>5033955040086</v>
      </c>
      <c r="B279" s="38">
        <v>4008</v>
      </c>
      <c r="C279" s="37" t="s">
        <v>347</v>
      </c>
      <c r="D279" s="41"/>
      <c r="E279" s="38">
        <v>22</v>
      </c>
      <c r="F279" s="39" t="s">
        <v>348</v>
      </c>
      <c r="G279" s="37" t="s">
        <v>349</v>
      </c>
      <c r="H279" s="40">
        <v>3448</v>
      </c>
      <c r="I279" s="38">
        <v>90189084</v>
      </c>
      <c r="J279" s="37" t="s">
        <v>354</v>
      </c>
      <c r="K279" s="4"/>
      <c r="L279" s="20">
        <f t="shared" si="12"/>
        <v>2999.76</v>
      </c>
      <c r="M279" s="21">
        <f t="shared" si="13"/>
        <v>0</v>
      </c>
      <c r="N279" s="22">
        <f t="shared" si="14"/>
        <v>0</v>
      </c>
      <c r="O279" s="82"/>
    </row>
    <row r="280" spans="1:15" ht="12.75" customHeight="1">
      <c r="A280" s="36">
        <v>5033955040109</v>
      </c>
      <c r="B280" s="38">
        <v>4010</v>
      </c>
      <c r="C280" s="37" t="s">
        <v>347</v>
      </c>
      <c r="D280" s="41"/>
      <c r="E280" s="38">
        <v>23</v>
      </c>
      <c r="F280" s="39" t="s">
        <v>348</v>
      </c>
      <c r="G280" s="37" t="s">
        <v>349</v>
      </c>
      <c r="H280" s="40">
        <v>3448</v>
      </c>
      <c r="I280" s="38">
        <v>90189084</v>
      </c>
      <c r="J280" s="37" t="s">
        <v>355</v>
      </c>
      <c r="K280" s="4"/>
      <c r="L280" s="20">
        <f t="shared" si="12"/>
        <v>2999.76</v>
      </c>
      <c r="M280" s="21">
        <f t="shared" si="13"/>
        <v>0</v>
      </c>
      <c r="N280" s="22">
        <f t="shared" si="14"/>
        <v>0</v>
      </c>
      <c r="O280" s="82"/>
    </row>
    <row r="281" spans="1:15" ht="12.75" customHeight="1">
      <c r="A281" s="36">
        <v>5033955040116</v>
      </c>
      <c r="B281" s="38">
        <v>4011</v>
      </c>
      <c r="C281" s="37" t="s">
        <v>347</v>
      </c>
      <c r="D281" s="41"/>
      <c r="E281" s="38">
        <v>24</v>
      </c>
      <c r="F281" s="39" t="s">
        <v>348</v>
      </c>
      <c r="G281" s="37" t="s">
        <v>349</v>
      </c>
      <c r="H281" s="40">
        <v>3448</v>
      </c>
      <c r="I281" s="38">
        <v>90189084</v>
      </c>
      <c r="J281" s="37" t="s">
        <v>356</v>
      </c>
      <c r="K281" s="4"/>
      <c r="L281" s="20">
        <f t="shared" si="12"/>
        <v>2999.76</v>
      </c>
      <c r="M281" s="21">
        <f t="shared" si="13"/>
        <v>0</v>
      </c>
      <c r="N281" s="22">
        <f t="shared" si="14"/>
        <v>0</v>
      </c>
      <c r="O281" s="82"/>
    </row>
    <row r="282" spans="1:15" ht="12.75" customHeight="1">
      <c r="A282" s="36">
        <v>5033955040154</v>
      </c>
      <c r="B282" s="38">
        <v>4015</v>
      </c>
      <c r="C282" s="37" t="s">
        <v>347</v>
      </c>
      <c r="D282" s="41"/>
      <c r="E282" s="37" t="s">
        <v>45</v>
      </c>
      <c r="F282" s="39" t="s">
        <v>348</v>
      </c>
      <c r="G282" s="37" t="s">
        <v>349</v>
      </c>
      <c r="H282" s="40">
        <v>3448</v>
      </c>
      <c r="I282" s="36"/>
      <c r="J282" s="36"/>
      <c r="K282" s="4"/>
      <c r="L282" s="20">
        <f t="shared" si="12"/>
        <v>2999.76</v>
      </c>
      <c r="M282" s="21">
        <f t="shared" si="13"/>
        <v>0</v>
      </c>
      <c r="N282" s="22">
        <f t="shared" si="14"/>
        <v>0</v>
      </c>
      <c r="O282" s="82"/>
    </row>
    <row r="283" spans="1:15" ht="12.75" customHeight="1">
      <c r="A283" s="36">
        <v>5033955040192</v>
      </c>
      <c r="B283" s="38">
        <v>4019</v>
      </c>
      <c r="C283" s="37" t="s">
        <v>347</v>
      </c>
      <c r="D283" s="41"/>
      <c r="E283" s="38">
        <v>14</v>
      </c>
      <c r="F283" s="39" t="s">
        <v>348</v>
      </c>
      <c r="G283" s="37" t="s">
        <v>349</v>
      </c>
      <c r="H283" s="40">
        <v>2172</v>
      </c>
      <c r="I283" s="36"/>
      <c r="J283" s="36"/>
      <c r="K283" s="4"/>
      <c r="L283" s="20">
        <f t="shared" si="12"/>
        <v>1889.64</v>
      </c>
      <c r="M283" s="21">
        <f t="shared" si="13"/>
        <v>0</v>
      </c>
      <c r="N283" s="22">
        <f t="shared" si="14"/>
        <v>0</v>
      </c>
      <c r="O283" s="82"/>
    </row>
    <row r="284" spans="1:15" ht="12.75" customHeight="1">
      <c r="A284" s="36">
        <v>5033955040215</v>
      </c>
      <c r="B284" s="38">
        <v>4021</v>
      </c>
      <c r="C284" s="37" t="s">
        <v>347</v>
      </c>
      <c r="D284" s="41"/>
      <c r="E284" s="37" t="s">
        <v>59</v>
      </c>
      <c r="F284" s="39" t="s">
        <v>348</v>
      </c>
      <c r="G284" s="37" t="s">
        <v>349</v>
      </c>
      <c r="H284" s="40">
        <v>2172</v>
      </c>
      <c r="I284" s="36"/>
      <c r="J284" s="36"/>
      <c r="K284" s="4"/>
      <c r="L284" s="20">
        <f t="shared" si="12"/>
        <v>1889.64</v>
      </c>
      <c r="M284" s="21">
        <f t="shared" si="13"/>
        <v>0</v>
      </c>
      <c r="N284" s="22">
        <f t="shared" si="14"/>
        <v>0</v>
      </c>
      <c r="O284" s="82"/>
    </row>
    <row r="285" spans="1:15" ht="12.75" customHeight="1">
      <c r="A285" s="36">
        <v>5033955040260</v>
      </c>
      <c r="B285" s="38">
        <v>4026</v>
      </c>
      <c r="C285" s="37" t="s">
        <v>347</v>
      </c>
      <c r="D285" s="41"/>
      <c r="E285" s="37" t="s">
        <v>150</v>
      </c>
      <c r="F285" s="39" t="s">
        <v>357</v>
      </c>
      <c r="G285" s="37" t="s">
        <v>349</v>
      </c>
      <c r="H285" s="40">
        <v>2172</v>
      </c>
      <c r="I285" s="36"/>
      <c r="J285" s="36"/>
      <c r="K285" s="4"/>
      <c r="L285" s="20">
        <f t="shared" si="12"/>
        <v>1889.64</v>
      </c>
      <c r="M285" s="21">
        <f t="shared" si="13"/>
        <v>0</v>
      </c>
      <c r="N285" s="22">
        <f t="shared" si="14"/>
        <v>0</v>
      </c>
      <c r="O285" s="82"/>
    </row>
    <row r="286" spans="1:15" ht="12.75" customHeight="1">
      <c r="A286" s="36"/>
      <c r="B286" s="37"/>
      <c r="C286" s="37"/>
      <c r="D286" s="41"/>
      <c r="E286" s="42"/>
      <c r="F286" s="43"/>
      <c r="G286" s="42"/>
      <c r="H286" s="40"/>
      <c r="I286" s="42"/>
      <c r="J286" s="42"/>
      <c r="K286" s="42"/>
      <c r="L286" s="20"/>
      <c r="M286" s="21"/>
      <c r="N286" s="22"/>
      <c r="O286" s="82"/>
    </row>
    <row r="287" spans="1:15" ht="12.75" customHeight="1">
      <c r="A287" s="36"/>
      <c r="B287" s="37"/>
      <c r="C287" s="37"/>
      <c r="D287" s="41"/>
      <c r="E287" s="42"/>
      <c r="F287" s="43"/>
      <c r="G287" s="42"/>
      <c r="H287" s="40"/>
      <c r="I287" s="42"/>
      <c r="J287" s="42"/>
      <c r="K287" s="42"/>
      <c r="L287" s="20"/>
      <c r="M287" s="21"/>
      <c r="N287" s="22"/>
      <c r="O287" s="82"/>
    </row>
    <row r="288" spans="1:15" ht="12.75" customHeight="1">
      <c r="A288" s="47"/>
      <c r="B288" s="65"/>
      <c r="C288" s="51"/>
      <c r="D288" s="48"/>
      <c r="E288" s="49"/>
      <c r="F288" s="45" t="s">
        <v>358</v>
      </c>
      <c r="G288" s="46"/>
      <c r="H288" s="40"/>
      <c r="I288" s="42"/>
      <c r="J288" s="42"/>
      <c r="K288" s="42"/>
      <c r="L288" s="20"/>
      <c r="M288" s="21"/>
      <c r="N288" s="22"/>
      <c r="O288" s="82"/>
    </row>
    <row r="289" spans="1:15" ht="12.75" customHeight="1">
      <c r="A289" s="36">
        <v>5033955049010</v>
      </c>
      <c r="B289" s="38">
        <v>4901</v>
      </c>
      <c r="C289" s="37" t="s">
        <v>359</v>
      </c>
      <c r="D289" s="48"/>
      <c r="E289" s="38">
        <v>10</v>
      </c>
      <c r="F289" s="39" t="s">
        <v>360</v>
      </c>
      <c r="G289" s="37" t="s">
        <v>170</v>
      </c>
      <c r="H289" s="40">
        <v>64</v>
      </c>
      <c r="I289" s="38">
        <v>90189084</v>
      </c>
      <c r="J289" s="37" t="s">
        <v>21</v>
      </c>
      <c r="K289" s="4"/>
      <c r="L289" s="20">
        <f t="shared" si="12"/>
        <v>55.68</v>
      </c>
      <c r="M289" s="21">
        <f t="shared" si="13"/>
        <v>0</v>
      </c>
      <c r="N289" s="22">
        <f t="shared" si="14"/>
        <v>0</v>
      </c>
      <c r="O289" s="82"/>
    </row>
    <row r="290" spans="1:15" ht="12.75" customHeight="1">
      <c r="A290" s="36">
        <v>5033955049027</v>
      </c>
      <c r="B290" s="38">
        <v>4902</v>
      </c>
      <c r="C290" s="37" t="s">
        <v>359</v>
      </c>
      <c r="D290" s="48"/>
      <c r="E290" s="37" t="s">
        <v>18</v>
      </c>
      <c r="F290" s="39" t="s">
        <v>360</v>
      </c>
      <c r="G290" s="37" t="s">
        <v>170</v>
      </c>
      <c r="H290" s="40">
        <v>64</v>
      </c>
      <c r="I290" s="36"/>
      <c r="J290" s="36"/>
      <c r="K290" s="4"/>
      <c r="L290" s="20">
        <f t="shared" si="12"/>
        <v>55.68</v>
      </c>
      <c r="M290" s="21">
        <f t="shared" si="13"/>
        <v>0</v>
      </c>
      <c r="N290" s="22">
        <f t="shared" si="14"/>
        <v>0</v>
      </c>
      <c r="O290" s="82"/>
    </row>
    <row r="291" spans="1:15" ht="12.75" customHeight="1">
      <c r="A291" s="36">
        <v>5033955049041</v>
      </c>
      <c r="B291" s="38">
        <v>4904</v>
      </c>
      <c r="C291" s="37" t="s">
        <v>359</v>
      </c>
      <c r="D291" s="48"/>
      <c r="E291" s="38">
        <v>12</v>
      </c>
      <c r="F291" s="39" t="s">
        <v>360</v>
      </c>
      <c r="G291" s="37" t="s">
        <v>170</v>
      </c>
      <c r="H291" s="40">
        <v>64</v>
      </c>
      <c r="I291" s="38">
        <v>90189084</v>
      </c>
      <c r="J291" s="37" t="s">
        <v>361</v>
      </c>
      <c r="K291" s="4"/>
      <c r="L291" s="20">
        <f t="shared" si="12"/>
        <v>55.68</v>
      </c>
      <c r="M291" s="21">
        <f t="shared" si="13"/>
        <v>0</v>
      </c>
      <c r="N291" s="22">
        <f t="shared" si="14"/>
        <v>0</v>
      </c>
      <c r="O291" s="82"/>
    </row>
    <row r="292" spans="1:15" ht="12.75" customHeight="1">
      <c r="A292" s="36">
        <v>5033955049058</v>
      </c>
      <c r="B292" s="38">
        <v>4905</v>
      </c>
      <c r="C292" s="37" t="s">
        <v>359</v>
      </c>
      <c r="D292" s="48"/>
      <c r="E292" s="38">
        <v>15</v>
      </c>
      <c r="F292" s="39" t="s">
        <v>360</v>
      </c>
      <c r="G292" s="37" t="s">
        <v>170</v>
      </c>
      <c r="H292" s="40">
        <v>64</v>
      </c>
      <c r="I292" s="38">
        <v>90189084</v>
      </c>
      <c r="J292" s="37" t="s">
        <v>362</v>
      </c>
      <c r="K292" s="4"/>
      <c r="L292" s="20">
        <f t="shared" si="12"/>
        <v>55.68</v>
      </c>
      <c r="M292" s="21">
        <f t="shared" si="13"/>
        <v>0</v>
      </c>
      <c r="N292" s="22">
        <f t="shared" si="14"/>
        <v>0</v>
      </c>
      <c r="O292" s="82"/>
    </row>
    <row r="293" spans="1:15" ht="12.75" customHeight="1">
      <c r="A293" s="36">
        <v>5033955049065</v>
      </c>
      <c r="B293" s="38">
        <v>4906</v>
      </c>
      <c r="C293" s="37" t="s">
        <v>359</v>
      </c>
      <c r="D293" s="48"/>
      <c r="E293" s="38">
        <v>20</v>
      </c>
      <c r="F293" s="39" t="s">
        <v>360</v>
      </c>
      <c r="G293" s="37" t="s">
        <v>170</v>
      </c>
      <c r="H293" s="40">
        <v>98</v>
      </c>
      <c r="I293" s="36"/>
      <c r="J293" s="36"/>
      <c r="K293" s="4"/>
      <c r="L293" s="20">
        <f t="shared" si="12"/>
        <v>85.26</v>
      </c>
      <c r="M293" s="21">
        <f t="shared" si="13"/>
        <v>0</v>
      </c>
      <c r="N293" s="22">
        <f t="shared" si="14"/>
        <v>0</v>
      </c>
      <c r="O293" s="82"/>
    </row>
    <row r="294" spans="1:15" ht="12.75" customHeight="1">
      <c r="A294" s="36">
        <v>5033955049072</v>
      </c>
      <c r="B294" s="38">
        <v>4907</v>
      </c>
      <c r="C294" s="37" t="s">
        <v>359</v>
      </c>
      <c r="D294" s="48"/>
      <c r="E294" s="38">
        <v>21</v>
      </c>
      <c r="F294" s="39" t="s">
        <v>360</v>
      </c>
      <c r="G294" s="37" t="s">
        <v>170</v>
      </c>
      <c r="H294" s="40">
        <v>98</v>
      </c>
      <c r="I294" s="36"/>
      <c r="J294" s="36"/>
      <c r="K294" s="4"/>
      <c r="L294" s="20">
        <f t="shared" si="12"/>
        <v>85.26</v>
      </c>
      <c r="M294" s="21">
        <f t="shared" si="13"/>
        <v>0</v>
      </c>
      <c r="N294" s="22">
        <f t="shared" si="14"/>
        <v>0</v>
      </c>
      <c r="O294" s="82"/>
    </row>
    <row r="295" spans="1:15" ht="12.75" customHeight="1">
      <c r="A295" s="36">
        <v>5033955049089</v>
      </c>
      <c r="B295" s="38">
        <v>4908</v>
      </c>
      <c r="C295" s="37" t="s">
        <v>359</v>
      </c>
      <c r="D295" s="48"/>
      <c r="E295" s="38">
        <v>22</v>
      </c>
      <c r="F295" s="39" t="s">
        <v>360</v>
      </c>
      <c r="G295" s="37" t="s">
        <v>170</v>
      </c>
      <c r="H295" s="40">
        <v>98</v>
      </c>
      <c r="I295" s="36"/>
      <c r="J295" s="36"/>
      <c r="K295" s="4"/>
      <c r="L295" s="20">
        <f t="shared" si="12"/>
        <v>85.26</v>
      </c>
      <c r="M295" s="21">
        <f t="shared" si="13"/>
        <v>0</v>
      </c>
      <c r="N295" s="22">
        <f t="shared" si="14"/>
        <v>0</v>
      </c>
      <c r="O295" s="82"/>
    </row>
    <row r="296" spans="1:15" ht="12.75" customHeight="1">
      <c r="A296" s="36">
        <v>5033955049102</v>
      </c>
      <c r="B296" s="38">
        <v>4910</v>
      </c>
      <c r="C296" s="37" t="s">
        <v>359</v>
      </c>
      <c r="D296" s="48"/>
      <c r="E296" s="38">
        <v>23</v>
      </c>
      <c r="F296" s="39" t="s">
        <v>360</v>
      </c>
      <c r="G296" s="37" t="s">
        <v>170</v>
      </c>
      <c r="H296" s="40">
        <v>98</v>
      </c>
      <c r="I296" s="38">
        <v>90189084</v>
      </c>
      <c r="J296" s="37" t="s">
        <v>363</v>
      </c>
      <c r="K296" s="4"/>
      <c r="L296" s="20">
        <f t="shared" si="12"/>
        <v>85.26</v>
      </c>
      <c r="M296" s="21">
        <f t="shared" si="13"/>
        <v>0</v>
      </c>
      <c r="N296" s="22">
        <f t="shared" si="14"/>
        <v>0</v>
      </c>
      <c r="O296" s="82"/>
    </row>
    <row r="297" spans="1:15" ht="12.75" customHeight="1">
      <c r="A297" s="36">
        <v>5033955049119</v>
      </c>
      <c r="B297" s="38">
        <v>4911</v>
      </c>
      <c r="C297" s="37" t="s">
        <v>359</v>
      </c>
      <c r="D297" s="48"/>
      <c r="E297" s="38">
        <v>24</v>
      </c>
      <c r="F297" s="39" t="s">
        <v>360</v>
      </c>
      <c r="G297" s="37" t="s">
        <v>170</v>
      </c>
      <c r="H297" s="40">
        <v>98</v>
      </c>
      <c r="I297" s="36"/>
      <c r="J297" s="36"/>
      <c r="K297" s="4"/>
      <c r="L297" s="20">
        <f t="shared" si="12"/>
        <v>85.26</v>
      </c>
      <c r="M297" s="21">
        <f t="shared" si="13"/>
        <v>0</v>
      </c>
      <c r="N297" s="22">
        <f t="shared" si="14"/>
        <v>0</v>
      </c>
      <c r="O297" s="82"/>
    </row>
    <row r="298" spans="1:15" ht="12.75" customHeight="1">
      <c r="A298" s="36">
        <v>5033955049157</v>
      </c>
      <c r="B298" s="38">
        <v>4915</v>
      </c>
      <c r="C298" s="37" t="s">
        <v>359</v>
      </c>
      <c r="D298" s="48"/>
      <c r="E298" s="37" t="s">
        <v>45</v>
      </c>
      <c r="F298" s="39" t="s">
        <v>360</v>
      </c>
      <c r="G298" s="37" t="s">
        <v>170</v>
      </c>
      <c r="H298" s="40">
        <v>98</v>
      </c>
      <c r="I298" s="36"/>
      <c r="J298" s="36"/>
      <c r="K298" s="4"/>
      <c r="L298" s="20">
        <f t="shared" si="12"/>
        <v>85.26</v>
      </c>
      <c r="M298" s="21">
        <f t="shared" si="13"/>
        <v>0</v>
      </c>
      <c r="N298" s="22">
        <f t="shared" si="14"/>
        <v>0</v>
      </c>
      <c r="O298" s="82"/>
    </row>
    <row r="299" spans="1:15" ht="12.75" customHeight="1">
      <c r="A299" s="36">
        <v>5033955049195</v>
      </c>
      <c r="B299" s="38">
        <v>4919</v>
      </c>
      <c r="C299" s="37" t="s">
        <v>359</v>
      </c>
      <c r="D299" s="48"/>
      <c r="E299" s="38">
        <v>14</v>
      </c>
      <c r="F299" s="39" t="s">
        <v>360</v>
      </c>
      <c r="G299" s="37" t="s">
        <v>170</v>
      </c>
      <c r="H299" s="40">
        <v>64</v>
      </c>
      <c r="I299" s="36"/>
      <c r="J299" s="36"/>
      <c r="K299" s="4"/>
      <c r="L299" s="20">
        <f t="shared" si="12"/>
        <v>55.68</v>
      </c>
      <c r="M299" s="21">
        <f t="shared" si="13"/>
        <v>0</v>
      </c>
      <c r="N299" s="22">
        <f t="shared" si="14"/>
        <v>0</v>
      </c>
      <c r="O299" s="82"/>
    </row>
    <row r="300" spans="1:15" ht="12.75" customHeight="1">
      <c r="A300" s="36">
        <v>5033955049218</v>
      </c>
      <c r="B300" s="38">
        <v>4921</v>
      </c>
      <c r="C300" s="37" t="s">
        <v>359</v>
      </c>
      <c r="D300" s="48"/>
      <c r="E300" s="37" t="s">
        <v>59</v>
      </c>
      <c r="F300" s="39" t="s">
        <v>360</v>
      </c>
      <c r="G300" s="37" t="s">
        <v>170</v>
      </c>
      <c r="H300" s="40">
        <v>64</v>
      </c>
      <c r="I300" s="36"/>
      <c r="J300" s="36"/>
      <c r="K300" s="4"/>
      <c r="L300" s="20">
        <f t="shared" si="12"/>
        <v>55.68</v>
      </c>
      <c r="M300" s="21">
        <f t="shared" si="13"/>
        <v>0</v>
      </c>
      <c r="N300" s="22">
        <f t="shared" si="14"/>
        <v>0</v>
      </c>
      <c r="O300" s="82"/>
    </row>
    <row r="301" spans="1:15" ht="12.75" customHeight="1">
      <c r="A301" s="36">
        <v>5033955049263</v>
      </c>
      <c r="B301" s="38">
        <v>4926</v>
      </c>
      <c r="C301" s="37" t="s">
        <v>359</v>
      </c>
      <c r="D301" s="48"/>
      <c r="E301" s="37" t="s">
        <v>150</v>
      </c>
      <c r="F301" s="39" t="s">
        <v>364</v>
      </c>
      <c r="G301" s="37" t="s">
        <v>170</v>
      </c>
      <c r="H301" s="40">
        <v>64</v>
      </c>
      <c r="I301" s="36"/>
      <c r="J301" s="36"/>
      <c r="K301" s="4"/>
      <c r="L301" s="20">
        <f t="shared" si="12"/>
        <v>55.68</v>
      </c>
      <c r="M301" s="21">
        <f t="shared" si="13"/>
        <v>0</v>
      </c>
      <c r="N301" s="22">
        <f t="shared" si="14"/>
        <v>0</v>
      </c>
      <c r="O301" s="82"/>
    </row>
    <row r="302" spans="1:15" ht="12.75" customHeight="1">
      <c r="A302" s="36">
        <v>5033955049904</v>
      </c>
      <c r="B302" s="38">
        <v>4990</v>
      </c>
      <c r="C302" s="37" t="s">
        <v>359</v>
      </c>
      <c r="D302" s="48"/>
      <c r="E302" s="37" t="s">
        <v>154</v>
      </c>
      <c r="F302" s="39" t="s">
        <v>360</v>
      </c>
      <c r="G302" s="37" t="s">
        <v>170</v>
      </c>
      <c r="H302" s="40">
        <v>86</v>
      </c>
      <c r="I302" s="36"/>
      <c r="J302" s="36"/>
      <c r="K302" s="4"/>
      <c r="L302" s="20">
        <f t="shared" si="12"/>
        <v>74.819999999999993</v>
      </c>
      <c r="M302" s="21">
        <f t="shared" si="13"/>
        <v>0</v>
      </c>
      <c r="N302" s="22">
        <f t="shared" si="14"/>
        <v>0</v>
      </c>
      <c r="O302" s="82"/>
    </row>
    <row r="303" spans="1:15" ht="12.75" customHeight="1">
      <c r="A303" s="36">
        <v>5033955049911</v>
      </c>
      <c r="B303" s="38">
        <v>4991</v>
      </c>
      <c r="C303" s="37" t="s">
        <v>359</v>
      </c>
      <c r="D303" s="48"/>
      <c r="E303" s="37" t="s">
        <v>75</v>
      </c>
      <c r="F303" s="39" t="s">
        <v>360</v>
      </c>
      <c r="G303" s="37" t="s">
        <v>170</v>
      </c>
      <c r="H303" s="40">
        <v>64</v>
      </c>
      <c r="I303" s="38">
        <v>90189084</v>
      </c>
      <c r="J303" s="37" t="s">
        <v>362</v>
      </c>
      <c r="K303" s="4"/>
      <c r="L303" s="20">
        <f t="shared" si="12"/>
        <v>55.68</v>
      </c>
      <c r="M303" s="21">
        <f t="shared" si="13"/>
        <v>0</v>
      </c>
      <c r="N303" s="22">
        <f t="shared" si="14"/>
        <v>0</v>
      </c>
      <c r="O303" s="82"/>
    </row>
    <row r="304" spans="1:15" ht="12.75" customHeight="1">
      <c r="A304" s="36"/>
      <c r="B304" s="37"/>
      <c r="C304" s="37"/>
      <c r="D304" s="48"/>
      <c r="E304" s="42"/>
      <c r="F304" s="43"/>
      <c r="G304" s="42"/>
      <c r="H304" s="40"/>
      <c r="I304" s="42"/>
      <c r="J304" s="42"/>
      <c r="K304" s="42"/>
      <c r="L304" s="20"/>
      <c r="M304" s="21"/>
      <c r="N304" s="22"/>
      <c r="O304" s="82"/>
    </row>
    <row r="305" spans="1:15" ht="12.75" customHeight="1">
      <c r="A305" s="36"/>
      <c r="B305" s="37"/>
      <c r="C305" s="37"/>
      <c r="D305" s="48"/>
      <c r="E305" s="42"/>
      <c r="F305" s="43"/>
      <c r="G305" s="42"/>
      <c r="H305" s="40"/>
      <c r="I305" s="42"/>
      <c r="J305" s="42"/>
      <c r="K305" s="42"/>
      <c r="L305" s="20"/>
      <c r="M305" s="21"/>
      <c r="N305" s="22"/>
      <c r="O305" s="82"/>
    </row>
    <row r="306" spans="1:15" ht="12.75" customHeight="1">
      <c r="A306" s="47"/>
      <c r="B306" s="65"/>
      <c r="C306" s="51"/>
      <c r="D306" s="48"/>
      <c r="E306" s="49"/>
      <c r="F306" s="45" t="s">
        <v>365</v>
      </c>
      <c r="G306" s="42"/>
      <c r="H306" s="40"/>
      <c r="I306" s="42"/>
      <c r="J306" s="42"/>
      <c r="K306" s="42"/>
      <c r="L306" s="20"/>
      <c r="M306" s="21"/>
      <c r="N306" s="22"/>
      <c r="O306" s="82"/>
    </row>
    <row r="307" spans="1:15" ht="12.75" customHeight="1">
      <c r="A307" s="36">
        <v>5033955053017</v>
      </c>
      <c r="B307" s="38">
        <v>5301</v>
      </c>
      <c r="C307" s="37" t="s">
        <v>366</v>
      </c>
      <c r="D307" s="48"/>
      <c r="E307" s="38">
        <v>10</v>
      </c>
      <c r="F307" s="39" t="s">
        <v>367</v>
      </c>
      <c r="G307" s="37" t="s">
        <v>306</v>
      </c>
      <c r="H307" s="40">
        <v>60</v>
      </c>
      <c r="I307" s="38">
        <v>90189084</v>
      </c>
      <c r="J307" s="37" t="s">
        <v>60</v>
      </c>
      <c r="K307" s="4"/>
      <c r="L307" s="20">
        <f t="shared" si="12"/>
        <v>52.2</v>
      </c>
      <c r="M307" s="21">
        <f t="shared" si="13"/>
        <v>0</v>
      </c>
      <c r="N307" s="22">
        <f t="shared" si="14"/>
        <v>0</v>
      </c>
      <c r="O307" s="82"/>
    </row>
    <row r="308" spans="1:15" ht="12.75" customHeight="1">
      <c r="A308" s="36">
        <v>5033955053031</v>
      </c>
      <c r="B308" s="38">
        <v>5303</v>
      </c>
      <c r="C308" s="37" t="s">
        <v>366</v>
      </c>
      <c r="D308" s="48"/>
      <c r="E308" s="38">
        <v>11</v>
      </c>
      <c r="F308" s="39" t="s">
        <v>367</v>
      </c>
      <c r="G308" s="37" t="s">
        <v>306</v>
      </c>
      <c r="H308" s="40">
        <v>60</v>
      </c>
      <c r="I308" s="38">
        <v>90189084</v>
      </c>
      <c r="J308" s="37" t="s">
        <v>368</v>
      </c>
      <c r="K308" s="4"/>
      <c r="L308" s="20">
        <f t="shared" si="12"/>
        <v>52.2</v>
      </c>
      <c r="M308" s="21">
        <f t="shared" si="13"/>
        <v>0</v>
      </c>
      <c r="N308" s="22">
        <f t="shared" si="14"/>
        <v>0</v>
      </c>
      <c r="O308" s="82"/>
    </row>
    <row r="309" spans="1:15" ht="12.75" customHeight="1">
      <c r="A309" s="36">
        <v>5033955053055</v>
      </c>
      <c r="B309" s="38">
        <v>5305</v>
      </c>
      <c r="C309" s="37" t="s">
        <v>366</v>
      </c>
      <c r="D309" s="48"/>
      <c r="E309" s="38">
        <v>15</v>
      </c>
      <c r="F309" s="39" t="s">
        <v>367</v>
      </c>
      <c r="G309" s="37" t="s">
        <v>306</v>
      </c>
      <c r="H309" s="40">
        <v>60</v>
      </c>
      <c r="I309" s="38">
        <v>90189084</v>
      </c>
      <c r="J309" s="37" t="s">
        <v>368</v>
      </c>
      <c r="K309" s="4"/>
      <c r="L309" s="20">
        <f t="shared" si="12"/>
        <v>52.2</v>
      </c>
      <c r="M309" s="21">
        <f t="shared" si="13"/>
        <v>0</v>
      </c>
      <c r="N309" s="22">
        <f t="shared" si="14"/>
        <v>0</v>
      </c>
      <c r="O309" s="82"/>
    </row>
    <row r="310" spans="1:15" ht="12.75" customHeight="1">
      <c r="A310" s="36">
        <v>5033955053062</v>
      </c>
      <c r="B310" s="38">
        <v>5306</v>
      </c>
      <c r="C310" s="37" t="s">
        <v>366</v>
      </c>
      <c r="D310" s="48"/>
      <c r="E310" s="38">
        <v>20</v>
      </c>
      <c r="F310" s="39" t="s">
        <v>367</v>
      </c>
      <c r="G310" s="37" t="s">
        <v>306</v>
      </c>
      <c r="H310" s="40">
        <v>62</v>
      </c>
      <c r="I310" s="38">
        <v>90189084</v>
      </c>
      <c r="J310" s="37" t="s">
        <v>53</v>
      </c>
      <c r="K310" s="4"/>
      <c r="L310" s="20">
        <f t="shared" si="12"/>
        <v>53.94</v>
      </c>
      <c r="M310" s="21">
        <f t="shared" si="13"/>
        <v>0</v>
      </c>
      <c r="N310" s="22">
        <f t="shared" si="14"/>
        <v>0</v>
      </c>
      <c r="O310" s="82"/>
    </row>
    <row r="311" spans="1:15" ht="12.75" customHeight="1">
      <c r="A311" s="36">
        <v>5033955053987</v>
      </c>
      <c r="B311" s="38">
        <v>5398</v>
      </c>
      <c r="C311" s="37" t="s">
        <v>366</v>
      </c>
      <c r="D311" s="48"/>
      <c r="E311" s="42"/>
      <c r="F311" s="39" t="s">
        <v>369</v>
      </c>
      <c r="G311" s="37" t="s">
        <v>235</v>
      </c>
      <c r="H311" s="40">
        <v>140</v>
      </c>
      <c r="I311" s="38">
        <v>90189084</v>
      </c>
      <c r="J311" s="37" t="s">
        <v>236</v>
      </c>
      <c r="K311" s="4"/>
      <c r="L311" s="20">
        <f t="shared" si="12"/>
        <v>121.8</v>
      </c>
      <c r="M311" s="21">
        <f t="shared" si="13"/>
        <v>0</v>
      </c>
      <c r="N311" s="22">
        <f t="shared" si="14"/>
        <v>0</v>
      </c>
      <c r="O311" s="82"/>
    </row>
    <row r="312" spans="1:15" ht="12.75" customHeight="1">
      <c r="A312" s="47"/>
      <c r="B312" s="65"/>
      <c r="C312" s="51"/>
      <c r="D312" s="48"/>
      <c r="E312" s="49"/>
      <c r="F312" s="50"/>
      <c r="G312" s="42"/>
      <c r="H312" s="40"/>
      <c r="I312" s="42"/>
      <c r="J312" s="42"/>
      <c r="K312" s="42"/>
      <c r="L312" s="20"/>
      <c r="M312" s="21"/>
      <c r="N312" s="22"/>
      <c r="O312" s="82"/>
    </row>
    <row r="313" spans="1:15" ht="12.75" customHeight="1">
      <c r="A313" s="47"/>
      <c r="B313" s="65"/>
      <c r="C313" s="51"/>
      <c r="D313" s="48"/>
      <c r="E313" s="49"/>
      <c r="F313" s="50"/>
      <c r="G313" s="42"/>
      <c r="H313" s="40"/>
      <c r="I313" s="42"/>
      <c r="J313" s="42"/>
      <c r="K313" s="42"/>
      <c r="L313" s="20"/>
      <c r="M313" s="21"/>
      <c r="N313" s="22"/>
      <c r="O313" s="82"/>
    </row>
    <row r="314" spans="1:15" ht="12.75" customHeight="1">
      <c r="A314" s="47"/>
      <c r="B314" s="65"/>
      <c r="C314" s="51"/>
      <c r="D314" s="48"/>
      <c r="E314" s="49"/>
      <c r="F314" s="45" t="s">
        <v>370</v>
      </c>
      <c r="G314" s="42"/>
      <c r="H314" s="40"/>
      <c r="I314" s="42"/>
      <c r="J314" s="42"/>
      <c r="K314" s="42"/>
      <c r="L314" s="20"/>
      <c r="M314" s="21"/>
      <c r="N314" s="22"/>
      <c r="O314" s="82"/>
    </row>
    <row r="315" spans="1:15" ht="12.75" customHeight="1">
      <c r="A315" s="36">
        <v>5033955055028</v>
      </c>
      <c r="B315" s="38">
        <v>5502</v>
      </c>
      <c r="C315" s="37" t="s">
        <v>371</v>
      </c>
      <c r="D315" s="69"/>
      <c r="E315" s="70"/>
      <c r="F315" s="39" t="s">
        <v>372</v>
      </c>
      <c r="G315" s="37" t="s">
        <v>306</v>
      </c>
      <c r="H315" s="40">
        <v>52</v>
      </c>
      <c r="I315" s="38">
        <v>39269097</v>
      </c>
      <c r="J315" s="37" t="s">
        <v>373</v>
      </c>
      <c r="K315" s="4"/>
      <c r="L315" s="20">
        <f t="shared" si="12"/>
        <v>45.24</v>
      </c>
      <c r="M315" s="21">
        <f t="shared" si="13"/>
        <v>0</v>
      </c>
      <c r="N315" s="22">
        <f t="shared" si="14"/>
        <v>0</v>
      </c>
      <c r="O315" s="82"/>
    </row>
    <row r="316" spans="1:15" ht="12.75" customHeight="1">
      <c r="A316" s="36">
        <v>5033955055035</v>
      </c>
      <c r="B316" s="38">
        <v>5503</v>
      </c>
      <c r="C316" s="37" t="s">
        <v>371</v>
      </c>
      <c r="D316" s="48"/>
      <c r="E316" s="49"/>
      <c r="F316" s="39" t="s">
        <v>374</v>
      </c>
      <c r="G316" s="37" t="s">
        <v>349</v>
      </c>
      <c r="H316" s="40">
        <v>240</v>
      </c>
      <c r="I316" s="38">
        <v>39269097</v>
      </c>
      <c r="J316" s="37" t="s">
        <v>375</v>
      </c>
      <c r="K316" s="4"/>
      <c r="L316" s="20">
        <f t="shared" si="12"/>
        <v>208.8</v>
      </c>
      <c r="M316" s="21">
        <f t="shared" si="13"/>
        <v>0</v>
      </c>
      <c r="N316" s="22">
        <f t="shared" si="14"/>
        <v>0</v>
      </c>
      <c r="O316" s="82"/>
    </row>
    <row r="317" spans="1:15" ht="12.75" customHeight="1">
      <c r="A317" s="36">
        <v>5033955055059</v>
      </c>
      <c r="B317" s="38">
        <v>5505</v>
      </c>
      <c r="C317" s="37" t="s">
        <v>371</v>
      </c>
      <c r="D317" s="69"/>
      <c r="E317" s="70"/>
      <c r="F317" s="39" t="s">
        <v>374</v>
      </c>
      <c r="G317" s="37" t="s">
        <v>15</v>
      </c>
      <c r="H317" s="40">
        <v>48</v>
      </c>
      <c r="I317" s="38">
        <v>39269097</v>
      </c>
      <c r="J317" s="37" t="s">
        <v>376</v>
      </c>
      <c r="K317" s="4"/>
      <c r="L317" s="20">
        <f t="shared" si="12"/>
        <v>41.76</v>
      </c>
      <c r="M317" s="21">
        <f t="shared" si="13"/>
        <v>0</v>
      </c>
      <c r="N317" s="22">
        <f t="shared" si="14"/>
        <v>0</v>
      </c>
      <c r="O317" s="82"/>
    </row>
    <row r="318" spans="1:15" ht="12.75" customHeight="1">
      <c r="A318" s="36">
        <v>5033955055257</v>
      </c>
      <c r="B318" s="38">
        <v>5525</v>
      </c>
      <c r="C318" s="37" t="s">
        <v>371</v>
      </c>
      <c r="D318" s="69"/>
      <c r="E318" s="70"/>
      <c r="F318" s="39" t="s">
        <v>377</v>
      </c>
      <c r="G318" s="37" t="s">
        <v>170</v>
      </c>
      <c r="H318" s="40">
        <v>46</v>
      </c>
      <c r="I318" s="38">
        <v>39269097</v>
      </c>
      <c r="J318" s="37" t="s">
        <v>340</v>
      </c>
      <c r="K318" s="4"/>
      <c r="L318" s="20">
        <f t="shared" si="12"/>
        <v>40.020000000000003</v>
      </c>
      <c r="M318" s="21">
        <f t="shared" si="13"/>
        <v>0</v>
      </c>
      <c r="N318" s="22">
        <f t="shared" si="14"/>
        <v>0</v>
      </c>
      <c r="O318" s="82"/>
    </row>
    <row r="319" spans="1:15" ht="12.75" customHeight="1">
      <c r="A319" s="36"/>
      <c r="B319" s="37"/>
      <c r="C319" s="37"/>
      <c r="D319" s="69"/>
      <c r="E319" s="70"/>
      <c r="F319" s="60"/>
      <c r="G319" s="60"/>
      <c r="H319" s="40"/>
      <c r="I319" s="42"/>
      <c r="J319" s="42"/>
      <c r="K319" s="42"/>
      <c r="L319" s="20"/>
      <c r="M319" s="21"/>
      <c r="N319" s="22"/>
      <c r="O319" s="82"/>
    </row>
    <row r="320" spans="1:15" ht="12.75" customHeight="1">
      <c r="A320" s="67"/>
      <c r="B320" s="68"/>
      <c r="C320" s="68"/>
      <c r="D320" s="69"/>
      <c r="E320" s="70"/>
      <c r="F320" s="60"/>
      <c r="G320" s="60"/>
      <c r="H320" s="40"/>
      <c r="I320" s="42"/>
      <c r="J320" s="42"/>
      <c r="K320" s="42"/>
      <c r="L320" s="20"/>
      <c r="M320" s="21"/>
      <c r="N320" s="22"/>
      <c r="O320" s="82"/>
    </row>
    <row r="321" spans="1:15" ht="12.75" customHeight="1">
      <c r="A321" s="67"/>
      <c r="B321" s="68"/>
      <c r="C321" s="68"/>
      <c r="D321" s="69"/>
      <c r="E321" s="70"/>
      <c r="F321" s="45" t="s">
        <v>378</v>
      </c>
      <c r="G321" s="60"/>
      <c r="H321" s="40"/>
      <c r="I321" s="42"/>
      <c r="J321" s="42"/>
      <c r="K321" s="42"/>
      <c r="L321" s="20"/>
      <c r="M321" s="21"/>
      <c r="N321" s="22"/>
      <c r="O321" s="82"/>
    </row>
    <row r="322" spans="1:15" ht="12.75" customHeight="1">
      <c r="A322" s="36">
        <v>5033955056018</v>
      </c>
      <c r="B322" s="38">
        <v>5601</v>
      </c>
      <c r="C322" s="37" t="s">
        <v>379</v>
      </c>
      <c r="D322" s="37" t="s">
        <v>13</v>
      </c>
      <c r="E322" s="38">
        <v>10</v>
      </c>
      <c r="F322" s="39" t="s">
        <v>380</v>
      </c>
      <c r="G322" s="37" t="s">
        <v>349</v>
      </c>
      <c r="H322" s="40">
        <v>2272</v>
      </c>
      <c r="I322" s="38">
        <v>90189084</v>
      </c>
      <c r="J322" s="37" t="s">
        <v>381</v>
      </c>
      <c r="K322" s="4"/>
      <c r="L322" s="20">
        <f t="shared" si="12"/>
        <v>1976.64</v>
      </c>
      <c r="M322" s="21">
        <f t="shared" si="13"/>
        <v>0</v>
      </c>
      <c r="N322" s="22">
        <f t="shared" si="14"/>
        <v>0</v>
      </c>
      <c r="O322" s="82"/>
    </row>
    <row r="323" spans="1:15" ht="12.75" customHeight="1">
      <c r="A323" s="36">
        <v>5033955056025</v>
      </c>
      <c r="B323" s="38">
        <v>5602</v>
      </c>
      <c r="C323" s="37" t="s">
        <v>379</v>
      </c>
      <c r="D323" s="37" t="s">
        <v>13</v>
      </c>
      <c r="E323" s="37" t="s">
        <v>18</v>
      </c>
      <c r="F323" s="39" t="s">
        <v>380</v>
      </c>
      <c r="G323" s="37" t="s">
        <v>349</v>
      </c>
      <c r="H323" s="40">
        <v>2272</v>
      </c>
      <c r="I323" s="38">
        <v>90189084</v>
      </c>
      <c r="J323" s="36"/>
      <c r="K323" s="4"/>
      <c r="L323" s="20">
        <f t="shared" si="12"/>
        <v>1976.64</v>
      </c>
      <c r="M323" s="21">
        <f t="shared" si="13"/>
        <v>0</v>
      </c>
      <c r="N323" s="22">
        <f t="shared" si="14"/>
        <v>0</v>
      </c>
      <c r="O323" s="82"/>
    </row>
    <row r="324" spans="1:15" ht="12.75" customHeight="1">
      <c r="A324" s="36">
        <v>5033955056032</v>
      </c>
      <c r="B324" s="38">
        <v>5603</v>
      </c>
      <c r="C324" s="37" t="s">
        <v>379</v>
      </c>
      <c r="D324" s="37" t="s">
        <v>13</v>
      </c>
      <c r="E324" s="38">
        <v>11</v>
      </c>
      <c r="F324" s="39" t="s">
        <v>380</v>
      </c>
      <c r="G324" s="37" t="s">
        <v>349</v>
      </c>
      <c r="H324" s="40">
        <v>2272</v>
      </c>
      <c r="I324" s="38">
        <v>90189084</v>
      </c>
      <c r="J324" s="37" t="s">
        <v>381</v>
      </c>
      <c r="K324" s="4"/>
      <c r="L324" s="20">
        <f t="shared" si="12"/>
        <v>1976.64</v>
      </c>
      <c r="M324" s="21">
        <f t="shared" si="13"/>
        <v>0</v>
      </c>
      <c r="N324" s="22">
        <f t="shared" si="14"/>
        <v>0</v>
      </c>
      <c r="O324" s="82"/>
    </row>
    <row r="325" spans="1:15" ht="12.75" customHeight="1">
      <c r="A325" s="36">
        <v>5033955056056</v>
      </c>
      <c r="B325" s="38">
        <v>5605</v>
      </c>
      <c r="C325" s="37" t="s">
        <v>379</v>
      </c>
      <c r="D325" s="37" t="s">
        <v>13</v>
      </c>
      <c r="E325" s="38">
        <v>15</v>
      </c>
      <c r="F325" s="39" t="s">
        <v>380</v>
      </c>
      <c r="G325" s="37" t="s">
        <v>349</v>
      </c>
      <c r="H325" s="40">
        <v>2272</v>
      </c>
      <c r="I325" s="38">
        <v>90189084</v>
      </c>
      <c r="J325" s="37" t="s">
        <v>382</v>
      </c>
      <c r="K325" s="4"/>
      <c r="L325" s="20">
        <f t="shared" si="12"/>
        <v>1976.64</v>
      </c>
      <c r="M325" s="21">
        <f t="shared" si="13"/>
        <v>0</v>
      </c>
      <c r="N325" s="22">
        <f t="shared" si="14"/>
        <v>0</v>
      </c>
      <c r="O325" s="82"/>
    </row>
    <row r="326" spans="1:15" ht="12.75" customHeight="1">
      <c r="A326" s="36">
        <v>5033955056063</v>
      </c>
      <c r="B326" s="38">
        <v>5606</v>
      </c>
      <c r="C326" s="37" t="s">
        <v>379</v>
      </c>
      <c r="D326" s="37" t="s">
        <v>27</v>
      </c>
      <c r="E326" s="38">
        <v>20</v>
      </c>
      <c r="F326" s="39" t="s">
        <v>380</v>
      </c>
      <c r="G326" s="37" t="s">
        <v>349</v>
      </c>
      <c r="H326" s="40">
        <v>2272</v>
      </c>
      <c r="I326" s="38">
        <v>90189084</v>
      </c>
      <c r="J326" s="36"/>
      <c r="K326" s="4"/>
      <c r="L326" s="20">
        <f t="shared" si="12"/>
        <v>1976.64</v>
      </c>
      <c r="M326" s="21">
        <f t="shared" si="13"/>
        <v>0</v>
      </c>
      <c r="N326" s="22">
        <f t="shared" si="14"/>
        <v>0</v>
      </c>
      <c r="O326" s="82"/>
    </row>
    <row r="327" spans="1:15" ht="12.75" customHeight="1">
      <c r="A327" s="36">
        <v>5033955056070</v>
      </c>
      <c r="B327" s="38">
        <v>5607</v>
      </c>
      <c r="C327" s="37" t="s">
        <v>379</v>
      </c>
      <c r="D327" s="37" t="s">
        <v>27</v>
      </c>
      <c r="E327" s="38">
        <v>21</v>
      </c>
      <c r="F327" s="39" t="s">
        <v>380</v>
      </c>
      <c r="G327" s="37" t="s">
        <v>349</v>
      </c>
      <c r="H327" s="40">
        <v>2272</v>
      </c>
      <c r="I327" s="38">
        <v>90189084</v>
      </c>
      <c r="J327" s="37" t="s">
        <v>383</v>
      </c>
      <c r="K327" s="4"/>
      <c r="L327" s="20">
        <f t="shared" ref="L327:L390" si="15">H327*(100-$N$3)/100</f>
        <v>1976.64</v>
      </c>
      <c r="M327" s="21">
        <f t="shared" ref="M327:M390" si="16">H327*($B$3+$B$3*0.015)*K327</f>
        <v>0</v>
      </c>
      <c r="N327" s="22">
        <f t="shared" ref="N327:N390" si="17">L327*($B$3+$B$3*0.015)*K327</f>
        <v>0</v>
      </c>
      <c r="O327" s="82"/>
    </row>
    <row r="328" spans="1:15" ht="12.75" customHeight="1">
      <c r="A328" s="36">
        <v>5033955056087</v>
      </c>
      <c r="B328" s="38">
        <v>5608</v>
      </c>
      <c r="C328" s="37" t="s">
        <v>379</v>
      </c>
      <c r="D328" s="37" t="s">
        <v>27</v>
      </c>
      <c r="E328" s="38">
        <v>22</v>
      </c>
      <c r="F328" s="39" t="s">
        <v>380</v>
      </c>
      <c r="G328" s="37" t="s">
        <v>349</v>
      </c>
      <c r="H328" s="40">
        <v>2272</v>
      </c>
      <c r="I328" s="38">
        <v>90189084</v>
      </c>
      <c r="J328" s="36"/>
      <c r="K328" s="4"/>
      <c r="L328" s="20">
        <f t="shared" si="15"/>
        <v>1976.64</v>
      </c>
      <c r="M328" s="21">
        <f t="shared" si="16"/>
        <v>0</v>
      </c>
      <c r="N328" s="22">
        <f t="shared" si="17"/>
        <v>0</v>
      </c>
      <c r="O328" s="82"/>
    </row>
    <row r="329" spans="1:15" ht="12.75" customHeight="1">
      <c r="A329" s="36">
        <v>5033955056100</v>
      </c>
      <c r="B329" s="38">
        <v>5610</v>
      </c>
      <c r="C329" s="37" t="s">
        <v>379</v>
      </c>
      <c r="D329" s="37" t="s">
        <v>27</v>
      </c>
      <c r="E329" s="38">
        <v>23</v>
      </c>
      <c r="F329" s="39" t="s">
        <v>380</v>
      </c>
      <c r="G329" s="37" t="s">
        <v>349</v>
      </c>
      <c r="H329" s="40">
        <v>2272</v>
      </c>
      <c r="I329" s="38">
        <v>90189084</v>
      </c>
      <c r="J329" s="37" t="s">
        <v>383</v>
      </c>
      <c r="K329" s="4"/>
      <c r="L329" s="20">
        <f t="shared" si="15"/>
        <v>1976.64</v>
      </c>
      <c r="M329" s="21">
        <f t="shared" si="16"/>
        <v>0</v>
      </c>
      <c r="N329" s="22">
        <f t="shared" si="17"/>
        <v>0</v>
      </c>
      <c r="O329" s="82"/>
    </row>
    <row r="330" spans="1:15" ht="12.75" customHeight="1">
      <c r="A330" s="36">
        <v>5033955056117</v>
      </c>
      <c r="B330" s="38">
        <v>5611</v>
      </c>
      <c r="C330" s="37" t="s">
        <v>379</v>
      </c>
      <c r="D330" s="37" t="s">
        <v>27</v>
      </c>
      <c r="E330" s="38">
        <v>24</v>
      </c>
      <c r="F330" s="39" t="s">
        <v>380</v>
      </c>
      <c r="G330" s="37" t="s">
        <v>349</v>
      </c>
      <c r="H330" s="40">
        <v>2272</v>
      </c>
      <c r="I330" s="38">
        <v>90189084</v>
      </c>
      <c r="J330" s="36"/>
      <c r="K330" s="4"/>
      <c r="L330" s="20">
        <f t="shared" si="15"/>
        <v>1976.64</v>
      </c>
      <c r="M330" s="21">
        <f t="shared" si="16"/>
        <v>0</v>
      </c>
      <c r="N330" s="22">
        <f t="shared" si="17"/>
        <v>0</v>
      </c>
      <c r="O330" s="82"/>
    </row>
    <row r="331" spans="1:15" ht="12.75" customHeight="1">
      <c r="A331" s="36">
        <v>5033955056131</v>
      </c>
      <c r="B331" s="38">
        <v>5613</v>
      </c>
      <c r="C331" s="37" t="s">
        <v>379</v>
      </c>
      <c r="D331" s="37" t="s">
        <v>27</v>
      </c>
      <c r="E331" s="38">
        <v>26</v>
      </c>
      <c r="F331" s="39" t="s">
        <v>380</v>
      </c>
      <c r="G331" s="37" t="s">
        <v>349</v>
      </c>
      <c r="H331" s="40">
        <v>2272</v>
      </c>
      <c r="I331" s="38">
        <v>90189084</v>
      </c>
      <c r="J331" s="36"/>
      <c r="K331" s="4"/>
      <c r="L331" s="20">
        <f t="shared" si="15"/>
        <v>1976.64</v>
      </c>
      <c r="M331" s="21">
        <f t="shared" si="16"/>
        <v>0</v>
      </c>
      <c r="N331" s="22">
        <f t="shared" si="17"/>
        <v>0</v>
      </c>
      <c r="O331" s="82"/>
    </row>
    <row r="332" spans="1:15" ht="12.75" customHeight="1">
      <c r="A332" s="36">
        <v>5033955056919</v>
      </c>
      <c r="B332" s="38">
        <v>5691</v>
      </c>
      <c r="C332" s="37" t="s">
        <v>379</v>
      </c>
      <c r="D332" s="37" t="s">
        <v>13</v>
      </c>
      <c r="E332" s="37" t="s">
        <v>75</v>
      </c>
      <c r="F332" s="39" t="s">
        <v>380</v>
      </c>
      <c r="G332" s="37" t="s">
        <v>349</v>
      </c>
      <c r="H332" s="40">
        <v>2272</v>
      </c>
      <c r="I332" s="38">
        <v>90189084</v>
      </c>
      <c r="J332" s="36"/>
      <c r="K332" s="4"/>
      <c r="L332" s="20">
        <f t="shared" si="15"/>
        <v>1976.64</v>
      </c>
      <c r="M332" s="21">
        <f t="shared" si="16"/>
        <v>0</v>
      </c>
      <c r="N332" s="22">
        <f t="shared" si="17"/>
        <v>0</v>
      </c>
      <c r="O332" s="82"/>
    </row>
    <row r="333" spans="1:15" ht="12.75" customHeight="1">
      <c r="A333" s="36">
        <v>5033955056926</v>
      </c>
      <c r="B333" s="38">
        <v>5692</v>
      </c>
      <c r="C333" s="37" t="s">
        <v>379</v>
      </c>
      <c r="D333" s="37" t="s">
        <v>13</v>
      </c>
      <c r="E333" s="37" t="s">
        <v>77</v>
      </c>
      <c r="F333" s="39" t="s">
        <v>380</v>
      </c>
      <c r="G333" s="37" t="s">
        <v>349</v>
      </c>
      <c r="H333" s="40">
        <v>2272</v>
      </c>
      <c r="I333" s="38">
        <v>90189084</v>
      </c>
      <c r="J333" s="36"/>
      <c r="K333" s="4"/>
      <c r="L333" s="20">
        <f t="shared" si="15"/>
        <v>1976.64</v>
      </c>
      <c r="M333" s="21">
        <f t="shared" si="16"/>
        <v>0</v>
      </c>
      <c r="N333" s="22">
        <f t="shared" si="17"/>
        <v>0</v>
      </c>
      <c r="O333" s="82"/>
    </row>
    <row r="334" spans="1:15" ht="12.75" customHeight="1">
      <c r="A334" s="36"/>
      <c r="B334" s="37"/>
      <c r="C334" s="37"/>
      <c r="D334" s="41"/>
      <c r="E334" s="42"/>
      <c r="F334" s="50"/>
      <c r="G334" s="46"/>
      <c r="H334" s="40"/>
      <c r="I334" s="42"/>
      <c r="J334" s="42"/>
      <c r="K334" s="42"/>
      <c r="L334" s="20"/>
      <c r="M334" s="21"/>
      <c r="N334" s="22"/>
      <c r="O334" s="82"/>
    </row>
    <row r="335" spans="1:15" ht="12.75" customHeight="1">
      <c r="A335" s="36"/>
      <c r="B335" s="37"/>
      <c r="C335" s="37"/>
      <c r="D335" s="41"/>
      <c r="E335" s="42"/>
      <c r="F335" s="50"/>
      <c r="G335" s="46"/>
      <c r="H335" s="40"/>
      <c r="I335" s="42"/>
      <c r="J335" s="42"/>
      <c r="K335" s="42"/>
      <c r="L335" s="20"/>
      <c r="M335" s="21"/>
      <c r="N335" s="22"/>
      <c r="O335" s="82"/>
    </row>
    <row r="336" spans="1:15" ht="12.75" customHeight="1">
      <c r="A336" s="47"/>
      <c r="B336" s="65"/>
      <c r="C336" s="51"/>
      <c r="D336" s="48"/>
      <c r="E336" s="49"/>
      <c r="F336" s="45" t="s">
        <v>384</v>
      </c>
      <c r="G336" s="46"/>
      <c r="H336" s="40"/>
      <c r="I336" s="42"/>
      <c r="J336" s="42"/>
      <c r="K336" s="42"/>
      <c r="L336" s="20"/>
      <c r="M336" s="21"/>
      <c r="N336" s="22"/>
      <c r="O336" s="82"/>
    </row>
    <row r="337" spans="1:15" ht="12.75" customHeight="1">
      <c r="A337" s="36">
        <v>5033955057015</v>
      </c>
      <c r="B337" s="38">
        <v>5701</v>
      </c>
      <c r="C337" s="37" t="s">
        <v>385</v>
      </c>
      <c r="D337" s="37" t="s">
        <v>13</v>
      </c>
      <c r="E337" s="38">
        <v>10</v>
      </c>
      <c r="F337" s="39" t="s">
        <v>386</v>
      </c>
      <c r="G337" s="37" t="s">
        <v>306</v>
      </c>
      <c r="H337" s="40">
        <v>284</v>
      </c>
      <c r="I337" s="38">
        <v>90189084</v>
      </c>
      <c r="J337" s="37" t="s">
        <v>387</v>
      </c>
      <c r="K337" s="4"/>
      <c r="L337" s="20">
        <f t="shared" si="15"/>
        <v>247.08</v>
      </c>
      <c r="M337" s="21">
        <f t="shared" si="16"/>
        <v>0</v>
      </c>
      <c r="N337" s="22">
        <f t="shared" si="17"/>
        <v>0</v>
      </c>
      <c r="O337" s="82"/>
    </row>
    <row r="338" spans="1:15" ht="12.75" customHeight="1">
      <c r="A338" s="36">
        <v>5033955057039</v>
      </c>
      <c r="B338" s="38">
        <v>5703</v>
      </c>
      <c r="C338" s="37" t="s">
        <v>385</v>
      </c>
      <c r="D338" s="37" t="s">
        <v>13</v>
      </c>
      <c r="E338" s="38">
        <v>11</v>
      </c>
      <c r="F338" s="39" t="s">
        <v>386</v>
      </c>
      <c r="G338" s="37" t="s">
        <v>306</v>
      </c>
      <c r="H338" s="40">
        <v>284</v>
      </c>
      <c r="I338" s="38">
        <v>90189084</v>
      </c>
      <c r="J338" s="37" t="s">
        <v>387</v>
      </c>
      <c r="K338" s="4"/>
      <c r="L338" s="20">
        <f t="shared" si="15"/>
        <v>247.08</v>
      </c>
      <c r="M338" s="21">
        <f t="shared" si="16"/>
        <v>0</v>
      </c>
      <c r="N338" s="22">
        <f t="shared" si="17"/>
        <v>0</v>
      </c>
      <c r="O338" s="82"/>
    </row>
    <row r="339" spans="1:15" ht="12.75" customHeight="1">
      <c r="A339" s="36">
        <v>5033955057053</v>
      </c>
      <c r="B339" s="38">
        <v>5705</v>
      </c>
      <c r="C339" s="37" t="s">
        <v>385</v>
      </c>
      <c r="D339" s="37" t="s">
        <v>13</v>
      </c>
      <c r="E339" s="38">
        <v>15</v>
      </c>
      <c r="F339" s="39" t="s">
        <v>386</v>
      </c>
      <c r="G339" s="37" t="s">
        <v>306</v>
      </c>
      <c r="H339" s="40">
        <v>284</v>
      </c>
      <c r="I339" s="38">
        <v>90189084</v>
      </c>
      <c r="J339" s="37" t="s">
        <v>93</v>
      </c>
      <c r="K339" s="4"/>
      <c r="L339" s="20">
        <f t="shared" si="15"/>
        <v>247.08</v>
      </c>
      <c r="M339" s="21">
        <f t="shared" si="16"/>
        <v>0</v>
      </c>
      <c r="N339" s="22">
        <f t="shared" si="17"/>
        <v>0</v>
      </c>
      <c r="O339" s="82"/>
    </row>
    <row r="340" spans="1:15" ht="12.75" customHeight="1">
      <c r="A340" s="36">
        <v>5033955057060</v>
      </c>
      <c r="B340" s="38">
        <v>5706</v>
      </c>
      <c r="C340" s="37" t="s">
        <v>385</v>
      </c>
      <c r="D340" s="37" t="s">
        <v>27</v>
      </c>
      <c r="E340" s="38">
        <v>20</v>
      </c>
      <c r="F340" s="39" t="s">
        <v>386</v>
      </c>
      <c r="G340" s="37" t="s">
        <v>306</v>
      </c>
      <c r="H340" s="40">
        <v>298</v>
      </c>
      <c r="I340" s="38">
        <v>90189084</v>
      </c>
      <c r="J340" s="37" t="s">
        <v>339</v>
      </c>
      <c r="K340" s="4"/>
      <c r="L340" s="20">
        <f t="shared" si="15"/>
        <v>259.26</v>
      </c>
      <c r="M340" s="21">
        <f t="shared" si="16"/>
        <v>0</v>
      </c>
      <c r="N340" s="22">
        <f t="shared" si="17"/>
        <v>0</v>
      </c>
      <c r="O340" s="82"/>
    </row>
    <row r="341" spans="1:15" ht="12.75" customHeight="1">
      <c r="A341" s="36">
        <v>5033955057077</v>
      </c>
      <c r="B341" s="38">
        <v>5707</v>
      </c>
      <c r="C341" s="37" t="s">
        <v>385</v>
      </c>
      <c r="D341" s="37" t="s">
        <v>27</v>
      </c>
      <c r="E341" s="38">
        <v>21</v>
      </c>
      <c r="F341" s="39" t="s">
        <v>386</v>
      </c>
      <c r="G341" s="37" t="s">
        <v>306</v>
      </c>
      <c r="H341" s="40">
        <v>298</v>
      </c>
      <c r="I341" s="38">
        <v>90189084</v>
      </c>
      <c r="J341" s="37" t="s">
        <v>340</v>
      </c>
      <c r="K341" s="4"/>
      <c r="L341" s="20">
        <f t="shared" si="15"/>
        <v>259.26</v>
      </c>
      <c r="M341" s="21">
        <f t="shared" si="16"/>
        <v>0</v>
      </c>
      <c r="N341" s="22">
        <f t="shared" si="17"/>
        <v>0</v>
      </c>
      <c r="O341" s="82"/>
    </row>
    <row r="342" spans="1:15" ht="12.75" customHeight="1">
      <c r="A342" s="36">
        <v>5033955057084</v>
      </c>
      <c r="B342" s="38">
        <v>5708</v>
      </c>
      <c r="C342" s="37" t="s">
        <v>385</v>
      </c>
      <c r="D342" s="37" t="s">
        <v>27</v>
      </c>
      <c r="E342" s="38">
        <v>22</v>
      </c>
      <c r="F342" s="39" t="s">
        <v>386</v>
      </c>
      <c r="G342" s="37" t="s">
        <v>306</v>
      </c>
      <c r="H342" s="40">
        <v>298</v>
      </c>
      <c r="I342" s="38">
        <v>90189084</v>
      </c>
      <c r="J342" s="37" t="s">
        <v>257</v>
      </c>
      <c r="K342" s="4"/>
      <c r="L342" s="20">
        <f t="shared" si="15"/>
        <v>259.26</v>
      </c>
      <c r="M342" s="21">
        <f t="shared" si="16"/>
        <v>0</v>
      </c>
      <c r="N342" s="22">
        <f t="shared" si="17"/>
        <v>0</v>
      </c>
      <c r="O342" s="82"/>
    </row>
    <row r="343" spans="1:15" ht="12.75" customHeight="1">
      <c r="A343" s="36">
        <v>5033955057107</v>
      </c>
      <c r="B343" s="38">
        <v>5710</v>
      </c>
      <c r="C343" s="37" t="s">
        <v>385</v>
      </c>
      <c r="D343" s="37" t="s">
        <v>27</v>
      </c>
      <c r="E343" s="38">
        <v>23</v>
      </c>
      <c r="F343" s="39" t="s">
        <v>386</v>
      </c>
      <c r="G343" s="37" t="s">
        <v>306</v>
      </c>
      <c r="H343" s="40">
        <v>298</v>
      </c>
      <c r="I343" s="38">
        <v>90189084</v>
      </c>
      <c r="J343" s="37" t="s">
        <v>340</v>
      </c>
      <c r="K343" s="4"/>
      <c r="L343" s="20">
        <f t="shared" si="15"/>
        <v>259.26</v>
      </c>
      <c r="M343" s="21">
        <f t="shared" si="16"/>
        <v>0</v>
      </c>
      <c r="N343" s="22">
        <f t="shared" si="17"/>
        <v>0</v>
      </c>
      <c r="O343" s="82"/>
    </row>
    <row r="344" spans="1:15" ht="12.75" customHeight="1">
      <c r="A344" s="36">
        <v>5033955057114</v>
      </c>
      <c r="B344" s="38">
        <v>5711</v>
      </c>
      <c r="C344" s="37" t="s">
        <v>385</v>
      </c>
      <c r="D344" s="37" t="s">
        <v>27</v>
      </c>
      <c r="E344" s="38">
        <v>24</v>
      </c>
      <c r="F344" s="39" t="s">
        <v>386</v>
      </c>
      <c r="G344" s="37" t="s">
        <v>306</v>
      </c>
      <c r="H344" s="40">
        <v>298</v>
      </c>
      <c r="I344" s="38">
        <v>90189084</v>
      </c>
      <c r="J344" s="37" t="s">
        <v>257</v>
      </c>
      <c r="K344" s="4"/>
      <c r="L344" s="20">
        <f t="shared" si="15"/>
        <v>259.26</v>
      </c>
      <c r="M344" s="21">
        <f t="shared" si="16"/>
        <v>0</v>
      </c>
      <c r="N344" s="22">
        <f t="shared" si="17"/>
        <v>0</v>
      </c>
      <c r="O344" s="82"/>
    </row>
    <row r="345" spans="1:15" ht="12.75" customHeight="1">
      <c r="A345" s="36">
        <v>5033955057237</v>
      </c>
      <c r="B345" s="38">
        <v>5723</v>
      </c>
      <c r="C345" s="37" t="s">
        <v>385</v>
      </c>
      <c r="D345" s="37" t="s">
        <v>27</v>
      </c>
      <c r="E345" s="38">
        <v>18</v>
      </c>
      <c r="F345" s="39" t="s">
        <v>386</v>
      </c>
      <c r="G345" s="37" t="s">
        <v>306</v>
      </c>
      <c r="H345" s="40">
        <v>298</v>
      </c>
      <c r="I345" s="38">
        <v>90189084</v>
      </c>
      <c r="J345" s="36"/>
      <c r="K345" s="4"/>
      <c r="L345" s="20">
        <f t="shared" si="15"/>
        <v>259.26</v>
      </c>
      <c r="M345" s="21">
        <f t="shared" si="16"/>
        <v>0</v>
      </c>
      <c r="N345" s="22">
        <f t="shared" si="17"/>
        <v>0</v>
      </c>
      <c r="O345" s="82"/>
    </row>
    <row r="346" spans="1:15" ht="12.75" customHeight="1">
      <c r="A346" s="36">
        <v>5033955057916</v>
      </c>
      <c r="B346" s="38">
        <v>5791</v>
      </c>
      <c r="C346" s="37" t="s">
        <v>385</v>
      </c>
      <c r="D346" s="37" t="s">
        <v>13</v>
      </c>
      <c r="E346" s="37" t="s">
        <v>75</v>
      </c>
      <c r="F346" s="39" t="s">
        <v>386</v>
      </c>
      <c r="G346" s="37" t="s">
        <v>306</v>
      </c>
      <c r="H346" s="40">
        <v>284</v>
      </c>
      <c r="I346" s="38">
        <v>90189084</v>
      </c>
      <c r="J346" s="36"/>
      <c r="K346" s="4"/>
      <c r="L346" s="20">
        <f t="shared" si="15"/>
        <v>247.08</v>
      </c>
      <c r="M346" s="21">
        <f t="shared" si="16"/>
        <v>0</v>
      </c>
      <c r="N346" s="22">
        <f t="shared" si="17"/>
        <v>0</v>
      </c>
      <c r="O346" s="82"/>
    </row>
    <row r="347" spans="1:15" ht="12.75" customHeight="1">
      <c r="A347" s="36">
        <v>5033955057923</v>
      </c>
      <c r="B347" s="38">
        <v>5792</v>
      </c>
      <c r="C347" s="37" t="s">
        <v>385</v>
      </c>
      <c r="D347" s="37" t="s">
        <v>13</v>
      </c>
      <c r="E347" s="37" t="s">
        <v>77</v>
      </c>
      <c r="F347" s="39" t="s">
        <v>386</v>
      </c>
      <c r="G347" s="37" t="s">
        <v>306</v>
      </c>
      <c r="H347" s="40">
        <v>284</v>
      </c>
      <c r="I347" s="38">
        <v>90189084</v>
      </c>
      <c r="J347" s="36"/>
      <c r="K347" s="4"/>
      <c r="L347" s="20">
        <f t="shared" si="15"/>
        <v>247.08</v>
      </c>
      <c r="M347" s="21">
        <f t="shared" si="16"/>
        <v>0</v>
      </c>
      <c r="N347" s="22">
        <f t="shared" si="17"/>
        <v>0</v>
      </c>
      <c r="O347" s="82"/>
    </row>
    <row r="348" spans="1:15" ht="12.75" customHeight="1">
      <c r="A348" s="47"/>
      <c r="B348" s="65"/>
      <c r="C348" s="51"/>
      <c r="D348" s="48"/>
      <c r="E348" s="49"/>
      <c r="F348" s="50"/>
      <c r="G348" s="46"/>
      <c r="H348" s="40"/>
      <c r="I348" s="42"/>
      <c r="J348" s="42"/>
      <c r="K348" s="42"/>
      <c r="L348" s="20"/>
      <c r="M348" s="21"/>
      <c r="N348" s="22"/>
      <c r="O348" s="82"/>
    </row>
    <row r="349" spans="1:15" ht="12.75" customHeight="1">
      <c r="A349" s="47"/>
      <c r="B349" s="65"/>
      <c r="C349" s="51"/>
      <c r="D349" s="48"/>
      <c r="E349" s="49"/>
      <c r="F349" s="50"/>
      <c r="G349" s="46"/>
      <c r="H349" s="40"/>
      <c r="I349" s="42"/>
      <c r="J349" s="42"/>
      <c r="K349" s="42"/>
      <c r="L349" s="20"/>
      <c r="M349" s="21"/>
      <c r="N349" s="22"/>
      <c r="O349" s="82"/>
    </row>
    <row r="350" spans="1:15" ht="12.75" customHeight="1">
      <c r="A350" s="47"/>
      <c r="B350" s="65"/>
      <c r="C350" s="51"/>
      <c r="D350" s="48"/>
      <c r="E350" s="49"/>
      <c r="F350" s="45" t="s">
        <v>388</v>
      </c>
      <c r="G350" s="46"/>
      <c r="H350" s="40"/>
      <c r="I350" s="42"/>
      <c r="J350" s="42"/>
      <c r="K350" s="42"/>
      <c r="L350" s="20"/>
      <c r="M350" s="21"/>
      <c r="N350" s="22"/>
      <c r="O350" s="82"/>
    </row>
    <row r="351" spans="1:15" ht="12.75" customHeight="1">
      <c r="A351" s="36">
        <v>5033955058012</v>
      </c>
      <c r="B351" s="38">
        <v>5801</v>
      </c>
      <c r="C351" s="37" t="s">
        <v>389</v>
      </c>
      <c r="D351" s="41"/>
      <c r="E351" s="37" t="s">
        <v>390</v>
      </c>
      <c r="F351" s="39" t="s">
        <v>391</v>
      </c>
      <c r="G351" s="37" t="s">
        <v>310</v>
      </c>
      <c r="H351" s="40">
        <v>48</v>
      </c>
      <c r="I351" s="38">
        <v>90189084</v>
      </c>
      <c r="J351" s="37" t="s">
        <v>392</v>
      </c>
      <c r="K351" s="4"/>
      <c r="L351" s="20">
        <f t="shared" si="15"/>
        <v>41.76</v>
      </c>
      <c r="M351" s="21">
        <f t="shared" si="16"/>
        <v>0</v>
      </c>
      <c r="N351" s="22">
        <f t="shared" si="17"/>
        <v>0</v>
      </c>
      <c r="O351" s="82"/>
    </row>
    <row r="352" spans="1:15" ht="12.75" customHeight="1">
      <c r="A352" s="36">
        <v>5033955058029</v>
      </c>
      <c r="B352" s="38">
        <v>5802</v>
      </c>
      <c r="C352" s="37" t="s">
        <v>389</v>
      </c>
      <c r="D352" s="41"/>
      <c r="E352" s="37" t="s">
        <v>393</v>
      </c>
      <c r="F352" s="39" t="s">
        <v>391</v>
      </c>
      <c r="G352" s="37" t="s">
        <v>310</v>
      </c>
      <c r="H352" s="40">
        <v>48</v>
      </c>
      <c r="I352" s="38">
        <v>90189084</v>
      </c>
      <c r="J352" s="37" t="s">
        <v>394</v>
      </c>
      <c r="K352" s="4"/>
      <c r="L352" s="20">
        <f t="shared" si="15"/>
        <v>41.76</v>
      </c>
      <c r="M352" s="21">
        <f t="shared" si="16"/>
        <v>0</v>
      </c>
      <c r="N352" s="22">
        <f t="shared" si="17"/>
        <v>0</v>
      </c>
      <c r="O352" s="82"/>
    </row>
    <row r="353" spans="1:15" ht="12.75" customHeight="1">
      <c r="A353" s="36">
        <v>5033955058104</v>
      </c>
      <c r="B353" s="38">
        <v>5810</v>
      </c>
      <c r="C353" s="37" t="s">
        <v>389</v>
      </c>
      <c r="D353" s="41"/>
      <c r="E353" s="42"/>
      <c r="F353" s="39" t="s">
        <v>395</v>
      </c>
      <c r="G353" s="37" t="s">
        <v>235</v>
      </c>
      <c r="H353" s="40">
        <v>86</v>
      </c>
      <c r="I353" s="38">
        <v>90189084</v>
      </c>
      <c r="J353" s="37" t="s">
        <v>396</v>
      </c>
      <c r="K353" s="4"/>
      <c r="L353" s="20">
        <f t="shared" si="15"/>
        <v>74.819999999999993</v>
      </c>
      <c r="M353" s="21">
        <f t="shared" si="16"/>
        <v>0</v>
      </c>
      <c r="N353" s="22">
        <f t="shared" si="17"/>
        <v>0</v>
      </c>
      <c r="O353" s="82"/>
    </row>
    <row r="354" spans="1:15" ht="12.75" customHeight="1">
      <c r="A354" s="36">
        <v>5033955058210</v>
      </c>
      <c r="B354" s="38">
        <v>5821</v>
      </c>
      <c r="C354" s="37" t="s">
        <v>389</v>
      </c>
      <c r="D354" s="41"/>
      <c r="E354" s="37" t="s">
        <v>390</v>
      </c>
      <c r="F354" s="39" t="s">
        <v>397</v>
      </c>
      <c r="G354" s="37" t="s">
        <v>337</v>
      </c>
      <c r="H354" s="40">
        <v>262</v>
      </c>
      <c r="I354" s="38">
        <v>90189084</v>
      </c>
      <c r="J354" s="37" t="s">
        <v>396</v>
      </c>
      <c r="K354" s="4"/>
      <c r="L354" s="20">
        <f t="shared" si="15"/>
        <v>227.94</v>
      </c>
      <c r="M354" s="21">
        <f t="shared" si="16"/>
        <v>0</v>
      </c>
      <c r="N354" s="22">
        <f t="shared" si="17"/>
        <v>0</v>
      </c>
      <c r="O354" s="82"/>
    </row>
    <row r="355" spans="1:15" ht="12.75" customHeight="1">
      <c r="A355" s="36">
        <v>5033955058227</v>
      </c>
      <c r="B355" s="38">
        <v>5822</v>
      </c>
      <c r="C355" s="37" t="s">
        <v>389</v>
      </c>
      <c r="D355" s="41"/>
      <c r="E355" s="37" t="s">
        <v>393</v>
      </c>
      <c r="F355" s="39" t="s">
        <v>397</v>
      </c>
      <c r="G355" s="37" t="s">
        <v>337</v>
      </c>
      <c r="H355" s="40">
        <v>262</v>
      </c>
      <c r="I355" s="38">
        <v>90189084</v>
      </c>
      <c r="J355" s="37" t="s">
        <v>396</v>
      </c>
      <c r="K355" s="4"/>
      <c r="L355" s="20">
        <f t="shared" si="15"/>
        <v>227.94</v>
      </c>
      <c r="M355" s="21">
        <f t="shared" si="16"/>
        <v>0</v>
      </c>
      <c r="N355" s="22">
        <f t="shared" si="17"/>
        <v>0</v>
      </c>
      <c r="O355" s="82"/>
    </row>
    <row r="356" spans="1:15" ht="12.75" customHeight="1">
      <c r="A356" s="47"/>
      <c r="B356" s="65"/>
      <c r="C356" s="51"/>
      <c r="D356" s="48"/>
      <c r="E356" s="49"/>
      <c r="F356" s="50"/>
      <c r="G356" s="46"/>
      <c r="H356" s="40"/>
      <c r="I356" s="42"/>
      <c r="J356" s="42"/>
      <c r="K356" s="42"/>
      <c r="L356" s="20"/>
      <c r="M356" s="21"/>
      <c r="N356" s="22"/>
      <c r="O356" s="82"/>
    </row>
    <row r="357" spans="1:15" ht="12.75" customHeight="1">
      <c r="A357" s="47"/>
      <c r="B357" s="65"/>
      <c r="C357" s="51"/>
      <c r="D357" s="48"/>
      <c r="E357" s="49"/>
      <c r="F357" s="50"/>
      <c r="G357" s="71"/>
      <c r="H357" s="40"/>
      <c r="I357" s="42"/>
      <c r="J357" s="42"/>
      <c r="K357" s="42"/>
      <c r="L357" s="20"/>
      <c r="M357" s="21"/>
      <c r="N357" s="22"/>
      <c r="O357" s="82"/>
    </row>
    <row r="358" spans="1:15" ht="12.75" customHeight="1">
      <c r="A358" s="47"/>
      <c r="B358" s="65"/>
      <c r="C358" s="51"/>
      <c r="D358" s="48"/>
      <c r="E358" s="49"/>
      <c r="F358" s="45" t="s">
        <v>398</v>
      </c>
      <c r="G358" s="46"/>
      <c r="H358" s="40"/>
      <c r="I358" s="42"/>
      <c r="J358" s="42"/>
      <c r="K358" s="42"/>
      <c r="L358" s="20"/>
      <c r="M358" s="21"/>
      <c r="N358" s="22"/>
      <c r="O358" s="82"/>
    </row>
    <row r="359" spans="1:15" ht="12.75" customHeight="1">
      <c r="A359" s="36">
        <v>5033955059019</v>
      </c>
      <c r="B359" s="38">
        <v>5901</v>
      </c>
      <c r="C359" s="37" t="s">
        <v>399</v>
      </c>
      <c r="D359" s="41"/>
      <c r="E359" s="37" t="s">
        <v>400</v>
      </c>
      <c r="F359" s="39" t="s">
        <v>401</v>
      </c>
      <c r="G359" s="37" t="s">
        <v>337</v>
      </c>
      <c r="H359" s="40">
        <v>116</v>
      </c>
      <c r="I359" s="38">
        <v>90189084</v>
      </c>
      <c r="J359" s="37" t="s">
        <v>274</v>
      </c>
      <c r="K359" s="4"/>
      <c r="L359" s="20">
        <f t="shared" si="15"/>
        <v>100.92</v>
      </c>
      <c r="M359" s="21">
        <f t="shared" si="16"/>
        <v>0</v>
      </c>
      <c r="N359" s="22">
        <f t="shared" si="17"/>
        <v>0</v>
      </c>
      <c r="O359" s="82"/>
    </row>
    <row r="360" spans="1:15" ht="12.75" customHeight="1">
      <c r="A360" s="36">
        <v>5033955059026</v>
      </c>
      <c r="B360" s="38">
        <v>5902</v>
      </c>
      <c r="C360" s="37" t="s">
        <v>399</v>
      </c>
      <c r="D360" s="41"/>
      <c r="E360" s="37" t="s">
        <v>402</v>
      </c>
      <c r="F360" s="39" t="s">
        <v>403</v>
      </c>
      <c r="G360" s="37" t="s">
        <v>337</v>
      </c>
      <c r="H360" s="40">
        <v>116</v>
      </c>
      <c r="I360" s="38">
        <v>90189084</v>
      </c>
      <c r="J360" s="37" t="s">
        <v>396</v>
      </c>
      <c r="K360" s="4"/>
      <c r="L360" s="20">
        <f t="shared" si="15"/>
        <v>100.92</v>
      </c>
      <c r="M360" s="21">
        <f t="shared" si="16"/>
        <v>0</v>
      </c>
      <c r="N360" s="22">
        <f t="shared" si="17"/>
        <v>0</v>
      </c>
      <c r="O360" s="82"/>
    </row>
    <row r="361" spans="1:15" ht="12.75" customHeight="1">
      <c r="A361" s="36">
        <v>5033955059033</v>
      </c>
      <c r="B361" s="38">
        <v>5903</v>
      </c>
      <c r="C361" s="37" t="s">
        <v>399</v>
      </c>
      <c r="D361" s="41"/>
      <c r="E361" s="37" t="s">
        <v>404</v>
      </c>
      <c r="F361" s="39" t="s">
        <v>405</v>
      </c>
      <c r="G361" s="37" t="s">
        <v>337</v>
      </c>
      <c r="H361" s="40">
        <v>270</v>
      </c>
      <c r="I361" s="38">
        <v>90189084</v>
      </c>
      <c r="J361" s="37" t="s">
        <v>406</v>
      </c>
      <c r="K361" s="4"/>
      <c r="L361" s="20">
        <f t="shared" si="15"/>
        <v>234.9</v>
      </c>
      <c r="M361" s="21">
        <f t="shared" si="16"/>
        <v>0</v>
      </c>
      <c r="N361" s="22">
        <f t="shared" si="17"/>
        <v>0</v>
      </c>
      <c r="O361" s="82"/>
    </row>
    <row r="362" spans="1:15" ht="12.75" customHeight="1">
      <c r="A362" s="36">
        <v>5033955059040</v>
      </c>
      <c r="B362" s="38">
        <v>5904</v>
      </c>
      <c r="C362" s="37" t="s">
        <v>399</v>
      </c>
      <c r="D362" s="41"/>
      <c r="E362" s="37" t="s">
        <v>407</v>
      </c>
      <c r="F362" s="39" t="s">
        <v>408</v>
      </c>
      <c r="G362" s="37" t="s">
        <v>337</v>
      </c>
      <c r="H362" s="40">
        <v>116</v>
      </c>
      <c r="I362" s="38">
        <v>90189084</v>
      </c>
      <c r="J362" s="37" t="s">
        <v>396</v>
      </c>
      <c r="K362" s="4" t="s">
        <v>475</v>
      </c>
      <c r="L362" s="20">
        <f t="shared" si="15"/>
        <v>100.92</v>
      </c>
      <c r="M362" s="21">
        <f t="shared" si="16"/>
        <v>136540.72320000001</v>
      </c>
      <c r="N362" s="22">
        <f t="shared" si="17"/>
        <v>118790.42918400001</v>
      </c>
      <c r="O362" s="82"/>
    </row>
    <row r="363" spans="1:15" ht="12.75" customHeight="1">
      <c r="A363" s="36">
        <v>5033955059057</v>
      </c>
      <c r="B363" s="38">
        <v>5905</v>
      </c>
      <c r="C363" s="37" t="s">
        <v>399</v>
      </c>
      <c r="D363" s="41"/>
      <c r="E363" s="37" t="s">
        <v>409</v>
      </c>
      <c r="F363" s="39" t="s">
        <v>410</v>
      </c>
      <c r="G363" s="37" t="s">
        <v>337</v>
      </c>
      <c r="H363" s="40">
        <v>116</v>
      </c>
      <c r="I363" s="38">
        <v>90189084</v>
      </c>
      <c r="J363" s="37" t="s">
        <v>396</v>
      </c>
      <c r="K363" s="4"/>
      <c r="L363" s="20">
        <f t="shared" si="15"/>
        <v>100.92</v>
      </c>
      <c r="M363" s="21">
        <f t="shared" si="16"/>
        <v>0</v>
      </c>
      <c r="N363" s="22">
        <f t="shared" si="17"/>
        <v>0</v>
      </c>
      <c r="O363" s="82"/>
    </row>
    <row r="364" spans="1:15" ht="12.75" customHeight="1">
      <c r="A364" s="36">
        <v>5033955059064</v>
      </c>
      <c r="B364" s="38">
        <v>5906</v>
      </c>
      <c r="C364" s="37" t="s">
        <v>399</v>
      </c>
      <c r="D364" s="41"/>
      <c r="E364" s="37" t="s">
        <v>411</v>
      </c>
      <c r="F364" s="39" t="s">
        <v>412</v>
      </c>
      <c r="G364" s="37" t="s">
        <v>337</v>
      </c>
      <c r="H364" s="40">
        <v>116</v>
      </c>
      <c r="I364" s="38">
        <v>90189084</v>
      </c>
      <c r="J364" s="37" t="s">
        <v>396</v>
      </c>
      <c r="K364" s="4"/>
      <c r="L364" s="20">
        <f t="shared" si="15"/>
        <v>100.92</v>
      </c>
      <c r="M364" s="21">
        <f t="shared" si="16"/>
        <v>0</v>
      </c>
      <c r="N364" s="22">
        <f t="shared" si="17"/>
        <v>0</v>
      </c>
      <c r="O364" s="82"/>
    </row>
    <row r="365" spans="1:15" ht="12.75" customHeight="1">
      <c r="A365" s="36">
        <v>5033955059071</v>
      </c>
      <c r="B365" s="38">
        <v>5907</v>
      </c>
      <c r="C365" s="37" t="s">
        <v>399</v>
      </c>
      <c r="D365" s="41"/>
      <c r="E365" s="37" t="s">
        <v>413</v>
      </c>
      <c r="F365" s="39" t="s">
        <v>414</v>
      </c>
      <c r="G365" s="37" t="s">
        <v>337</v>
      </c>
      <c r="H365" s="40">
        <v>116</v>
      </c>
      <c r="I365" s="38">
        <v>90189084</v>
      </c>
      <c r="J365" s="37" t="s">
        <v>396</v>
      </c>
      <c r="K365" s="4"/>
      <c r="L365" s="20">
        <f t="shared" si="15"/>
        <v>100.92</v>
      </c>
      <c r="M365" s="21">
        <f t="shared" si="16"/>
        <v>0</v>
      </c>
      <c r="N365" s="22">
        <f t="shared" si="17"/>
        <v>0</v>
      </c>
      <c r="O365" s="82"/>
    </row>
    <row r="366" spans="1:15" ht="12.75" customHeight="1">
      <c r="A366" s="36">
        <v>5033955059088</v>
      </c>
      <c r="B366" s="38">
        <v>5908</v>
      </c>
      <c r="C366" s="37" t="s">
        <v>399</v>
      </c>
      <c r="D366" s="41"/>
      <c r="E366" s="37" t="s">
        <v>415</v>
      </c>
      <c r="F366" s="39" t="s">
        <v>416</v>
      </c>
      <c r="G366" s="37" t="s">
        <v>337</v>
      </c>
      <c r="H366" s="40">
        <v>270</v>
      </c>
      <c r="I366" s="38">
        <v>90189084</v>
      </c>
      <c r="J366" s="37" t="s">
        <v>396</v>
      </c>
      <c r="K366" s="4"/>
      <c r="L366" s="20">
        <f t="shared" si="15"/>
        <v>234.9</v>
      </c>
      <c r="M366" s="21">
        <f t="shared" si="16"/>
        <v>0</v>
      </c>
      <c r="N366" s="22">
        <f t="shared" si="17"/>
        <v>0</v>
      </c>
      <c r="O366" s="82"/>
    </row>
    <row r="367" spans="1:15" ht="12.75" customHeight="1">
      <c r="A367" s="36">
        <v>5033955059095</v>
      </c>
      <c r="B367" s="38">
        <v>5909</v>
      </c>
      <c r="C367" s="37" t="s">
        <v>399</v>
      </c>
      <c r="D367" s="41"/>
      <c r="E367" s="37" t="s">
        <v>417</v>
      </c>
      <c r="F367" s="39" t="s">
        <v>418</v>
      </c>
      <c r="G367" s="37" t="s">
        <v>337</v>
      </c>
      <c r="H367" s="40">
        <v>270</v>
      </c>
      <c r="I367" s="38">
        <v>90189084</v>
      </c>
      <c r="J367" s="37" t="s">
        <v>396</v>
      </c>
      <c r="K367" s="4" t="s">
        <v>474</v>
      </c>
      <c r="L367" s="20">
        <f t="shared" si="15"/>
        <v>234.9</v>
      </c>
      <c r="M367" s="21">
        <f t="shared" si="16"/>
        <v>26484.192000000003</v>
      </c>
      <c r="N367" s="22">
        <f t="shared" si="17"/>
        <v>23041.247040000002</v>
      </c>
      <c r="O367" s="82"/>
    </row>
    <row r="368" spans="1:15" ht="12.75" customHeight="1">
      <c r="A368" s="36">
        <v>5033955059118</v>
      </c>
      <c r="B368" s="38">
        <v>5911</v>
      </c>
      <c r="C368" s="37" t="s">
        <v>399</v>
      </c>
      <c r="D368" s="41"/>
      <c r="E368" s="37" t="s">
        <v>419</v>
      </c>
      <c r="F368" s="39" t="s">
        <v>420</v>
      </c>
      <c r="G368" s="37" t="s">
        <v>337</v>
      </c>
      <c r="H368" s="40">
        <v>116</v>
      </c>
      <c r="I368" s="38">
        <v>90189084</v>
      </c>
      <c r="J368" s="37" t="s">
        <v>396</v>
      </c>
      <c r="K368" s="4"/>
      <c r="L368" s="20">
        <f t="shared" si="15"/>
        <v>100.92</v>
      </c>
      <c r="M368" s="21">
        <f t="shared" si="16"/>
        <v>0</v>
      </c>
      <c r="N368" s="22">
        <f t="shared" si="17"/>
        <v>0</v>
      </c>
      <c r="O368" s="82"/>
    </row>
    <row r="369" spans="1:15" ht="12.75" customHeight="1">
      <c r="A369" s="36">
        <v>5033955059125</v>
      </c>
      <c r="B369" s="38">
        <v>5912</v>
      </c>
      <c r="C369" s="37" t="s">
        <v>399</v>
      </c>
      <c r="D369" s="41"/>
      <c r="E369" s="37" t="s">
        <v>421</v>
      </c>
      <c r="F369" s="39" t="s">
        <v>422</v>
      </c>
      <c r="G369" s="37" t="s">
        <v>337</v>
      </c>
      <c r="H369" s="40">
        <v>116</v>
      </c>
      <c r="I369" s="38">
        <v>90189084</v>
      </c>
      <c r="J369" s="37" t="s">
        <v>396</v>
      </c>
      <c r="K369" s="4"/>
      <c r="L369" s="20">
        <f t="shared" si="15"/>
        <v>100.92</v>
      </c>
      <c r="M369" s="21">
        <f t="shared" si="16"/>
        <v>0</v>
      </c>
      <c r="N369" s="22">
        <f t="shared" si="17"/>
        <v>0</v>
      </c>
      <c r="O369" s="82"/>
    </row>
    <row r="370" spans="1:15" ht="12.75" customHeight="1">
      <c r="A370" s="36"/>
      <c r="B370" s="37"/>
      <c r="C370" s="37"/>
      <c r="D370" s="41"/>
      <c r="E370" s="42"/>
      <c r="F370" s="43"/>
      <c r="G370" s="42"/>
      <c r="H370" s="40"/>
      <c r="I370" s="42"/>
      <c r="J370" s="42"/>
      <c r="K370" s="42"/>
      <c r="L370" s="20"/>
      <c r="M370" s="21"/>
      <c r="N370" s="22"/>
      <c r="O370" s="82"/>
    </row>
    <row r="371" spans="1:15" ht="12.75" customHeight="1">
      <c r="A371" s="36"/>
      <c r="B371" s="37"/>
      <c r="C371" s="37"/>
      <c r="D371" s="41"/>
      <c r="E371" s="42"/>
      <c r="F371" s="43"/>
      <c r="G371" s="42"/>
      <c r="H371" s="40"/>
      <c r="I371" s="42"/>
      <c r="J371" s="42"/>
      <c r="K371" s="42"/>
      <c r="L371" s="20"/>
      <c r="M371" s="21"/>
      <c r="N371" s="22"/>
      <c r="O371" s="82"/>
    </row>
    <row r="372" spans="1:15" ht="12.75" customHeight="1">
      <c r="A372" s="47"/>
      <c r="B372" s="65"/>
      <c r="C372" s="51"/>
      <c r="D372" s="48"/>
      <c r="E372" s="49"/>
      <c r="F372" s="45" t="s">
        <v>423</v>
      </c>
      <c r="G372" s="46"/>
      <c r="H372" s="40"/>
      <c r="I372" s="42"/>
      <c r="J372" s="42"/>
      <c r="K372" s="42"/>
      <c r="L372" s="20"/>
      <c r="M372" s="21"/>
      <c r="N372" s="22"/>
      <c r="O372" s="82"/>
    </row>
    <row r="373" spans="1:15" ht="12.75" customHeight="1">
      <c r="A373" s="36">
        <v>5033955060510</v>
      </c>
      <c r="B373" s="38">
        <v>6051</v>
      </c>
      <c r="C373" s="37" t="s">
        <v>424</v>
      </c>
      <c r="D373" s="41"/>
      <c r="E373" s="42"/>
      <c r="F373" s="39" t="s">
        <v>425</v>
      </c>
      <c r="G373" s="37" t="s">
        <v>235</v>
      </c>
      <c r="H373" s="40">
        <v>72</v>
      </c>
      <c r="I373" s="38">
        <v>90189084</v>
      </c>
      <c r="J373" s="37" t="s">
        <v>274</v>
      </c>
      <c r="K373" s="4"/>
      <c r="L373" s="20">
        <f t="shared" si="15"/>
        <v>62.64</v>
      </c>
      <c r="M373" s="21">
        <f t="shared" si="16"/>
        <v>0</v>
      </c>
      <c r="N373" s="22">
        <f t="shared" si="17"/>
        <v>0</v>
      </c>
      <c r="O373" s="82"/>
    </row>
    <row r="374" spans="1:15" ht="12.75" customHeight="1">
      <c r="A374" s="36">
        <v>5033955060527</v>
      </c>
      <c r="B374" s="38">
        <v>6052</v>
      </c>
      <c r="C374" s="37" t="s">
        <v>424</v>
      </c>
      <c r="D374" s="41"/>
      <c r="E374" s="42"/>
      <c r="F374" s="39" t="s">
        <v>426</v>
      </c>
      <c r="G374" s="37" t="s">
        <v>235</v>
      </c>
      <c r="H374" s="40">
        <v>72</v>
      </c>
      <c r="I374" s="38">
        <v>90189084</v>
      </c>
      <c r="J374" s="37" t="s">
        <v>406</v>
      </c>
      <c r="K374" s="4"/>
      <c r="L374" s="20">
        <f t="shared" si="15"/>
        <v>62.64</v>
      </c>
      <c r="M374" s="21">
        <f t="shared" si="16"/>
        <v>0</v>
      </c>
      <c r="N374" s="22">
        <f t="shared" si="17"/>
        <v>0</v>
      </c>
      <c r="O374" s="82"/>
    </row>
    <row r="375" spans="1:15" ht="12.75" customHeight="1">
      <c r="A375" s="36">
        <v>5033955060534</v>
      </c>
      <c r="B375" s="38">
        <v>6053</v>
      </c>
      <c r="C375" s="37" t="s">
        <v>424</v>
      </c>
      <c r="D375" s="41"/>
      <c r="E375" s="42"/>
      <c r="F375" s="39" t="s">
        <v>427</v>
      </c>
      <c r="G375" s="37" t="s">
        <v>235</v>
      </c>
      <c r="H375" s="40">
        <v>72</v>
      </c>
      <c r="I375" s="38">
        <v>90189084</v>
      </c>
      <c r="J375" s="37" t="s">
        <v>406</v>
      </c>
      <c r="K375" s="4"/>
      <c r="L375" s="20">
        <f t="shared" si="15"/>
        <v>62.64</v>
      </c>
      <c r="M375" s="21">
        <f t="shared" si="16"/>
        <v>0</v>
      </c>
      <c r="N375" s="22">
        <f t="shared" si="17"/>
        <v>0</v>
      </c>
      <c r="O375" s="82"/>
    </row>
    <row r="376" spans="1:15" ht="12.75" customHeight="1">
      <c r="A376" s="36">
        <v>5033955060541</v>
      </c>
      <c r="B376" s="38">
        <v>6054</v>
      </c>
      <c r="C376" s="37" t="s">
        <v>424</v>
      </c>
      <c r="D376" s="41"/>
      <c r="E376" s="42"/>
      <c r="F376" s="39" t="s">
        <v>428</v>
      </c>
      <c r="G376" s="37" t="s">
        <v>235</v>
      </c>
      <c r="H376" s="40">
        <v>72</v>
      </c>
      <c r="I376" s="38">
        <v>90189084</v>
      </c>
      <c r="J376" s="37" t="s">
        <v>406</v>
      </c>
      <c r="K376" s="4"/>
      <c r="L376" s="20">
        <f t="shared" si="15"/>
        <v>62.64</v>
      </c>
      <c r="M376" s="21">
        <f t="shared" si="16"/>
        <v>0</v>
      </c>
      <c r="N376" s="22">
        <f t="shared" si="17"/>
        <v>0</v>
      </c>
      <c r="O376" s="82"/>
    </row>
    <row r="377" spans="1:15" ht="12.75" customHeight="1">
      <c r="A377" s="36">
        <v>5033955060619</v>
      </c>
      <c r="B377" s="38">
        <v>6061</v>
      </c>
      <c r="C377" s="37" t="s">
        <v>424</v>
      </c>
      <c r="D377" s="41"/>
      <c r="E377" s="42"/>
      <c r="F377" s="39" t="s">
        <v>429</v>
      </c>
      <c r="G377" s="37" t="s">
        <v>235</v>
      </c>
      <c r="H377" s="40">
        <v>88</v>
      </c>
      <c r="I377" s="38">
        <v>90189084</v>
      </c>
      <c r="J377" s="37" t="s">
        <v>274</v>
      </c>
      <c r="K377" s="4" t="s">
        <v>476</v>
      </c>
      <c r="L377" s="20">
        <f t="shared" si="15"/>
        <v>76.56</v>
      </c>
      <c r="M377" s="21">
        <f t="shared" si="16"/>
        <v>51791.308799999999</v>
      </c>
      <c r="N377" s="22">
        <f t="shared" si="17"/>
        <v>45058.438655999998</v>
      </c>
      <c r="O377" s="82"/>
    </row>
    <row r="378" spans="1:15" ht="12.75" customHeight="1">
      <c r="A378" s="36">
        <v>5033955060626</v>
      </c>
      <c r="B378" s="38">
        <v>6062</v>
      </c>
      <c r="C378" s="37" t="s">
        <v>424</v>
      </c>
      <c r="D378" s="41"/>
      <c r="E378" s="42"/>
      <c r="F378" s="39" t="s">
        <v>430</v>
      </c>
      <c r="G378" s="37" t="s">
        <v>235</v>
      </c>
      <c r="H378" s="40">
        <v>88</v>
      </c>
      <c r="I378" s="38">
        <v>90189084</v>
      </c>
      <c r="J378" s="37" t="s">
        <v>274</v>
      </c>
      <c r="K378" s="4"/>
      <c r="L378" s="20">
        <f t="shared" si="15"/>
        <v>76.56</v>
      </c>
      <c r="M378" s="21">
        <f t="shared" si="16"/>
        <v>0</v>
      </c>
      <c r="N378" s="22">
        <f t="shared" si="17"/>
        <v>0</v>
      </c>
      <c r="O378" s="82"/>
    </row>
    <row r="379" spans="1:15" ht="12.75" customHeight="1">
      <c r="A379" s="67"/>
      <c r="B379" s="68"/>
      <c r="C379" s="68"/>
      <c r="D379" s="69"/>
      <c r="E379" s="70"/>
      <c r="F379" s="60"/>
      <c r="G379" s="60"/>
      <c r="H379" s="40"/>
      <c r="I379" s="42"/>
      <c r="J379" s="42"/>
      <c r="K379" s="42"/>
      <c r="L379" s="20"/>
      <c r="M379" s="21"/>
      <c r="N379" s="22"/>
      <c r="O379" s="82"/>
    </row>
    <row r="380" spans="1:15" ht="12.75" customHeight="1">
      <c r="A380" s="67"/>
      <c r="B380" s="68"/>
      <c r="C380" s="68"/>
      <c r="D380" s="69"/>
      <c r="E380" s="70"/>
      <c r="F380" s="60"/>
      <c r="G380" s="60"/>
      <c r="H380" s="40"/>
      <c r="I380" s="42"/>
      <c r="J380" s="42"/>
      <c r="K380" s="42"/>
      <c r="L380" s="20"/>
      <c r="M380" s="21"/>
      <c r="N380" s="22"/>
      <c r="O380" s="82"/>
    </row>
    <row r="381" spans="1:15" ht="12.75" customHeight="1">
      <c r="A381" s="67"/>
      <c r="B381" s="68"/>
      <c r="C381" s="68"/>
      <c r="D381" s="69"/>
      <c r="E381" s="70"/>
      <c r="F381" s="45" t="s">
        <v>431</v>
      </c>
      <c r="G381" s="60"/>
      <c r="H381" s="40"/>
      <c r="I381" s="42"/>
      <c r="J381" s="42"/>
      <c r="K381" s="42"/>
      <c r="L381" s="20"/>
      <c r="M381" s="21"/>
      <c r="N381" s="22"/>
      <c r="O381" s="82"/>
    </row>
    <row r="382" spans="1:15" ht="12.75" customHeight="1">
      <c r="A382" s="36">
        <v>5033955066017</v>
      </c>
      <c r="B382" s="38">
        <v>6601</v>
      </c>
      <c r="C382" s="37" t="s">
        <v>432</v>
      </c>
      <c r="D382" s="41"/>
      <c r="E382" s="38">
        <v>10</v>
      </c>
      <c r="F382" s="39" t="s">
        <v>433</v>
      </c>
      <c r="G382" s="37" t="s">
        <v>170</v>
      </c>
      <c r="H382" s="40">
        <v>22</v>
      </c>
      <c r="I382" s="38">
        <v>90189084</v>
      </c>
      <c r="J382" s="37" t="s">
        <v>19</v>
      </c>
      <c r="K382" s="4"/>
      <c r="L382" s="20">
        <f t="shared" si="15"/>
        <v>19.14</v>
      </c>
      <c r="M382" s="21">
        <f t="shared" si="16"/>
        <v>0</v>
      </c>
      <c r="N382" s="22">
        <f t="shared" si="17"/>
        <v>0</v>
      </c>
      <c r="O382" s="82"/>
    </row>
    <row r="383" spans="1:15" ht="12.75" customHeight="1">
      <c r="A383" s="36">
        <v>5033955066024</v>
      </c>
      <c r="B383" s="38">
        <v>6602</v>
      </c>
      <c r="C383" s="37" t="s">
        <v>432</v>
      </c>
      <c r="D383" s="41"/>
      <c r="E383" s="37" t="s">
        <v>18</v>
      </c>
      <c r="F383" s="61" t="s">
        <v>220</v>
      </c>
      <c r="G383" s="42"/>
      <c r="H383" s="40"/>
      <c r="I383" s="42"/>
      <c r="J383" s="42"/>
      <c r="K383" s="42"/>
      <c r="L383" s="20"/>
      <c r="M383" s="21"/>
      <c r="N383" s="22"/>
      <c r="O383" s="82"/>
    </row>
    <row r="384" spans="1:15" ht="12.75" customHeight="1">
      <c r="A384" s="36">
        <v>5033955066031</v>
      </c>
      <c r="B384" s="38">
        <v>6603</v>
      </c>
      <c r="C384" s="37" t="s">
        <v>432</v>
      </c>
      <c r="D384" s="41"/>
      <c r="E384" s="38">
        <v>11</v>
      </c>
      <c r="F384" s="39" t="s">
        <v>433</v>
      </c>
      <c r="G384" s="37" t="s">
        <v>170</v>
      </c>
      <c r="H384" s="40">
        <v>22</v>
      </c>
      <c r="I384" s="38">
        <v>90189084</v>
      </c>
      <c r="J384" s="37" t="s">
        <v>19</v>
      </c>
      <c r="K384" s="4"/>
      <c r="L384" s="20">
        <f t="shared" si="15"/>
        <v>19.14</v>
      </c>
      <c r="M384" s="21">
        <f t="shared" si="16"/>
        <v>0</v>
      </c>
      <c r="N384" s="22">
        <f t="shared" si="17"/>
        <v>0</v>
      </c>
      <c r="O384" s="82"/>
    </row>
    <row r="385" spans="1:15" ht="12.75" customHeight="1">
      <c r="A385" s="36">
        <v>5033955066048</v>
      </c>
      <c r="B385" s="38">
        <v>6604</v>
      </c>
      <c r="C385" s="37" t="s">
        <v>432</v>
      </c>
      <c r="D385" s="41"/>
      <c r="E385" s="38">
        <v>12</v>
      </c>
      <c r="F385" s="61" t="s">
        <v>220</v>
      </c>
      <c r="G385" s="42"/>
      <c r="H385" s="40"/>
      <c r="I385" s="42"/>
      <c r="J385" s="42"/>
      <c r="K385" s="42"/>
      <c r="L385" s="20"/>
      <c r="M385" s="21"/>
      <c r="N385" s="22"/>
      <c r="O385" s="82"/>
    </row>
    <row r="386" spans="1:15" ht="12.75" customHeight="1">
      <c r="A386" s="36">
        <v>5033955066055</v>
      </c>
      <c r="B386" s="38">
        <v>6605</v>
      </c>
      <c r="C386" s="37" t="s">
        <v>432</v>
      </c>
      <c r="D386" s="41"/>
      <c r="E386" s="38">
        <v>15</v>
      </c>
      <c r="F386" s="39" t="s">
        <v>433</v>
      </c>
      <c r="G386" s="37" t="s">
        <v>170</v>
      </c>
      <c r="H386" s="40">
        <v>22</v>
      </c>
      <c r="I386" s="38">
        <v>90189084</v>
      </c>
      <c r="J386" s="37" t="s">
        <v>19</v>
      </c>
      <c r="K386" s="4"/>
      <c r="L386" s="20">
        <f t="shared" si="15"/>
        <v>19.14</v>
      </c>
      <c r="M386" s="21">
        <f t="shared" si="16"/>
        <v>0</v>
      </c>
      <c r="N386" s="22">
        <f t="shared" si="17"/>
        <v>0</v>
      </c>
      <c r="O386" s="82"/>
    </row>
    <row r="387" spans="1:15" ht="12.75" customHeight="1">
      <c r="A387" s="36">
        <v>5033955066062</v>
      </c>
      <c r="B387" s="38">
        <v>6606</v>
      </c>
      <c r="C387" s="37" t="s">
        <v>432</v>
      </c>
      <c r="D387" s="41"/>
      <c r="E387" s="38">
        <v>20</v>
      </c>
      <c r="F387" s="39" t="s">
        <v>433</v>
      </c>
      <c r="G387" s="37" t="s">
        <v>170</v>
      </c>
      <c r="H387" s="40">
        <v>24</v>
      </c>
      <c r="I387" s="38">
        <v>90189084</v>
      </c>
      <c r="J387" s="37" t="s">
        <v>50</v>
      </c>
      <c r="K387" s="4"/>
      <c r="L387" s="20">
        <f t="shared" si="15"/>
        <v>20.88</v>
      </c>
      <c r="M387" s="21">
        <f t="shared" si="16"/>
        <v>0</v>
      </c>
      <c r="N387" s="22">
        <f t="shared" si="17"/>
        <v>0</v>
      </c>
      <c r="O387" s="82"/>
    </row>
    <row r="388" spans="1:15" ht="12.75" customHeight="1">
      <c r="A388" s="36">
        <v>5033955066079</v>
      </c>
      <c r="B388" s="38">
        <v>6607</v>
      </c>
      <c r="C388" s="37" t="s">
        <v>432</v>
      </c>
      <c r="D388" s="41"/>
      <c r="E388" s="38">
        <v>21</v>
      </c>
      <c r="F388" s="39" t="s">
        <v>433</v>
      </c>
      <c r="G388" s="37" t="s">
        <v>170</v>
      </c>
      <c r="H388" s="40">
        <v>24</v>
      </c>
      <c r="I388" s="38">
        <v>90189084</v>
      </c>
      <c r="J388" s="37" t="s">
        <v>50</v>
      </c>
      <c r="K388" s="4"/>
      <c r="L388" s="20">
        <f t="shared" si="15"/>
        <v>20.88</v>
      </c>
      <c r="M388" s="21">
        <f t="shared" si="16"/>
        <v>0</v>
      </c>
      <c r="N388" s="22">
        <f t="shared" si="17"/>
        <v>0</v>
      </c>
      <c r="O388" s="82"/>
    </row>
    <row r="389" spans="1:15" ht="12.75" customHeight="1">
      <c r="A389" s="36">
        <v>5033955066086</v>
      </c>
      <c r="B389" s="38">
        <v>6608</v>
      </c>
      <c r="C389" s="37" t="s">
        <v>432</v>
      </c>
      <c r="D389" s="41"/>
      <c r="E389" s="38">
        <v>22</v>
      </c>
      <c r="F389" s="39" t="s">
        <v>433</v>
      </c>
      <c r="G389" s="37" t="s">
        <v>170</v>
      </c>
      <c r="H389" s="40">
        <v>24</v>
      </c>
      <c r="I389" s="38">
        <v>90189084</v>
      </c>
      <c r="J389" s="37" t="s">
        <v>55</v>
      </c>
      <c r="K389" s="4"/>
      <c r="L389" s="20">
        <f t="shared" si="15"/>
        <v>20.88</v>
      </c>
      <c r="M389" s="21">
        <f t="shared" si="16"/>
        <v>0</v>
      </c>
      <c r="N389" s="22">
        <f t="shared" si="17"/>
        <v>0</v>
      </c>
      <c r="O389" s="82"/>
    </row>
    <row r="390" spans="1:15" ht="12.75" customHeight="1">
      <c r="A390" s="36">
        <v>5033955066109</v>
      </c>
      <c r="B390" s="38">
        <v>6610</v>
      </c>
      <c r="C390" s="37" t="s">
        <v>432</v>
      </c>
      <c r="D390" s="41"/>
      <c r="E390" s="38">
        <v>23</v>
      </c>
      <c r="F390" s="39" t="s">
        <v>433</v>
      </c>
      <c r="G390" s="37" t="s">
        <v>170</v>
      </c>
      <c r="H390" s="40">
        <v>24</v>
      </c>
      <c r="I390" s="38">
        <v>90189084</v>
      </c>
      <c r="J390" s="37" t="s">
        <v>50</v>
      </c>
      <c r="K390" s="4"/>
      <c r="L390" s="20">
        <f t="shared" si="15"/>
        <v>20.88</v>
      </c>
      <c r="M390" s="21">
        <f t="shared" si="16"/>
        <v>0</v>
      </c>
      <c r="N390" s="22">
        <f t="shared" si="17"/>
        <v>0</v>
      </c>
      <c r="O390" s="82"/>
    </row>
    <row r="391" spans="1:15" ht="12.75" customHeight="1">
      <c r="A391" s="36">
        <v>5033955066116</v>
      </c>
      <c r="B391" s="38">
        <v>6611</v>
      </c>
      <c r="C391" s="37" t="s">
        <v>432</v>
      </c>
      <c r="D391" s="41"/>
      <c r="E391" s="38">
        <v>24</v>
      </c>
      <c r="F391" s="39" t="s">
        <v>433</v>
      </c>
      <c r="G391" s="37" t="s">
        <v>170</v>
      </c>
      <c r="H391" s="40">
        <v>24</v>
      </c>
      <c r="I391" s="38">
        <v>90189084</v>
      </c>
      <c r="J391" s="37" t="s">
        <v>55</v>
      </c>
      <c r="K391" s="4"/>
      <c r="L391" s="20">
        <f t="shared" ref="L391:L405" si="18">H391*(100-$N$3)/100</f>
        <v>20.88</v>
      </c>
      <c r="M391" s="21">
        <f t="shared" ref="M391:M405" si="19">H391*($B$3+$B$3*0.015)*K391</f>
        <v>0</v>
      </c>
      <c r="N391" s="22">
        <f t="shared" ref="N391:N405" si="20">L391*($B$3+$B$3*0.015)*K391</f>
        <v>0</v>
      </c>
      <c r="O391" s="82"/>
    </row>
    <row r="392" spans="1:15" ht="12.75" customHeight="1">
      <c r="A392" s="36">
        <v>5033955066901</v>
      </c>
      <c r="B392" s="38">
        <v>6690</v>
      </c>
      <c r="C392" s="37" t="s">
        <v>432</v>
      </c>
      <c r="D392" s="41"/>
      <c r="E392" s="37" t="s">
        <v>154</v>
      </c>
      <c r="F392" s="39" t="s">
        <v>433</v>
      </c>
      <c r="G392" s="37" t="s">
        <v>170</v>
      </c>
      <c r="H392" s="40">
        <v>30</v>
      </c>
      <c r="I392" s="38">
        <v>90189084</v>
      </c>
      <c r="J392" s="37" t="s">
        <v>19</v>
      </c>
      <c r="K392" s="4"/>
      <c r="L392" s="20">
        <f t="shared" si="18"/>
        <v>26.1</v>
      </c>
      <c r="M392" s="21">
        <f t="shared" si="19"/>
        <v>0</v>
      </c>
      <c r="N392" s="22">
        <f t="shared" si="20"/>
        <v>0</v>
      </c>
      <c r="O392" s="82"/>
    </row>
    <row r="393" spans="1:15" ht="12.75" customHeight="1">
      <c r="A393" s="47"/>
      <c r="B393" s="65"/>
      <c r="C393" s="51"/>
      <c r="D393" s="48"/>
      <c r="E393" s="49"/>
      <c r="F393" s="50"/>
      <c r="G393" s="46"/>
      <c r="H393" s="40"/>
      <c r="I393" s="42"/>
      <c r="J393" s="42"/>
      <c r="K393" s="42"/>
      <c r="L393" s="20"/>
      <c r="M393" s="21"/>
      <c r="N393" s="22"/>
      <c r="O393" s="82"/>
    </row>
    <row r="394" spans="1:15" ht="12.75" customHeight="1">
      <c r="A394" s="47"/>
      <c r="B394" s="65"/>
      <c r="C394" s="51"/>
      <c r="D394" s="48"/>
      <c r="E394" s="49"/>
      <c r="F394" s="50"/>
      <c r="G394" s="46"/>
      <c r="H394" s="40"/>
      <c r="I394" s="42"/>
      <c r="J394" s="42"/>
      <c r="K394" s="42"/>
      <c r="L394" s="20"/>
      <c r="M394" s="21"/>
      <c r="N394" s="22"/>
      <c r="O394" s="82"/>
    </row>
    <row r="395" spans="1:15" ht="12.75" customHeight="1">
      <c r="A395" s="47"/>
      <c r="B395" s="65"/>
      <c r="C395" s="51"/>
      <c r="D395" s="48"/>
      <c r="E395" s="49"/>
      <c r="F395" s="45" t="s">
        <v>434</v>
      </c>
      <c r="G395" s="46"/>
      <c r="H395" s="40"/>
      <c r="I395" s="42"/>
      <c r="J395" s="42"/>
      <c r="K395" s="42"/>
      <c r="L395" s="20"/>
      <c r="M395" s="21"/>
      <c r="N395" s="22"/>
      <c r="O395" s="82"/>
    </row>
    <row r="396" spans="1:15" ht="12.75" customHeight="1">
      <c r="A396" s="36">
        <v>5033955099015</v>
      </c>
      <c r="B396" s="38">
        <v>9901</v>
      </c>
      <c r="C396" s="37" t="s">
        <v>435</v>
      </c>
      <c r="D396" s="41"/>
      <c r="E396" s="42"/>
      <c r="F396" s="39" t="s">
        <v>436</v>
      </c>
      <c r="G396" s="37" t="s">
        <v>235</v>
      </c>
      <c r="H396" s="40">
        <v>2632</v>
      </c>
      <c r="I396" s="38">
        <v>90189084</v>
      </c>
      <c r="J396" s="37" t="s">
        <v>437</v>
      </c>
      <c r="K396" s="4"/>
      <c r="L396" s="20">
        <f t="shared" si="18"/>
        <v>2289.84</v>
      </c>
      <c r="M396" s="21">
        <f t="shared" si="19"/>
        <v>0</v>
      </c>
      <c r="N396" s="22">
        <f t="shared" si="20"/>
        <v>0</v>
      </c>
      <c r="O396" s="82"/>
    </row>
    <row r="397" spans="1:15" ht="12.75" customHeight="1">
      <c r="A397" s="36">
        <v>5033955099022</v>
      </c>
      <c r="B397" s="38">
        <v>9902</v>
      </c>
      <c r="C397" s="37" t="s">
        <v>435</v>
      </c>
      <c r="D397" s="41"/>
      <c r="E397" s="42"/>
      <c r="F397" s="39" t="s">
        <v>438</v>
      </c>
      <c r="G397" s="37" t="s">
        <v>235</v>
      </c>
      <c r="H397" s="40">
        <v>2664</v>
      </c>
      <c r="I397" s="38">
        <v>90189084</v>
      </c>
      <c r="J397" s="37" t="s">
        <v>373</v>
      </c>
      <c r="K397" s="4"/>
      <c r="L397" s="20">
        <f t="shared" si="18"/>
        <v>2317.6799999999998</v>
      </c>
      <c r="M397" s="21">
        <f t="shared" si="19"/>
        <v>0</v>
      </c>
      <c r="N397" s="22">
        <f t="shared" si="20"/>
        <v>0</v>
      </c>
      <c r="O397" s="82"/>
    </row>
    <row r="398" spans="1:15" ht="12.75" customHeight="1">
      <c r="A398" s="36">
        <v>5033955099039</v>
      </c>
      <c r="B398" s="38">
        <v>9903</v>
      </c>
      <c r="C398" s="37" t="s">
        <v>435</v>
      </c>
      <c r="D398" s="41"/>
      <c r="E398" s="42"/>
      <c r="F398" s="39" t="s">
        <v>439</v>
      </c>
      <c r="G398" s="37" t="s">
        <v>235</v>
      </c>
      <c r="H398" s="40">
        <v>2632</v>
      </c>
      <c r="I398" s="38">
        <v>90189084</v>
      </c>
      <c r="J398" s="37" t="s">
        <v>440</v>
      </c>
      <c r="K398" s="4"/>
      <c r="L398" s="20">
        <f t="shared" si="18"/>
        <v>2289.84</v>
      </c>
      <c r="M398" s="21">
        <f t="shared" si="19"/>
        <v>0</v>
      </c>
      <c r="N398" s="22">
        <f t="shared" si="20"/>
        <v>0</v>
      </c>
      <c r="O398" s="82"/>
    </row>
    <row r="399" spans="1:15" ht="12.75" customHeight="1">
      <c r="A399" s="36">
        <v>5033955099046</v>
      </c>
      <c r="B399" s="38">
        <v>9904</v>
      </c>
      <c r="C399" s="37" t="s">
        <v>435</v>
      </c>
      <c r="D399" s="41"/>
      <c r="E399" s="42"/>
      <c r="F399" s="39" t="s">
        <v>441</v>
      </c>
      <c r="G399" s="37" t="s">
        <v>235</v>
      </c>
      <c r="H399" s="40">
        <v>2744</v>
      </c>
      <c r="I399" s="38">
        <v>90189084</v>
      </c>
      <c r="J399" s="37" t="s">
        <v>442</v>
      </c>
      <c r="K399" s="4"/>
      <c r="L399" s="20">
        <f t="shared" si="18"/>
        <v>2387.2800000000002</v>
      </c>
      <c r="M399" s="21">
        <f t="shared" si="19"/>
        <v>0</v>
      </c>
      <c r="N399" s="22">
        <f t="shared" si="20"/>
        <v>0</v>
      </c>
      <c r="O399" s="82"/>
    </row>
    <row r="400" spans="1:15" ht="12.75" customHeight="1">
      <c r="A400" s="36">
        <v>5033955099053</v>
      </c>
      <c r="B400" s="38">
        <v>9905</v>
      </c>
      <c r="C400" s="37" t="s">
        <v>435</v>
      </c>
      <c r="D400" s="41"/>
      <c r="E400" s="42"/>
      <c r="F400" s="39" t="s">
        <v>443</v>
      </c>
      <c r="G400" s="37" t="s">
        <v>235</v>
      </c>
      <c r="H400" s="40">
        <v>2776</v>
      </c>
      <c r="I400" s="38">
        <v>90189084</v>
      </c>
      <c r="J400" s="36"/>
      <c r="K400" s="4"/>
      <c r="L400" s="20">
        <f t="shared" si="18"/>
        <v>2415.12</v>
      </c>
      <c r="M400" s="21">
        <f t="shared" si="19"/>
        <v>0</v>
      </c>
      <c r="N400" s="22">
        <f t="shared" si="20"/>
        <v>0</v>
      </c>
      <c r="O400" s="82"/>
    </row>
    <row r="401" spans="1:15" ht="12.75" customHeight="1">
      <c r="A401" s="36">
        <v>5033955099060</v>
      </c>
      <c r="B401" s="38">
        <v>9906</v>
      </c>
      <c r="C401" s="37" t="s">
        <v>435</v>
      </c>
      <c r="D401" s="41"/>
      <c r="E401" s="42"/>
      <c r="F401" s="39" t="s">
        <v>444</v>
      </c>
      <c r="G401" s="37" t="s">
        <v>235</v>
      </c>
      <c r="H401" s="40">
        <v>2744</v>
      </c>
      <c r="I401" s="38">
        <v>90189084</v>
      </c>
      <c r="J401" s="37" t="s">
        <v>445</v>
      </c>
      <c r="K401" s="4"/>
      <c r="L401" s="20">
        <f t="shared" si="18"/>
        <v>2387.2800000000002</v>
      </c>
      <c r="M401" s="21">
        <f t="shared" si="19"/>
        <v>0</v>
      </c>
      <c r="N401" s="22">
        <f t="shared" si="20"/>
        <v>0</v>
      </c>
      <c r="O401" s="82"/>
    </row>
    <row r="402" spans="1:15" ht="12.75" customHeight="1">
      <c r="A402" s="36">
        <v>5033955099114</v>
      </c>
      <c r="B402" s="38">
        <v>9911</v>
      </c>
      <c r="C402" s="37" t="s">
        <v>435</v>
      </c>
      <c r="D402" s="41"/>
      <c r="E402" s="42"/>
      <c r="F402" s="39" t="s">
        <v>446</v>
      </c>
      <c r="G402" s="37" t="s">
        <v>235</v>
      </c>
      <c r="H402" s="40">
        <v>1702</v>
      </c>
      <c r="I402" s="38">
        <v>90189084</v>
      </c>
      <c r="J402" s="37" t="s">
        <v>63</v>
      </c>
      <c r="K402" s="4"/>
      <c r="L402" s="20">
        <f t="shared" si="18"/>
        <v>1480.74</v>
      </c>
      <c r="M402" s="21">
        <f t="shared" si="19"/>
        <v>0</v>
      </c>
      <c r="N402" s="22">
        <f t="shared" si="20"/>
        <v>0</v>
      </c>
      <c r="O402" s="82"/>
    </row>
    <row r="403" spans="1:15" ht="12.75" customHeight="1">
      <c r="A403" s="36">
        <v>5033955099121</v>
      </c>
      <c r="B403" s="38">
        <v>9912</v>
      </c>
      <c r="C403" s="37" t="s">
        <v>435</v>
      </c>
      <c r="D403" s="41"/>
      <c r="E403" s="42"/>
      <c r="F403" s="39" t="s">
        <v>447</v>
      </c>
      <c r="G403" s="37" t="s">
        <v>235</v>
      </c>
      <c r="H403" s="40">
        <v>1880</v>
      </c>
      <c r="I403" s="38">
        <v>90189084</v>
      </c>
      <c r="J403" s="37" t="s">
        <v>65</v>
      </c>
      <c r="K403" s="4"/>
      <c r="L403" s="20">
        <f t="shared" si="18"/>
        <v>1635.6</v>
      </c>
      <c r="M403" s="21">
        <f t="shared" si="19"/>
        <v>0</v>
      </c>
      <c r="N403" s="22">
        <f t="shared" si="20"/>
        <v>0</v>
      </c>
      <c r="O403" s="82"/>
    </row>
    <row r="404" spans="1:15" ht="12.75" customHeight="1">
      <c r="A404" s="36">
        <v>5033955099404</v>
      </c>
      <c r="B404" s="38">
        <v>9940</v>
      </c>
      <c r="C404" s="37" t="s">
        <v>435</v>
      </c>
      <c r="D404" s="41"/>
      <c r="E404" s="42"/>
      <c r="F404" s="39" t="s">
        <v>448</v>
      </c>
      <c r="G404" s="37" t="s">
        <v>170</v>
      </c>
      <c r="H404" s="40">
        <v>90</v>
      </c>
      <c r="I404" s="38">
        <v>90189084</v>
      </c>
      <c r="J404" s="37" t="s">
        <v>60</v>
      </c>
      <c r="K404" s="4"/>
      <c r="L404" s="20">
        <f t="shared" si="18"/>
        <v>78.3</v>
      </c>
      <c r="M404" s="21">
        <f t="shared" si="19"/>
        <v>0</v>
      </c>
      <c r="N404" s="22">
        <f t="shared" si="20"/>
        <v>0</v>
      </c>
      <c r="O404" s="82"/>
    </row>
    <row r="405" spans="1:15" ht="12.75" customHeight="1">
      <c r="A405" s="36">
        <v>5033955099428</v>
      </c>
      <c r="B405" s="38">
        <v>9942</v>
      </c>
      <c r="C405" s="37" t="s">
        <v>435</v>
      </c>
      <c r="D405" s="41"/>
      <c r="E405" s="42"/>
      <c r="F405" s="39" t="s">
        <v>449</v>
      </c>
      <c r="G405" s="37" t="s">
        <v>170</v>
      </c>
      <c r="H405" s="40">
        <v>42</v>
      </c>
      <c r="I405" s="38">
        <v>90189084</v>
      </c>
      <c r="J405" s="37" t="s">
        <v>274</v>
      </c>
      <c r="K405" s="4"/>
      <c r="L405" s="20">
        <f t="shared" si="18"/>
        <v>36.54</v>
      </c>
      <c r="M405" s="21">
        <f t="shared" si="19"/>
        <v>0</v>
      </c>
      <c r="N405" s="22">
        <f t="shared" si="20"/>
        <v>0</v>
      </c>
      <c r="O405" s="82"/>
    </row>
    <row r="406" spans="1:15" ht="24" customHeight="1">
      <c r="A406" s="72"/>
      <c r="B406" s="50"/>
      <c r="C406" s="73"/>
      <c r="D406" s="73"/>
      <c r="E406" s="74"/>
      <c r="F406" s="74"/>
      <c r="G406" s="75"/>
      <c r="H406" s="74"/>
      <c r="I406" s="42"/>
      <c r="J406" s="42"/>
      <c r="K406" s="96" t="s">
        <v>459</v>
      </c>
      <c r="L406" s="97"/>
      <c r="M406" s="80">
        <f>SUM(M6:M405)</f>
        <v>214816.22400000002</v>
      </c>
      <c r="N406" s="74"/>
    </row>
    <row r="407" spans="1:15" ht="36" customHeight="1">
      <c r="A407" s="72"/>
      <c r="B407" s="50"/>
      <c r="C407" s="73"/>
      <c r="D407" s="73"/>
      <c r="E407" s="74"/>
      <c r="F407" s="74"/>
      <c r="G407" s="74"/>
      <c r="H407" s="76"/>
      <c r="I407" s="42"/>
      <c r="J407" s="42"/>
      <c r="K407" s="96" t="s">
        <v>460</v>
      </c>
      <c r="L407" s="97"/>
      <c r="M407" s="74"/>
      <c r="N407" s="81">
        <f>SUM(N6:N405)</f>
        <v>186890.11488000001</v>
      </c>
    </row>
    <row r="408" spans="1:15" ht="12.75" customHeight="1">
      <c r="A408" s="31"/>
      <c r="B408" s="32"/>
      <c r="C408" s="33"/>
      <c r="D408" s="33"/>
      <c r="E408" s="32"/>
      <c r="F408" s="32"/>
      <c r="G408" s="34"/>
      <c r="H408" s="35"/>
      <c r="I408" s="35"/>
      <c r="J408" s="35"/>
      <c r="K408" s="23"/>
    </row>
    <row r="409" spans="1:15" ht="12.75" customHeight="1">
      <c r="A409" s="10"/>
      <c r="B409" s="7"/>
      <c r="C409" s="11"/>
      <c r="D409" s="11"/>
      <c r="E409" s="7"/>
      <c r="F409" s="7"/>
      <c r="G409" s="6"/>
      <c r="H409" s="5"/>
      <c r="I409" s="5"/>
      <c r="J409" s="5"/>
      <c r="K409" s="23"/>
    </row>
    <row r="410" spans="1:15" ht="23.25" customHeight="1">
      <c r="A410" s="9"/>
      <c r="B410" s="9"/>
      <c r="C410" s="9"/>
      <c r="D410" s="9"/>
      <c r="E410" s="8"/>
      <c r="F410" s="78" t="s">
        <v>461</v>
      </c>
      <c r="G410" s="79" t="s">
        <v>462</v>
      </c>
      <c r="H410" s="5"/>
      <c r="I410" s="5"/>
      <c r="J410" s="5"/>
      <c r="K410" s="23"/>
    </row>
    <row r="411" spans="1:15" ht="18" customHeight="1">
      <c r="A411" s="9"/>
      <c r="B411" s="9"/>
      <c r="C411" s="9"/>
      <c r="D411" s="9"/>
      <c r="E411" s="8"/>
      <c r="F411" s="3" t="s">
        <v>463</v>
      </c>
      <c r="G411" s="77">
        <v>0</v>
      </c>
      <c r="H411" s="5"/>
      <c r="I411" s="5"/>
      <c r="J411" s="5"/>
      <c r="K411" s="23"/>
    </row>
    <row r="412" spans="1:15" ht="18" customHeight="1">
      <c r="A412" s="9"/>
      <c r="B412" s="9"/>
      <c r="C412" s="9"/>
      <c r="D412" s="9"/>
      <c r="E412" s="8"/>
      <c r="F412" s="3" t="s">
        <v>464</v>
      </c>
      <c r="G412" s="77">
        <v>10</v>
      </c>
      <c r="H412" s="5"/>
      <c r="I412" s="5"/>
      <c r="J412" s="5"/>
      <c r="K412" s="23"/>
    </row>
    <row r="413" spans="1:15" ht="18" customHeight="1">
      <c r="A413" s="9"/>
      <c r="B413" s="9"/>
      <c r="C413" s="9"/>
      <c r="D413" s="9"/>
      <c r="E413" s="8"/>
      <c r="F413" s="3" t="s">
        <v>465</v>
      </c>
      <c r="G413" s="77">
        <v>13</v>
      </c>
      <c r="H413" s="5"/>
      <c r="I413" s="5"/>
      <c r="J413" s="5"/>
      <c r="K413" s="23"/>
    </row>
    <row r="414" spans="1:15" ht="18" customHeight="1">
      <c r="A414" s="9"/>
      <c r="B414" s="9"/>
      <c r="C414" s="9"/>
      <c r="D414" s="9"/>
      <c r="E414" s="8"/>
      <c r="F414" s="87" t="s">
        <v>466</v>
      </c>
      <c r="G414" s="88">
        <v>15</v>
      </c>
      <c r="H414" s="5"/>
      <c r="I414" s="5"/>
      <c r="J414" s="5"/>
      <c r="K414" s="23"/>
    </row>
    <row r="415" spans="1:15" ht="18" customHeight="1">
      <c r="A415" s="9"/>
      <c r="B415" s="9"/>
      <c r="C415" s="9"/>
      <c r="D415" s="9"/>
      <c r="E415" s="85"/>
      <c r="F415" s="90" t="s">
        <v>467</v>
      </c>
      <c r="G415" s="77">
        <v>17</v>
      </c>
      <c r="H415" s="86"/>
      <c r="I415" s="5"/>
      <c r="J415" s="5"/>
      <c r="K415" s="23"/>
    </row>
    <row r="416" spans="1:15" ht="18" customHeight="1">
      <c r="A416" s="9"/>
      <c r="B416" s="9"/>
      <c r="C416" s="9"/>
      <c r="D416" s="9"/>
      <c r="E416" s="85"/>
      <c r="F416" s="90" t="s">
        <v>468</v>
      </c>
      <c r="G416" s="88">
        <v>20</v>
      </c>
      <c r="H416" s="91"/>
      <c r="I416" s="27"/>
      <c r="J416" s="5"/>
      <c r="K416" s="23"/>
    </row>
    <row r="417" spans="1:11" ht="30" customHeight="1">
      <c r="A417" s="9"/>
      <c r="B417" s="9"/>
      <c r="C417" s="9"/>
      <c r="D417" s="9"/>
      <c r="E417" s="85"/>
      <c r="F417" s="90" t="s">
        <v>473</v>
      </c>
      <c r="G417" s="93" t="s">
        <v>469</v>
      </c>
      <c r="H417" s="93"/>
      <c r="I417" s="93"/>
      <c r="J417" s="86"/>
      <c r="K417" s="23"/>
    </row>
    <row r="418" spans="1:11" ht="12.75" customHeight="1">
      <c r="A418" s="9"/>
      <c r="B418" s="9"/>
      <c r="C418" s="9"/>
      <c r="D418" s="9"/>
      <c r="E418" s="85"/>
      <c r="H418" s="92"/>
      <c r="I418" s="35"/>
      <c r="J418" s="5"/>
      <c r="K418" s="23"/>
    </row>
    <row r="419" spans="1:11" ht="12.75" customHeight="1">
      <c r="A419" s="9"/>
      <c r="B419" s="9"/>
      <c r="C419" s="9"/>
      <c r="D419" s="9"/>
      <c r="E419" s="8"/>
      <c r="F419" s="89"/>
      <c r="G419" s="89"/>
      <c r="H419" s="5"/>
      <c r="I419" s="5"/>
      <c r="J419" s="5"/>
      <c r="K419" s="23"/>
    </row>
    <row r="420" spans="1:11" ht="12.75" customHeight="1">
      <c r="A420" s="9"/>
      <c r="B420" s="9"/>
      <c r="C420" s="9"/>
      <c r="D420" s="9"/>
      <c r="E420" s="8"/>
      <c r="F420" s="8"/>
      <c r="G420" s="8"/>
      <c r="H420" s="5"/>
      <c r="I420" s="5"/>
      <c r="J420" s="5"/>
      <c r="K420" s="23"/>
    </row>
    <row r="421" spans="1:11" ht="12.75" customHeight="1">
      <c r="A421" s="9"/>
      <c r="B421" s="9"/>
      <c r="C421" s="9"/>
      <c r="D421" s="9"/>
      <c r="E421" s="8"/>
      <c r="F421" s="8"/>
      <c r="G421" s="8"/>
      <c r="H421" s="5"/>
      <c r="I421" s="5"/>
      <c r="J421" s="5"/>
      <c r="K421" s="23"/>
    </row>
    <row r="422" spans="1:11" ht="12.75" customHeight="1">
      <c r="A422" s="9"/>
      <c r="B422" s="9"/>
      <c r="C422" s="9"/>
      <c r="D422" s="9"/>
      <c r="E422" s="8"/>
      <c r="F422" s="8"/>
      <c r="G422" s="8"/>
      <c r="H422" s="5"/>
      <c r="I422" s="5"/>
      <c r="J422" s="5"/>
      <c r="K422" s="23"/>
    </row>
    <row r="423" spans="1:11" ht="12.75" customHeight="1">
      <c r="A423" s="9"/>
      <c r="B423" s="9"/>
      <c r="C423" s="9"/>
      <c r="D423" s="9"/>
      <c r="E423" s="8"/>
      <c r="F423" s="8"/>
      <c r="G423" s="8"/>
      <c r="H423" s="5"/>
      <c r="I423" s="5"/>
      <c r="J423" s="5"/>
      <c r="K423" s="23"/>
    </row>
    <row r="424" spans="1:11" ht="12.75" customHeight="1">
      <c r="A424" s="9"/>
      <c r="B424" s="9"/>
      <c r="C424" s="9"/>
      <c r="D424" s="9"/>
      <c r="E424" s="8"/>
      <c r="F424" s="8"/>
      <c r="G424" s="8"/>
      <c r="H424" s="5"/>
      <c r="I424" s="5"/>
      <c r="J424" s="5"/>
      <c r="K424" s="23"/>
    </row>
    <row r="425" spans="1:11" ht="12.75" customHeight="1">
      <c r="A425" s="9"/>
      <c r="B425" s="9"/>
      <c r="C425" s="9"/>
      <c r="D425" s="9"/>
      <c r="E425" s="8"/>
      <c r="F425" s="8"/>
      <c r="G425" s="8"/>
      <c r="H425" s="5"/>
      <c r="I425" s="5"/>
      <c r="J425" s="5"/>
      <c r="K425" s="23"/>
    </row>
    <row r="426" spans="1:11" ht="12.75" customHeight="1">
      <c r="A426" s="9"/>
      <c r="B426" s="9"/>
      <c r="C426" s="9"/>
      <c r="D426" s="9"/>
      <c r="E426" s="8"/>
      <c r="F426" s="8"/>
      <c r="G426" s="8"/>
      <c r="H426" s="5"/>
      <c r="I426" s="5"/>
      <c r="J426" s="5"/>
      <c r="K426" s="23"/>
    </row>
    <row r="427" spans="1:11" ht="12.75" customHeight="1">
      <c r="A427" s="9"/>
      <c r="B427" s="9"/>
      <c r="C427" s="9"/>
      <c r="D427" s="9"/>
      <c r="E427" s="8"/>
      <c r="F427" s="8"/>
      <c r="G427" s="8"/>
      <c r="H427" s="5"/>
      <c r="I427" s="5"/>
      <c r="J427" s="5"/>
      <c r="K427" s="23"/>
    </row>
    <row r="428" spans="1:11" ht="12.75" customHeight="1">
      <c r="A428" s="9"/>
      <c r="B428" s="9"/>
      <c r="C428" s="9"/>
      <c r="D428" s="9"/>
      <c r="E428" s="8"/>
      <c r="F428" s="8"/>
      <c r="G428" s="8"/>
      <c r="H428" s="5"/>
      <c r="I428" s="5"/>
      <c r="J428" s="5"/>
      <c r="K428" s="23"/>
    </row>
    <row r="429" spans="1:11" ht="12.75" customHeight="1">
      <c r="A429" s="9"/>
      <c r="B429" s="9"/>
      <c r="C429" s="9"/>
      <c r="D429" s="9"/>
      <c r="E429" s="8"/>
      <c r="F429" s="8"/>
      <c r="G429" s="8"/>
      <c r="H429" s="5"/>
      <c r="I429" s="5"/>
      <c r="J429" s="5"/>
      <c r="K429" s="23"/>
    </row>
    <row r="430" spans="1:11" ht="12.75" customHeight="1">
      <c r="A430" s="9"/>
      <c r="B430" s="9"/>
      <c r="C430" s="9"/>
      <c r="D430" s="9"/>
      <c r="E430" s="8"/>
      <c r="F430" s="8"/>
      <c r="G430" s="8"/>
      <c r="H430" s="5"/>
      <c r="I430" s="5"/>
      <c r="J430" s="5"/>
      <c r="K430" s="23"/>
    </row>
    <row r="431" spans="1:11" ht="12.75" customHeight="1">
      <c r="A431" s="9"/>
      <c r="B431" s="9"/>
      <c r="C431" s="9"/>
      <c r="D431" s="9"/>
      <c r="E431" s="8"/>
      <c r="F431" s="8"/>
      <c r="G431" s="8"/>
      <c r="H431" s="5"/>
      <c r="I431" s="5"/>
      <c r="J431" s="5"/>
      <c r="K431" s="23"/>
    </row>
    <row r="432" spans="1:11" ht="12.75" customHeight="1">
      <c r="A432" s="9"/>
      <c r="B432" s="9"/>
      <c r="C432" s="9"/>
      <c r="D432" s="9"/>
      <c r="E432" s="8"/>
      <c r="F432" s="8"/>
      <c r="G432" s="8"/>
      <c r="H432" s="5"/>
      <c r="I432" s="5"/>
      <c r="J432" s="5"/>
      <c r="K432" s="23"/>
    </row>
    <row r="433" spans="1:11" ht="12.75" customHeight="1">
      <c r="A433" s="9"/>
      <c r="B433" s="9"/>
      <c r="C433" s="9"/>
      <c r="D433" s="9"/>
      <c r="E433" s="8"/>
      <c r="F433" s="8"/>
      <c r="G433" s="8"/>
      <c r="H433" s="5"/>
      <c r="I433" s="5"/>
      <c r="J433" s="5"/>
      <c r="K433" s="23"/>
    </row>
    <row r="434" spans="1:11" ht="12.75" customHeight="1">
      <c r="A434" s="9"/>
      <c r="B434" s="9"/>
      <c r="C434" s="9"/>
      <c r="D434" s="9"/>
      <c r="E434" s="8"/>
      <c r="F434" s="8"/>
      <c r="G434" s="8"/>
      <c r="H434" s="5"/>
      <c r="I434" s="5"/>
      <c r="J434" s="5"/>
      <c r="K434" s="23"/>
    </row>
    <row r="435" spans="1:11" ht="12.75" customHeight="1">
      <c r="A435" s="9"/>
      <c r="B435" s="9"/>
      <c r="C435" s="9"/>
      <c r="D435" s="9"/>
      <c r="E435" s="8"/>
      <c r="F435" s="8"/>
      <c r="G435" s="8"/>
      <c r="H435" s="5"/>
      <c r="I435" s="5"/>
      <c r="J435" s="5"/>
      <c r="K435" s="23"/>
    </row>
    <row r="436" spans="1:11" ht="12.75" customHeight="1">
      <c r="A436" s="9"/>
      <c r="B436" s="9"/>
      <c r="C436" s="9"/>
      <c r="D436" s="9"/>
      <c r="E436" s="8"/>
      <c r="F436" s="8"/>
      <c r="G436" s="8"/>
      <c r="H436" s="5"/>
      <c r="I436" s="5"/>
      <c r="J436" s="5"/>
      <c r="K436" s="23"/>
    </row>
    <row r="437" spans="1:11" ht="12.75" customHeight="1">
      <c r="A437" s="9"/>
      <c r="B437" s="9"/>
      <c r="C437" s="9"/>
      <c r="D437" s="9"/>
      <c r="E437" s="8"/>
      <c r="F437" s="8"/>
      <c r="G437" s="8"/>
      <c r="H437" s="5"/>
      <c r="I437" s="5"/>
      <c r="J437" s="5"/>
      <c r="K437" s="23"/>
    </row>
    <row r="438" spans="1:11" ht="12.75" customHeight="1">
      <c r="A438" s="9"/>
      <c r="B438" s="9"/>
      <c r="C438" s="9"/>
      <c r="D438" s="9"/>
      <c r="E438" s="8"/>
      <c r="F438" s="8"/>
      <c r="G438" s="8"/>
      <c r="H438" s="5"/>
      <c r="I438" s="5"/>
      <c r="J438" s="5"/>
      <c r="K438" s="23"/>
    </row>
    <row r="439" spans="1:11" ht="12.75" customHeight="1">
      <c r="A439" s="9"/>
      <c r="B439" s="9"/>
      <c r="C439" s="9"/>
      <c r="D439" s="9"/>
      <c r="E439" s="8"/>
      <c r="F439" s="8"/>
      <c r="G439" s="8"/>
      <c r="H439" s="5"/>
      <c r="I439" s="5"/>
      <c r="J439" s="5"/>
      <c r="K439" s="23"/>
    </row>
    <row r="440" spans="1:11" ht="12.75" customHeight="1">
      <c r="A440" s="9"/>
      <c r="B440" s="9"/>
      <c r="C440" s="9"/>
      <c r="D440" s="9"/>
      <c r="E440" s="8"/>
      <c r="F440" s="8"/>
      <c r="G440" s="8"/>
      <c r="H440" s="5"/>
      <c r="I440" s="5"/>
      <c r="J440" s="5"/>
      <c r="K440" s="23"/>
    </row>
    <row r="441" spans="1:11" ht="12.75" customHeight="1">
      <c r="A441" s="9"/>
      <c r="B441" s="9"/>
      <c r="C441" s="9"/>
      <c r="D441" s="9"/>
      <c r="E441" s="8"/>
      <c r="F441" s="8"/>
      <c r="G441" s="8"/>
      <c r="H441" s="5"/>
      <c r="I441" s="5"/>
      <c r="J441" s="5"/>
      <c r="K441" s="23"/>
    </row>
    <row r="442" spans="1:11" ht="12.75" customHeight="1">
      <c r="A442" s="9"/>
      <c r="B442" s="9"/>
      <c r="C442" s="9"/>
      <c r="D442" s="9"/>
      <c r="E442" s="8"/>
      <c r="F442" s="8"/>
      <c r="G442" s="8"/>
      <c r="H442" s="5"/>
      <c r="I442" s="5"/>
      <c r="J442" s="5"/>
      <c r="K442" s="23"/>
    </row>
    <row r="443" spans="1:11" ht="12.75" customHeight="1">
      <c r="A443" s="9"/>
      <c r="B443" s="9"/>
      <c r="C443" s="9"/>
      <c r="D443" s="9"/>
      <c r="E443" s="8"/>
      <c r="F443" s="8"/>
      <c r="G443" s="8"/>
      <c r="H443" s="5"/>
      <c r="I443" s="5"/>
      <c r="J443" s="5"/>
      <c r="K443" s="23"/>
    </row>
    <row r="444" spans="1:11" ht="12.75" customHeight="1">
      <c r="A444" s="9"/>
      <c r="B444" s="9"/>
      <c r="C444" s="9"/>
      <c r="D444" s="9"/>
      <c r="E444" s="8"/>
      <c r="F444" s="8"/>
      <c r="G444" s="8"/>
      <c r="H444" s="5"/>
      <c r="I444" s="5"/>
      <c r="J444" s="5"/>
      <c r="K444" s="23"/>
    </row>
    <row r="445" spans="1:11" ht="12.75" customHeight="1">
      <c r="A445" s="9"/>
      <c r="B445" s="9"/>
      <c r="C445" s="9"/>
      <c r="D445" s="9"/>
      <c r="E445" s="8"/>
      <c r="F445" s="8"/>
      <c r="G445" s="8"/>
      <c r="H445" s="5"/>
      <c r="I445" s="5"/>
      <c r="J445" s="5"/>
      <c r="K445" s="23"/>
    </row>
    <row r="446" spans="1:11" ht="12.75" customHeight="1">
      <c r="A446" s="9"/>
      <c r="B446" s="9"/>
      <c r="C446" s="9"/>
      <c r="D446" s="9"/>
      <c r="E446" s="8"/>
      <c r="F446" s="8"/>
      <c r="G446" s="8"/>
      <c r="H446" s="5"/>
      <c r="I446" s="5"/>
      <c r="J446" s="5"/>
      <c r="K446" s="23"/>
    </row>
    <row r="447" spans="1:11" ht="12.75" customHeight="1">
      <c r="A447" s="9"/>
      <c r="B447" s="9"/>
      <c r="C447" s="9"/>
      <c r="D447" s="9"/>
      <c r="E447" s="8"/>
      <c r="F447" s="8"/>
      <c r="G447" s="8"/>
      <c r="H447" s="5"/>
      <c r="I447" s="5"/>
      <c r="J447" s="5"/>
      <c r="K447" s="23"/>
    </row>
    <row r="448" spans="1:11" ht="12.75" customHeight="1">
      <c r="A448" s="9"/>
      <c r="B448" s="9"/>
      <c r="C448" s="9"/>
      <c r="D448" s="9"/>
      <c r="E448" s="8"/>
      <c r="F448" s="8"/>
      <c r="G448" s="8"/>
      <c r="H448" s="5"/>
      <c r="I448" s="5"/>
      <c r="J448" s="5"/>
      <c r="K448" s="23"/>
    </row>
    <row r="449" spans="1:11" ht="12.75" customHeight="1">
      <c r="A449" s="9"/>
      <c r="B449" s="9"/>
      <c r="C449" s="9"/>
      <c r="D449" s="9"/>
      <c r="E449" s="8"/>
      <c r="F449" s="8"/>
      <c r="G449" s="8"/>
      <c r="H449" s="5"/>
      <c r="I449" s="5"/>
      <c r="J449" s="5"/>
      <c r="K449" s="23"/>
    </row>
    <row r="450" spans="1:11" ht="12.75" customHeight="1">
      <c r="A450" s="9"/>
      <c r="B450" s="9"/>
      <c r="C450" s="9"/>
      <c r="D450" s="9"/>
      <c r="E450" s="8"/>
      <c r="F450" s="8"/>
      <c r="G450" s="8"/>
      <c r="H450" s="5"/>
      <c r="I450" s="5"/>
      <c r="J450" s="5"/>
      <c r="K450" s="23"/>
    </row>
    <row r="451" spans="1:11" ht="12.75" customHeight="1">
      <c r="A451" s="9"/>
      <c r="B451" s="9"/>
      <c r="C451" s="9"/>
      <c r="D451" s="9"/>
      <c r="E451" s="8"/>
      <c r="F451" s="8"/>
      <c r="G451" s="8"/>
      <c r="H451" s="5"/>
      <c r="I451" s="5"/>
      <c r="J451" s="5"/>
      <c r="K451" s="23"/>
    </row>
    <row r="452" spans="1:11" ht="12.75" customHeight="1">
      <c r="A452" s="9"/>
      <c r="B452" s="9"/>
      <c r="C452" s="9"/>
      <c r="D452" s="9"/>
      <c r="E452" s="8"/>
      <c r="F452" s="8"/>
      <c r="G452" s="8"/>
      <c r="H452" s="5"/>
      <c r="I452" s="5"/>
      <c r="J452" s="5"/>
      <c r="K452" s="23"/>
    </row>
    <row r="453" spans="1:11" ht="12.75" customHeight="1">
      <c r="A453" s="9"/>
      <c r="B453" s="9"/>
      <c r="C453" s="9"/>
      <c r="D453" s="9"/>
      <c r="E453" s="8"/>
      <c r="F453" s="8"/>
      <c r="G453" s="8"/>
      <c r="H453" s="5"/>
      <c r="I453" s="5"/>
      <c r="J453" s="5"/>
      <c r="K453" s="23"/>
    </row>
    <row r="454" spans="1:11" ht="12.75" customHeight="1">
      <c r="A454" s="9"/>
      <c r="B454" s="9"/>
      <c r="C454" s="9"/>
      <c r="D454" s="9"/>
      <c r="E454" s="8"/>
      <c r="F454" s="8"/>
      <c r="G454" s="8"/>
      <c r="H454" s="5"/>
      <c r="I454" s="5"/>
      <c r="J454" s="5"/>
      <c r="K454" s="23"/>
    </row>
    <row r="455" spans="1:11" ht="12.75" customHeight="1">
      <c r="A455" s="9"/>
      <c r="B455" s="9"/>
      <c r="C455" s="9"/>
      <c r="D455" s="9"/>
      <c r="E455" s="8"/>
      <c r="F455" s="8"/>
      <c r="G455" s="8"/>
      <c r="H455" s="5"/>
      <c r="I455" s="5"/>
      <c r="J455" s="5"/>
      <c r="K455" s="23"/>
    </row>
    <row r="456" spans="1:11" ht="12.75" customHeight="1">
      <c r="A456" s="9"/>
      <c r="B456" s="9"/>
      <c r="C456" s="9"/>
      <c r="D456" s="9"/>
      <c r="E456" s="8"/>
      <c r="F456" s="8"/>
      <c r="G456" s="8"/>
      <c r="H456" s="5"/>
      <c r="I456" s="5"/>
      <c r="J456" s="5"/>
      <c r="K456" s="23"/>
    </row>
    <row r="457" spans="1:11" ht="12.75" customHeight="1">
      <c r="A457" s="9"/>
      <c r="B457" s="9"/>
      <c r="C457" s="9"/>
      <c r="D457" s="9"/>
      <c r="E457" s="8"/>
      <c r="F457" s="8"/>
      <c r="G457" s="8"/>
      <c r="H457" s="5"/>
      <c r="I457" s="5"/>
      <c r="J457" s="5"/>
      <c r="K457" s="23"/>
    </row>
    <row r="458" spans="1:11" ht="12.75" customHeight="1">
      <c r="A458" s="9"/>
      <c r="B458" s="9"/>
      <c r="C458" s="9"/>
      <c r="D458" s="9"/>
      <c r="E458" s="8"/>
      <c r="F458" s="8"/>
      <c r="G458" s="8"/>
      <c r="H458" s="5"/>
      <c r="I458" s="5"/>
      <c r="J458" s="5"/>
      <c r="K458" s="23"/>
    </row>
    <row r="459" spans="1:11" ht="12.75" customHeight="1">
      <c r="A459" s="9"/>
      <c r="B459" s="9"/>
      <c r="C459" s="9"/>
      <c r="D459" s="9"/>
      <c r="E459" s="8"/>
      <c r="F459" s="8"/>
      <c r="G459" s="8"/>
      <c r="H459" s="5"/>
      <c r="I459" s="5"/>
      <c r="J459" s="5"/>
      <c r="K459" s="23"/>
    </row>
    <row r="460" spans="1:11" ht="12.75" customHeight="1">
      <c r="A460" s="9"/>
      <c r="B460" s="9"/>
      <c r="C460" s="9"/>
      <c r="D460" s="9"/>
      <c r="E460" s="8"/>
      <c r="F460" s="8"/>
      <c r="G460" s="8"/>
      <c r="H460" s="5"/>
      <c r="I460" s="5"/>
      <c r="J460" s="5"/>
      <c r="K460" s="23"/>
    </row>
    <row r="461" spans="1:11" ht="12.75" customHeight="1">
      <c r="A461" s="9"/>
      <c r="B461" s="9"/>
      <c r="C461" s="9"/>
      <c r="D461" s="9"/>
      <c r="E461" s="8"/>
      <c r="F461" s="8"/>
      <c r="G461" s="8"/>
      <c r="H461" s="5"/>
      <c r="I461" s="5"/>
      <c r="J461" s="5"/>
      <c r="K461" s="23"/>
    </row>
    <row r="462" spans="1:11" ht="12.75" customHeight="1">
      <c r="A462" s="9"/>
      <c r="B462" s="9"/>
      <c r="C462" s="9"/>
      <c r="D462" s="9"/>
      <c r="E462" s="8"/>
      <c r="F462" s="8"/>
      <c r="G462" s="8"/>
      <c r="H462" s="5"/>
      <c r="I462" s="5"/>
      <c r="J462" s="5"/>
      <c r="K462" s="23"/>
    </row>
    <row r="463" spans="1:11" ht="12.75" customHeight="1">
      <c r="A463" s="9"/>
      <c r="B463" s="9"/>
      <c r="C463" s="9"/>
      <c r="D463" s="9"/>
      <c r="E463" s="8"/>
      <c r="F463" s="8"/>
      <c r="G463" s="8"/>
      <c r="H463" s="5"/>
      <c r="I463" s="5"/>
      <c r="J463" s="5"/>
      <c r="K463" s="23"/>
    </row>
    <row r="464" spans="1:11" ht="12.75" customHeight="1">
      <c r="A464" s="9"/>
      <c r="B464" s="9"/>
      <c r="C464" s="9"/>
      <c r="D464" s="9"/>
      <c r="E464" s="8"/>
      <c r="F464" s="8"/>
      <c r="G464" s="8"/>
      <c r="H464" s="5"/>
      <c r="I464" s="5"/>
      <c r="J464" s="5"/>
      <c r="K464" s="23"/>
    </row>
    <row r="465" spans="1:11" ht="12.75" customHeight="1">
      <c r="A465" s="9"/>
      <c r="B465" s="9"/>
      <c r="C465" s="9"/>
      <c r="D465" s="9"/>
      <c r="E465" s="8"/>
      <c r="F465" s="8"/>
      <c r="G465" s="8"/>
      <c r="H465" s="5"/>
      <c r="I465" s="5"/>
      <c r="J465" s="5"/>
      <c r="K465" s="23"/>
    </row>
    <row r="466" spans="1:11" ht="12.75" customHeight="1">
      <c r="A466" s="9"/>
      <c r="B466" s="9"/>
      <c r="C466" s="9"/>
      <c r="D466" s="9"/>
      <c r="E466" s="8"/>
      <c r="F466" s="8"/>
      <c r="G466" s="8"/>
      <c r="H466" s="5"/>
      <c r="I466" s="5"/>
      <c r="J466" s="5"/>
      <c r="K466" s="23"/>
    </row>
    <row r="467" spans="1:11" ht="12.75" customHeight="1">
      <c r="A467" s="9"/>
      <c r="B467" s="9"/>
      <c r="C467" s="9"/>
      <c r="D467" s="9"/>
      <c r="E467" s="8"/>
      <c r="F467" s="8"/>
      <c r="G467" s="8"/>
      <c r="H467" s="5"/>
      <c r="I467" s="5"/>
      <c r="J467" s="5"/>
      <c r="K467" s="23"/>
    </row>
    <row r="468" spans="1:11" ht="12.75" customHeight="1">
      <c r="A468" s="9"/>
      <c r="B468" s="9"/>
      <c r="C468" s="9"/>
      <c r="D468" s="9"/>
      <c r="E468" s="8"/>
      <c r="F468" s="8"/>
      <c r="G468" s="8"/>
      <c r="H468" s="5"/>
      <c r="I468" s="5"/>
      <c r="J468" s="5"/>
      <c r="K468" s="23"/>
    </row>
    <row r="469" spans="1:11" ht="12.75" customHeight="1">
      <c r="A469" s="9"/>
      <c r="B469" s="9"/>
      <c r="C469" s="9"/>
      <c r="D469" s="9"/>
      <c r="E469" s="8"/>
      <c r="F469" s="8"/>
      <c r="G469" s="8"/>
      <c r="H469" s="5"/>
      <c r="I469" s="5"/>
      <c r="J469" s="5"/>
      <c r="K469" s="23"/>
    </row>
    <row r="470" spans="1:11" ht="12.75" customHeight="1">
      <c r="A470" s="9"/>
      <c r="B470" s="9"/>
      <c r="C470" s="9"/>
      <c r="D470" s="9"/>
      <c r="E470" s="8"/>
      <c r="F470" s="8"/>
      <c r="G470" s="8"/>
      <c r="H470" s="5"/>
      <c r="I470" s="5"/>
      <c r="J470" s="5"/>
      <c r="K470" s="23"/>
    </row>
    <row r="471" spans="1:11" ht="12.75" customHeight="1">
      <c r="A471" s="9"/>
      <c r="B471" s="9"/>
      <c r="C471" s="9"/>
      <c r="D471" s="9"/>
      <c r="E471" s="8"/>
      <c r="F471" s="8"/>
      <c r="G471" s="8"/>
      <c r="H471" s="5"/>
      <c r="I471" s="5"/>
      <c r="J471" s="5"/>
      <c r="K471" s="23"/>
    </row>
    <row r="472" spans="1:11" ht="12.75" customHeight="1">
      <c r="A472" s="9"/>
      <c r="B472" s="9"/>
      <c r="C472" s="9"/>
      <c r="D472" s="9"/>
      <c r="E472" s="8"/>
      <c r="F472" s="8"/>
      <c r="G472" s="8"/>
      <c r="H472" s="5"/>
      <c r="I472" s="5"/>
      <c r="J472" s="5"/>
      <c r="K472" s="23"/>
    </row>
    <row r="473" spans="1:11" ht="12.75" customHeight="1">
      <c r="A473" s="9"/>
      <c r="B473" s="9"/>
      <c r="C473" s="9"/>
      <c r="D473" s="9"/>
      <c r="E473" s="8"/>
      <c r="F473" s="8"/>
      <c r="G473" s="8"/>
      <c r="H473" s="5"/>
      <c r="I473" s="5"/>
      <c r="J473" s="5"/>
      <c r="K473" s="23"/>
    </row>
    <row r="474" spans="1:11" ht="12.75" customHeight="1">
      <c r="A474" s="9"/>
      <c r="B474" s="9"/>
      <c r="C474" s="9"/>
      <c r="D474" s="9"/>
      <c r="E474" s="8"/>
      <c r="F474" s="8"/>
      <c r="G474" s="8"/>
      <c r="H474" s="5"/>
      <c r="I474" s="5"/>
      <c r="J474" s="5"/>
      <c r="K474" s="23"/>
    </row>
    <row r="475" spans="1:11" ht="12.75" customHeight="1">
      <c r="A475" s="9"/>
      <c r="B475" s="9"/>
      <c r="C475" s="9"/>
      <c r="D475" s="9"/>
      <c r="E475" s="8"/>
      <c r="F475" s="8"/>
      <c r="G475" s="8"/>
      <c r="H475" s="5"/>
      <c r="I475" s="5"/>
      <c r="J475" s="5"/>
      <c r="K475" s="23"/>
    </row>
    <row r="476" spans="1:11" ht="12.75" customHeight="1">
      <c r="A476" s="9"/>
      <c r="B476" s="9"/>
      <c r="C476" s="9"/>
      <c r="D476" s="9"/>
      <c r="E476" s="8"/>
      <c r="F476" s="8"/>
      <c r="G476" s="8"/>
      <c r="H476" s="5"/>
      <c r="I476" s="5"/>
      <c r="J476" s="5"/>
      <c r="K476" s="23"/>
    </row>
    <row r="477" spans="1:11" ht="12.75" customHeight="1">
      <c r="A477" s="9"/>
      <c r="B477" s="9"/>
      <c r="C477" s="9"/>
      <c r="D477" s="9"/>
      <c r="E477" s="8"/>
      <c r="F477" s="8"/>
      <c r="G477" s="8"/>
      <c r="H477" s="5"/>
      <c r="I477" s="5"/>
      <c r="J477" s="5"/>
      <c r="K477" s="23"/>
    </row>
    <row r="478" spans="1:11" ht="12.75" customHeight="1">
      <c r="A478" s="9"/>
      <c r="B478" s="9"/>
      <c r="C478" s="9"/>
      <c r="D478" s="9"/>
      <c r="E478" s="8"/>
      <c r="F478" s="8"/>
      <c r="G478" s="8"/>
      <c r="H478" s="5"/>
      <c r="I478" s="5"/>
      <c r="J478" s="5"/>
      <c r="K478" s="23"/>
    </row>
    <row r="479" spans="1:11" ht="12.75" customHeight="1">
      <c r="A479" s="9"/>
      <c r="B479" s="9"/>
      <c r="C479" s="9"/>
      <c r="D479" s="9"/>
      <c r="E479" s="8"/>
      <c r="F479" s="8"/>
      <c r="G479" s="8"/>
      <c r="H479" s="5"/>
      <c r="I479" s="5"/>
      <c r="J479" s="5"/>
      <c r="K479" s="23"/>
    </row>
    <row r="480" spans="1:11" ht="12.75" customHeight="1">
      <c r="A480" s="9"/>
      <c r="B480" s="9"/>
      <c r="C480" s="9"/>
      <c r="D480" s="9"/>
      <c r="E480" s="8"/>
      <c r="F480" s="8"/>
      <c r="G480" s="8"/>
      <c r="H480" s="5"/>
      <c r="I480" s="5"/>
      <c r="J480" s="5"/>
      <c r="K480" s="23"/>
    </row>
    <row r="481" spans="1:11" ht="12.75" customHeight="1">
      <c r="A481" s="9"/>
      <c r="B481" s="9"/>
      <c r="C481" s="9"/>
      <c r="D481" s="9"/>
      <c r="E481" s="8"/>
      <c r="F481" s="8"/>
      <c r="G481" s="8"/>
      <c r="H481" s="5"/>
      <c r="I481" s="5"/>
      <c r="J481" s="5"/>
      <c r="K481" s="23"/>
    </row>
    <row r="482" spans="1:11" ht="12.75" customHeight="1">
      <c r="A482" s="9"/>
      <c r="B482" s="9"/>
      <c r="C482" s="9"/>
      <c r="D482" s="9"/>
      <c r="E482" s="8"/>
      <c r="F482" s="8"/>
      <c r="G482" s="8"/>
      <c r="H482" s="5"/>
      <c r="I482" s="5"/>
      <c r="J482" s="5"/>
      <c r="K482" s="23"/>
    </row>
    <row r="483" spans="1:11" ht="12.75" customHeight="1">
      <c r="A483" s="9"/>
      <c r="B483" s="9"/>
      <c r="C483" s="9"/>
      <c r="D483" s="9"/>
      <c r="E483" s="8"/>
      <c r="F483" s="8"/>
      <c r="G483" s="8"/>
      <c r="H483" s="5"/>
      <c r="I483" s="5"/>
      <c r="J483" s="5"/>
      <c r="K483" s="23"/>
    </row>
    <row r="484" spans="1:11" ht="12.75" customHeight="1">
      <c r="A484" s="9"/>
      <c r="B484" s="9"/>
      <c r="C484" s="9"/>
      <c r="D484" s="9"/>
      <c r="E484" s="8"/>
      <c r="F484" s="8"/>
      <c r="G484" s="8"/>
      <c r="H484" s="5"/>
      <c r="I484" s="5"/>
      <c r="J484" s="5"/>
      <c r="K484" s="23"/>
    </row>
    <row r="485" spans="1:11" ht="12.75" customHeight="1">
      <c r="A485" s="9"/>
      <c r="B485" s="9"/>
      <c r="C485" s="9"/>
      <c r="D485" s="9"/>
      <c r="E485" s="8"/>
      <c r="F485" s="8"/>
      <c r="G485" s="8"/>
      <c r="H485" s="5"/>
      <c r="I485" s="5"/>
      <c r="J485" s="5"/>
      <c r="K485" s="23"/>
    </row>
    <row r="486" spans="1:11" ht="12.75" customHeight="1">
      <c r="A486" s="9"/>
      <c r="B486" s="9"/>
      <c r="C486" s="9"/>
      <c r="D486" s="9"/>
      <c r="E486" s="8"/>
      <c r="F486" s="8"/>
      <c r="G486" s="8"/>
      <c r="H486" s="5"/>
      <c r="I486" s="5"/>
      <c r="J486" s="5"/>
      <c r="K486" s="23"/>
    </row>
    <row r="487" spans="1:11" ht="12.75" customHeight="1">
      <c r="A487" s="9"/>
      <c r="B487" s="9"/>
      <c r="C487" s="9"/>
      <c r="D487" s="9"/>
      <c r="E487" s="8"/>
      <c r="F487" s="8"/>
      <c r="G487" s="8"/>
      <c r="H487" s="5"/>
      <c r="I487" s="5"/>
      <c r="J487" s="5"/>
      <c r="K487" s="23"/>
    </row>
    <row r="488" spans="1:11" ht="12.75" customHeight="1">
      <c r="A488" s="9"/>
      <c r="B488" s="9"/>
      <c r="C488" s="9"/>
      <c r="D488" s="9"/>
      <c r="E488" s="8"/>
      <c r="F488" s="8"/>
      <c r="G488" s="8"/>
      <c r="H488" s="5"/>
      <c r="I488" s="5"/>
      <c r="J488" s="5"/>
      <c r="K488" s="23"/>
    </row>
    <row r="489" spans="1:11" ht="12.75" customHeight="1">
      <c r="A489" s="9"/>
      <c r="B489" s="9"/>
      <c r="C489" s="9"/>
      <c r="D489" s="9"/>
      <c r="E489" s="8"/>
      <c r="F489" s="8"/>
      <c r="G489" s="8"/>
      <c r="H489" s="5"/>
      <c r="I489" s="5"/>
      <c r="J489" s="5"/>
      <c r="K489" s="23"/>
    </row>
    <row r="490" spans="1:11" ht="12.75" customHeight="1">
      <c r="A490" s="9"/>
      <c r="B490" s="9"/>
      <c r="C490" s="9"/>
      <c r="D490" s="9"/>
      <c r="E490" s="8"/>
      <c r="F490" s="8"/>
      <c r="G490" s="8"/>
      <c r="H490" s="5"/>
      <c r="I490" s="5"/>
      <c r="J490" s="5"/>
      <c r="K490" s="23"/>
    </row>
    <row r="491" spans="1:11" ht="12.75" customHeight="1">
      <c r="A491" s="9"/>
      <c r="B491" s="9"/>
      <c r="C491" s="9"/>
      <c r="D491" s="9"/>
      <c r="E491" s="8"/>
      <c r="F491" s="8"/>
      <c r="G491" s="8"/>
      <c r="H491" s="5"/>
      <c r="I491" s="5"/>
      <c r="J491" s="5"/>
      <c r="K491" s="23"/>
    </row>
    <row r="492" spans="1:11" ht="12.75" customHeight="1">
      <c r="A492" s="9"/>
      <c r="B492" s="9"/>
      <c r="C492" s="9"/>
      <c r="D492" s="9"/>
      <c r="E492" s="8"/>
      <c r="F492" s="8"/>
      <c r="G492" s="8"/>
      <c r="H492" s="5"/>
      <c r="I492" s="5"/>
      <c r="J492" s="5"/>
      <c r="K492" s="23"/>
    </row>
    <row r="493" spans="1:11" ht="12.75" customHeight="1">
      <c r="A493" s="9"/>
      <c r="B493" s="9"/>
      <c r="C493" s="9"/>
      <c r="D493" s="9"/>
      <c r="E493" s="8"/>
      <c r="F493" s="8"/>
      <c r="G493" s="8"/>
      <c r="H493" s="5"/>
      <c r="I493" s="5"/>
      <c r="J493" s="5"/>
      <c r="K493" s="23"/>
    </row>
    <row r="494" spans="1:11" ht="12.75" customHeight="1">
      <c r="A494" s="9"/>
      <c r="B494" s="9"/>
      <c r="C494" s="9"/>
      <c r="D494" s="9"/>
      <c r="E494" s="8"/>
      <c r="F494" s="8"/>
      <c r="G494" s="8"/>
      <c r="H494" s="5"/>
      <c r="I494" s="5"/>
      <c r="J494" s="5"/>
      <c r="K494" s="23"/>
    </row>
    <row r="495" spans="1:11" ht="12.75" customHeight="1">
      <c r="A495" s="9"/>
      <c r="B495" s="9"/>
      <c r="C495" s="9"/>
      <c r="D495" s="9"/>
      <c r="E495" s="8"/>
      <c r="F495" s="8"/>
      <c r="G495" s="8"/>
      <c r="H495" s="5"/>
      <c r="I495" s="5"/>
      <c r="J495" s="5"/>
      <c r="K495" s="23"/>
    </row>
    <row r="496" spans="1:11" ht="12.75" customHeight="1">
      <c r="A496" s="9"/>
      <c r="B496" s="9"/>
      <c r="C496" s="9"/>
      <c r="D496" s="9"/>
      <c r="E496" s="8"/>
      <c r="F496" s="8"/>
      <c r="G496" s="8"/>
      <c r="H496" s="5"/>
      <c r="I496" s="5"/>
      <c r="J496" s="5"/>
      <c r="K496" s="23"/>
    </row>
    <row r="497" spans="1:11" ht="12.75" customHeight="1">
      <c r="A497" s="9"/>
      <c r="B497" s="9"/>
      <c r="C497" s="9"/>
      <c r="D497" s="9"/>
      <c r="E497" s="8"/>
      <c r="F497" s="8"/>
      <c r="G497" s="8"/>
      <c r="H497" s="5"/>
      <c r="I497" s="5"/>
      <c r="J497" s="5"/>
      <c r="K497" s="23"/>
    </row>
    <row r="498" spans="1:11" ht="12.75" customHeight="1">
      <c r="A498" s="9"/>
      <c r="B498" s="9"/>
      <c r="C498" s="9"/>
      <c r="D498" s="9"/>
      <c r="E498" s="8"/>
      <c r="F498" s="8"/>
      <c r="G498" s="8"/>
      <c r="H498" s="5"/>
      <c r="I498" s="5"/>
      <c r="J498" s="5"/>
      <c r="K498" s="23"/>
    </row>
    <row r="499" spans="1:11" ht="12.75" customHeight="1">
      <c r="A499" s="9"/>
      <c r="B499" s="9"/>
      <c r="C499" s="9"/>
      <c r="D499" s="9"/>
      <c r="E499" s="8"/>
      <c r="F499" s="8"/>
      <c r="G499" s="8"/>
      <c r="H499" s="5"/>
      <c r="I499" s="5"/>
      <c r="J499" s="5"/>
      <c r="K499" s="23"/>
    </row>
    <row r="500" spans="1:11" ht="12.75" customHeight="1">
      <c r="A500" s="9"/>
      <c r="B500" s="9"/>
      <c r="C500" s="9"/>
      <c r="D500" s="9"/>
      <c r="E500" s="8"/>
      <c r="F500" s="8"/>
      <c r="G500" s="8"/>
      <c r="H500" s="5"/>
      <c r="I500" s="5"/>
      <c r="J500" s="5"/>
      <c r="K500" s="23"/>
    </row>
    <row r="501" spans="1:11" ht="12.75" customHeight="1">
      <c r="A501" s="9"/>
      <c r="B501" s="9"/>
      <c r="C501" s="9"/>
      <c r="D501" s="9"/>
      <c r="E501" s="8"/>
      <c r="F501" s="8"/>
      <c r="G501" s="8"/>
      <c r="H501" s="8"/>
      <c r="I501" s="5"/>
      <c r="J501" s="5"/>
      <c r="K501" s="23"/>
    </row>
    <row r="502" spans="1:11" ht="12.75" customHeight="1">
      <c r="A502" s="9"/>
      <c r="B502" s="9"/>
      <c r="C502" s="9"/>
      <c r="D502" s="9"/>
      <c r="E502" s="8"/>
      <c r="F502" s="8"/>
      <c r="G502" s="8"/>
      <c r="H502" s="8"/>
      <c r="I502" s="5"/>
      <c r="J502" s="5"/>
      <c r="K502" s="23"/>
    </row>
    <row r="503" spans="1:11" ht="12.75" customHeight="1">
      <c r="A503" s="9"/>
      <c r="B503" s="9"/>
      <c r="C503" s="9"/>
      <c r="D503" s="9"/>
      <c r="E503" s="8"/>
      <c r="F503" s="8"/>
      <c r="G503" s="8"/>
      <c r="H503" s="8"/>
      <c r="I503" s="5"/>
      <c r="J503" s="5"/>
      <c r="K503" s="23"/>
    </row>
    <row r="504" spans="1:11" ht="12.75" customHeight="1">
      <c r="A504" s="9"/>
      <c r="B504" s="9"/>
      <c r="C504" s="9"/>
      <c r="D504" s="9"/>
      <c r="E504" s="8"/>
      <c r="F504" s="8"/>
      <c r="G504" s="8"/>
      <c r="H504" s="8"/>
      <c r="I504" s="5"/>
      <c r="J504" s="5"/>
      <c r="K504" s="23"/>
    </row>
    <row r="505" spans="1:11" ht="12.75" customHeight="1">
      <c r="A505" s="9"/>
      <c r="B505" s="9"/>
      <c r="C505" s="9"/>
      <c r="D505" s="9"/>
      <c r="E505" s="8"/>
      <c r="F505" s="8"/>
      <c r="G505" s="8"/>
      <c r="H505" s="8"/>
      <c r="I505" s="5"/>
      <c r="J505" s="5"/>
      <c r="K505" s="23"/>
    </row>
    <row r="506" spans="1:11" ht="12.75" customHeight="1">
      <c r="A506" s="9"/>
      <c r="B506" s="9"/>
      <c r="C506" s="9"/>
      <c r="D506" s="9"/>
      <c r="E506" s="8"/>
      <c r="F506" s="8"/>
      <c r="G506" s="8"/>
      <c r="H506" s="8"/>
      <c r="I506" s="5"/>
      <c r="J506" s="5"/>
      <c r="K506" s="23"/>
    </row>
    <row r="507" spans="1:11" ht="12.75" customHeight="1">
      <c r="A507" s="9"/>
      <c r="B507" s="9"/>
      <c r="C507" s="9"/>
      <c r="D507" s="9"/>
      <c r="E507" s="8"/>
      <c r="F507" s="8"/>
      <c r="G507" s="8"/>
      <c r="H507" s="8"/>
      <c r="I507" s="5"/>
      <c r="J507" s="5"/>
      <c r="K507" s="23"/>
    </row>
    <row r="508" spans="1:11" ht="12.75" customHeight="1">
      <c r="A508" s="9"/>
      <c r="B508" s="9"/>
      <c r="C508" s="9"/>
      <c r="D508" s="9"/>
      <c r="E508" s="8"/>
      <c r="F508" s="8"/>
      <c r="G508" s="8"/>
      <c r="H508" s="8"/>
      <c r="I508" s="5"/>
      <c r="J508" s="5"/>
      <c r="K508" s="23"/>
    </row>
    <row r="509" spans="1:11" ht="12.75" customHeight="1">
      <c r="A509" s="9"/>
      <c r="B509" s="9"/>
      <c r="C509" s="9"/>
      <c r="D509" s="9"/>
      <c r="E509" s="8"/>
      <c r="F509" s="8"/>
      <c r="G509" s="8"/>
      <c r="H509" s="8"/>
      <c r="I509" s="5"/>
      <c r="J509" s="5"/>
      <c r="K509" s="23"/>
    </row>
    <row r="510" spans="1:11" ht="12.75" customHeight="1">
      <c r="A510" s="9"/>
      <c r="B510" s="9"/>
      <c r="C510" s="9"/>
      <c r="D510" s="9"/>
      <c r="E510" s="8"/>
      <c r="F510" s="8"/>
      <c r="G510" s="8"/>
      <c r="H510" s="8"/>
      <c r="I510" s="12"/>
      <c r="J510" s="12"/>
      <c r="K510" s="24"/>
    </row>
    <row r="511" spans="1:11" ht="12.75" customHeight="1">
      <c r="A511" s="9"/>
      <c r="B511" s="9"/>
      <c r="C511" s="9"/>
      <c r="D511" s="9"/>
      <c r="E511" s="8"/>
      <c r="F511" s="8"/>
      <c r="G511" s="8"/>
      <c r="H511" s="8"/>
      <c r="I511" s="12"/>
      <c r="J511" s="12"/>
      <c r="K511" s="24"/>
    </row>
    <row r="512" spans="1:11" ht="12.75" customHeight="1">
      <c r="A512" s="9"/>
      <c r="B512" s="9"/>
      <c r="C512" s="9"/>
      <c r="D512" s="9"/>
      <c r="E512" s="8"/>
      <c r="F512" s="8"/>
      <c r="G512" s="8"/>
      <c r="H512" s="8"/>
      <c r="I512" s="12"/>
      <c r="J512" s="12"/>
      <c r="K512" s="24"/>
    </row>
    <row r="513" spans="1:11" ht="12.75" customHeight="1">
      <c r="A513" s="9"/>
      <c r="B513" s="9"/>
      <c r="C513" s="9"/>
      <c r="D513" s="9"/>
      <c r="E513" s="8"/>
      <c r="F513" s="8"/>
      <c r="G513" s="8"/>
      <c r="H513" s="8"/>
      <c r="I513" s="12"/>
      <c r="J513" s="12"/>
      <c r="K513" s="24"/>
    </row>
    <row r="514" spans="1:11" ht="12.75" customHeight="1">
      <c r="A514" s="9"/>
      <c r="B514" s="9"/>
      <c r="C514" s="9"/>
      <c r="D514" s="9"/>
      <c r="E514" s="8"/>
      <c r="F514" s="8"/>
      <c r="G514" s="8"/>
      <c r="H514" s="8"/>
      <c r="I514" s="12"/>
      <c r="J514" s="12"/>
      <c r="K514" s="24"/>
    </row>
    <row r="515" spans="1:11" ht="12.75" customHeight="1">
      <c r="A515" s="9"/>
      <c r="B515" s="9"/>
      <c r="C515" s="9"/>
      <c r="D515" s="9"/>
      <c r="E515" s="8"/>
      <c r="F515" s="8"/>
      <c r="G515" s="8"/>
      <c r="H515" s="8"/>
      <c r="I515" s="12"/>
      <c r="J515" s="12"/>
      <c r="K515" s="24"/>
    </row>
  </sheetData>
  <mergeCells count="6">
    <mergeCell ref="G417:I417"/>
    <mergeCell ref="A1:I1"/>
    <mergeCell ref="A2:I2"/>
    <mergeCell ref="C3:D3"/>
    <mergeCell ref="K406:L406"/>
    <mergeCell ref="K407:L407"/>
  </mergeCells>
  <pageMargins left="0.7" right="0.7" top="0.75" bottom="0.75" header="0.3" footer="0.3"/>
  <pageSetup orientation="portrait" r:id="rId1"/>
  <headerFooter>
    <oddFooter>&amp;C&amp;"Helvetica Neue,Regular"&amp;12&amp;K000000&amp;P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Engels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Андрей Игнатов</cp:lastModifiedBy>
  <dcterms:created xsi:type="dcterms:W3CDTF">2023-09-28T07:54:27Z</dcterms:created>
  <dcterms:modified xsi:type="dcterms:W3CDTF">2024-01-25T14:46:35Z</dcterms:modified>
</cp:coreProperties>
</file>