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350" yWindow="555" windowWidth="11040" windowHeight="7530" tabRatio="700"/>
  </bookViews>
  <sheets>
    <sheet name="Свод" sheetId="13" r:id="rId1"/>
    <sheet name="на дому" sheetId="10" r:id="rId2"/>
    <sheet name="соц.реаб." sheetId="9" r:id="rId3"/>
    <sheet name="срочное" sheetId="8" r:id="rId4"/>
    <sheet name="соц.такси" sheetId="15" r:id="rId5"/>
    <sheet name="дневное" sheetId="6" r:id="rId6"/>
    <sheet name="компл.центры" sheetId="5" r:id="rId7"/>
    <sheet name="соц.реаб. детей" sheetId="4" r:id="rId8"/>
    <sheet name="Услуги по крыму" sheetId="16" r:id="rId9"/>
  </sheets>
  <definedNames>
    <definedName name="_xlnm.Print_Titles" localSheetId="5">дневное!$A:$B</definedName>
    <definedName name="_xlnm.Print_Titles" localSheetId="6">компл.центры!$A:$B</definedName>
    <definedName name="_xlnm.Print_Titles" localSheetId="1">'на дому'!$A:$B</definedName>
    <definedName name="_xlnm.Print_Titles" localSheetId="0">Свод!$A:$B</definedName>
    <definedName name="_xlnm.Print_Titles" localSheetId="2">соц.реаб.!$A:$B</definedName>
    <definedName name="_xlnm.Print_Titles" localSheetId="4">соц.такси!$A:$B</definedName>
    <definedName name="_xlnm.Print_Titles" localSheetId="3">срочное!$A:$B</definedName>
    <definedName name="_xlnm.Print_Area" localSheetId="5">дневное!$A$1:$X$9</definedName>
    <definedName name="_xlnm.Print_Area" localSheetId="6">компл.центры!$A$1:$Y$14</definedName>
    <definedName name="_xlnm.Print_Area" localSheetId="1">'на дому'!$A$3:$AB$9</definedName>
    <definedName name="_xlnm.Print_Area" localSheetId="0">Свод!$A$1:$BB$8</definedName>
    <definedName name="_xlnm.Print_Area" localSheetId="2">соц.реаб.!$A$2:$Z$9</definedName>
    <definedName name="_xlnm.Print_Area" localSheetId="7">'соц.реаб. детей'!$A$1:$V$8</definedName>
    <definedName name="_xlnm.Print_Area" localSheetId="4">соц.такси!$A$1:$J$9</definedName>
    <definedName name="_xlnm.Print_Area" localSheetId="3">срочное!$A$1:$R$10</definedName>
    <definedName name="_xlnm.Print_Area" localSheetId="8">'Услуги по крыму'!$A$1:$I$2</definedName>
  </definedNames>
  <calcPr calcId="125725"/>
</workbook>
</file>

<file path=xl/calcChain.xml><?xml version="1.0" encoding="utf-8"?>
<calcChain xmlns="http://schemas.openxmlformats.org/spreadsheetml/2006/main">
  <c r="AE9" i="10"/>
  <c r="AD9"/>
  <c r="AA9" i="6"/>
  <c r="U10" i="8"/>
  <c r="V10"/>
  <c r="AC9" i="6"/>
  <c r="AD9" l="1"/>
  <c r="BB8" i="13"/>
  <c r="C2" i="16" l="1"/>
  <c r="Y8" i="4" l="1"/>
  <c r="Z8" s="1"/>
  <c r="AQ13" i="5"/>
  <c r="AR13" s="1"/>
  <c r="AQ14"/>
  <c r="AR14" s="1"/>
  <c r="AQ12"/>
  <c r="AR12" s="1"/>
  <c r="AC9" i="9"/>
  <c r="AD9" s="1"/>
  <c r="H2" i="16" l="1"/>
  <c r="G2"/>
  <c r="F2"/>
  <c r="E2"/>
  <c r="D2"/>
  <c r="I2" l="1"/>
  <c r="AA9" i="9" l="1"/>
  <c r="T10" i="8" l="1"/>
  <c r="W8" i="4"/>
  <c r="AO13" i="5"/>
  <c r="AO14"/>
  <c r="AO12"/>
  <c r="M9" i="15" l="1"/>
  <c r="L9"/>
  <c r="S7" i="13" l="1"/>
  <c r="T7" s="1"/>
  <c r="U7" s="1"/>
  <c r="V7" s="1"/>
  <c r="W7" s="1"/>
  <c r="Y7" s="1"/>
  <c r="Z7" s="1"/>
  <c r="AA7" s="1"/>
  <c r="AD7" s="1"/>
  <c r="AE7" s="1"/>
  <c r="AF7" s="1"/>
  <c r="AG7" s="1"/>
  <c r="AH7" s="1"/>
  <c r="AI7" s="1"/>
  <c r="AJ7" s="1"/>
  <c r="AK7" s="1"/>
  <c r="AL7" s="1"/>
  <c r="AM7" s="1"/>
  <c r="AN7" s="1"/>
  <c r="AO7" s="1"/>
  <c r="AP7" s="1"/>
  <c r="AQ7" s="1"/>
  <c r="AR7" s="1"/>
  <c r="AS7" s="1"/>
  <c r="AT7" s="1"/>
  <c r="AU7" s="1"/>
  <c r="AV7" s="1"/>
</calcChain>
</file>

<file path=xl/sharedStrings.xml><?xml version="1.0" encoding="utf-8"?>
<sst xmlns="http://schemas.openxmlformats.org/spreadsheetml/2006/main" count="423" uniqueCount="149">
  <si>
    <t>№ п/п</t>
  </si>
  <si>
    <t>ед.</t>
  </si>
  <si>
    <t>чел.</t>
  </si>
  <si>
    <t>усл.</t>
  </si>
  <si>
    <t>участники ВОВ</t>
  </si>
  <si>
    <t xml:space="preserve">осуществлено выездов мобильных бригад  </t>
  </si>
  <si>
    <t>социально-бытовые</t>
  </si>
  <si>
    <t>социально-правовые</t>
  </si>
  <si>
    <t xml:space="preserve">социально-медицинские </t>
  </si>
  <si>
    <t xml:space="preserve">участники ВОВ </t>
  </si>
  <si>
    <t xml:space="preserve">Граждане, обслуженные на условиях оплаты   </t>
  </si>
  <si>
    <t xml:space="preserve">социально-психологические </t>
  </si>
  <si>
    <t>Стоимость питания одного человека в день</t>
  </si>
  <si>
    <t>Стоимость социального обслуживания одного человека в месяц</t>
  </si>
  <si>
    <t>руб.</t>
  </si>
  <si>
    <t xml:space="preserve">Наличие мест  </t>
  </si>
  <si>
    <t>Граждане, находящиеся на  обслуживании на последнее число месяца</t>
  </si>
  <si>
    <t xml:space="preserve">социально-правовые </t>
  </si>
  <si>
    <t>Средства, поступившие на спец. счет за обслуживание</t>
  </si>
  <si>
    <t>всего</t>
  </si>
  <si>
    <t xml:space="preserve">инвалиды </t>
  </si>
  <si>
    <t>Всего</t>
  </si>
  <si>
    <t>Остаток средств на спец.счете учреждения на последнее число отчет-ного периода</t>
  </si>
  <si>
    <t>Раздел II. Отделения социального обслуживания на дому</t>
  </si>
  <si>
    <t>Обслуженные граждане</t>
  </si>
  <si>
    <t>инвалиды</t>
  </si>
  <si>
    <t xml:space="preserve">в сельских условиях </t>
  </si>
  <si>
    <t>в городских условиях</t>
  </si>
  <si>
    <t>на условиях оплаты</t>
  </si>
  <si>
    <t>Оказанные услуги</t>
  </si>
  <si>
    <t xml:space="preserve"> кол-во населенных пунктов </t>
  </si>
  <si>
    <t>перечесление пенсии (75%)</t>
  </si>
  <si>
    <t xml:space="preserve"> руб.</t>
  </si>
  <si>
    <t xml:space="preserve">Наличие действующих клубов, кружков, университет третьего возраста </t>
  </si>
  <si>
    <t>клубы, кружки</t>
  </si>
  <si>
    <t>университе третьего возраста</t>
  </si>
  <si>
    <t>Кол-во факультетов</t>
  </si>
  <si>
    <t>кол-во обучающихся</t>
  </si>
  <si>
    <t>из них оформлены на социальное  обслуживане</t>
  </si>
  <si>
    <t xml:space="preserve">всего </t>
  </si>
  <si>
    <t>услуг</t>
  </si>
  <si>
    <t>дневное пребывание граждан пожилого возраста и инвалидов</t>
  </si>
  <si>
    <t>социально-реабилитационное отделение для граждан  пожилого возраст и инвалидов</t>
  </si>
  <si>
    <t>социально-реабилитационное отделение детей инвалидов</t>
  </si>
  <si>
    <t>срочное социальное обслуживание</t>
  </si>
  <si>
    <t>социально-медицинское обслуживание граждан, проживающих компактно в специальном жилом доме пожилых граждан и инвалидов</t>
  </si>
  <si>
    <t>стационарное гериатрическое отделение для постоянного и временного проживания</t>
  </si>
  <si>
    <t>Наименование учреждения</t>
  </si>
  <si>
    <t xml:space="preserve">кол-во  отделений </t>
  </si>
  <si>
    <t xml:space="preserve"> в т.ч. инвалиды</t>
  </si>
  <si>
    <t xml:space="preserve">кол-во отделений </t>
  </si>
  <si>
    <t>социально-педагогическое</t>
  </si>
  <si>
    <t xml:space="preserve"> чел.</t>
  </si>
  <si>
    <t>кол-во отделений</t>
  </si>
  <si>
    <t>Средства, поступившие на спец.счет (внебюджет)</t>
  </si>
  <si>
    <t xml:space="preserve">Раздел III Социально-реабилитаионное отделение для граждан  пожилого возраста и инвалидов </t>
  </si>
  <si>
    <t>МАЛЬЧИКИ</t>
  </si>
  <si>
    <t>ДЕВОЧКИ</t>
  </si>
  <si>
    <t>социально-педагогические</t>
  </si>
  <si>
    <t>Граждане выявленные  нуждающимися в отчетном периоде (т.е новые)</t>
  </si>
  <si>
    <t xml:space="preserve"> в т.ч.  обслуженные учреждением в разрезе отделений:</t>
  </si>
  <si>
    <t>социальная помощь  на дому</t>
  </si>
  <si>
    <t xml:space="preserve">организационно-методическое </t>
  </si>
  <si>
    <t>Граждане, обслуженные учреждением , в том числе:</t>
  </si>
  <si>
    <t>число граждан,  получивших социальное сопровождение</t>
  </si>
  <si>
    <t>граждане, обслужен-ные мобильными бригадами</t>
  </si>
  <si>
    <t>общее кол-во отделений</t>
  </si>
  <si>
    <t>Всего (руб.)</t>
  </si>
  <si>
    <t>благотворительные взносы , пожертвования и др.</t>
  </si>
  <si>
    <t>Бесплатно</t>
  </si>
  <si>
    <t>За плату</t>
  </si>
  <si>
    <t>Гарантированные услуги</t>
  </si>
  <si>
    <t>Дополнительные услуги</t>
  </si>
  <si>
    <t>На условиях частичной оплаты</t>
  </si>
  <si>
    <t>Предоставление социальных услуг за плату</t>
  </si>
  <si>
    <t>социальное обслуживание в надомной форме</t>
  </si>
  <si>
    <t>социальное обслуживание в полустационарной форме</t>
  </si>
  <si>
    <t>социальное обслуживание в стационарной форме</t>
  </si>
  <si>
    <t>План</t>
  </si>
  <si>
    <t>Факт</t>
  </si>
  <si>
    <t>Выполнение государственного задания доведенного приказом Министерства (только гарантированные услуги)</t>
  </si>
  <si>
    <t>Граждане, обслуженные учреждением</t>
  </si>
  <si>
    <t>В том числе инвалиды</t>
  </si>
  <si>
    <t>Граждане, получившие социальные услуги</t>
  </si>
  <si>
    <t xml:space="preserve">услуги в целях повышения коммуникативного потенциала получателей социальных услуг
</t>
  </si>
  <si>
    <t>социально - бытовые</t>
  </si>
  <si>
    <t>социально - трудовые</t>
  </si>
  <si>
    <t xml:space="preserve">услуги в целях повышения коммуникативного потенциала получателей социальных услуг
</t>
  </si>
  <si>
    <t>социально-трудовые</t>
  </si>
  <si>
    <t xml:space="preserve"> услуги в целях повышения коммуникативного потенциала получателей социальных услуг
</t>
  </si>
  <si>
    <t>Средства, поступившие на спец.счет за предоставление услуги "социальное такси"</t>
  </si>
  <si>
    <t>Раздел VII Социально-реабилитаионное отделение для  детей инвалидов</t>
  </si>
  <si>
    <t>за социальное обслуживание (гарантированные + дополнительные платные услуги)</t>
  </si>
  <si>
    <t>Раздел IV. Оказанные срочные социальные услуги</t>
  </si>
  <si>
    <t>Проверка</t>
  </si>
  <si>
    <t>ТСР</t>
  </si>
  <si>
    <t>спецсоциально-медицинское обслуживание граждан, проживающих компактно в специальном жилом доме пожилых граждан и инвалидов</t>
  </si>
  <si>
    <t xml:space="preserve"> </t>
  </si>
  <si>
    <t>2=4+6</t>
  </si>
  <si>
    <t>3=5+7</t>
  </si>
  <si>
    <t xml:space="preserve"> Услуга социальное такси</t>
  </si>
  <si>
    <t>Раздел VI Отделения дневного пребывания</t>
  </si>
  <si>
    <t xml:space="preserve">Раздел VII. Отделения временного(постоянного)  проживания для граждан пожилого возраста  и инвалидов </t>
  </si>
  <si>
    <t>Раздел V. Оказание дополнительной услуги "социальное такси"</t>
  </si>
  <si>
    <t xml:space="preserve">в том числе </t>
  </si>
  <si>
    <t>граждане, не состоящие на социальном обслуживании учреждения</t>
  </si>
  <si>
    <t>граждане, состоящие на социальном обслуживании учреждения</t>
  </si>
  <si>
    <t>Граждане, которым оказаны срочные социальные услуги</t>
  </si>
  <si>
    <t>оказаны услуги на дому</t>
  </si>
  <si>
    <t>оказаны услуги в полустационарной форме</t>
  </si>
  <si>
    <t>3=5+7+9+11</t>
  </si>
  <si>
    <t>4=6+8+10+12</t>
  </si>
  <si>
    <t xml:space="preserve">в т.ч. в разрезе  отделений </t>
  </si>
  <si>
    <t>ВСЕГО</t>
  </si>
  <si>
    <t>на дому</t>
  </si>
  <si>
    <t>соц.реб.</t>
  </si>
  <si>
    <t>срочные</t>
  </si>
  <si>
    <t>соц.такси</t>
  </si>
  <si>
    <t>Дневное</t>
  </si>
  <si>
    <t>соц.реб.детей</t>
  </si>
  <si>
    <t>Дополнительная проверка услуг</t>
  </si>
  <si>
    <t>из стр. 13 инвалиды ВОВ по 5 ФЗ</t>
  </si>
  <si>
    <t>ветераны ВОВ   (5 ФЗ и 35 ЗРК)</t>
  </si>
  <si>
    <t>из стр. 15 ветераны ВОВ по 5 ФЗ</t>
  </si>
  <si>
    <t xml:space="preserve">из стр. 27 населенные пункты, не охваченные постоянным социальным обслуживанием  </t>
  </si>
  <si>
    <t>Сведения о предоставлении социальных услуг "Мобильными бригадами"</t>
  </si>
  <si>
    <t>из них инвалиды ВОВ и ветераны ВОВ</t>
  </si>
  <si>
    <t>На условиях полной оплаты</t>
  </si>
  <si>
    <t>инвалиды ВОВ                    (5 ФЗ и 35 ЗРК)</t>
  </si>
  <si>
    <t>48=(49+50+51)</t>
  </si>
  <si>
    <t>2=3+4+5+6+7+8+9+10</t>
  </si>
  <si>
    <t xml:space="preserve"> в т.ч. ветераны ВОВ</t>
  </si>
  <si>
    <t>из стр.5 инвалиды ВОВ по 5 ФЗ</t>
  </si>
  <si>
    <t>из стр. 3 инвалидов</t>
  </si>
  <si>
    <t xml:space="preserve"> из стр. 4 инвалидов ВОВ                    (5 ФЗ и 35 ЗРК)</t>
  </si>
  <si>
    <t>из стр.5 инвалидов ВОВ по 5 ФЗ</t>
  </si>
  <si>
    <t>из стр. 3 ветеранов ВОВ   (5 ФЗ и 35 ЗРК)</t>
  </si>
  <si>
    <t>из стр. 7 ветеранов ВОВ по 5 ФЗ</t>
  </si>
  <si>
    <r>
      <t xml:space="preserve">Оказанные услуги </t>
    </r>
    <r>
      <rPr>
        <sz val="10"/>
        <color rgb="FFFF0000"/>
        <rFont val="Times New Roman"/>
        <family val="1"/>
        <charset val="204"/>
      </rPr>
      <t>(Включаем все услуги, в т.ч. дополнительные)</t>
    </r>
  </si>
  <si>
    <t>в т.ч.инвалиды</t>
  </si>
  <si>
    <t>из стр. 4 инвалиды ВОВ                    (5 ФЗ и 35 ЗРК)</t>
  </si>
  <si>
    <t>в т.ч. Ветераны ВОВ</t>
  </si>
  <si>
    <t>из стр. 13 инвалиды ВОВ                    (5 ФЗ и 35 ЗРК)</t>
  </si>
  <si>
    <t>из стр.14 инвалиды ВОВ по 5 ФЗ</t>
  </si>
  <si>
    <t>из стр. 16 ветеранов ВОВ по 5 ФЗ</t>
  </si>
  <si>
    <r>
      <t xml:space="preserve">Оказанные услуги  </t>
    </r>
    <r>
      <rPr>
        <sz val="10"/>
        <color rgb="FFFF0000"/>
        <rFont val="Times New Roman"/>
        <family val="1"/>
        <charset val="204"/>
      </rPr>
      <t>(Включаем все услуги, в т.ч. дополнительные)</t>
    </r>
  </si>
  <si>
    <t>11=(17+18+19+20+21+22+23)</t>
  </si>
  <si>
    <t>ГБУ РК "ЦСО Симферопольского района"</t>
  </si>
  <si>
    <t>СВОД. Отчет  о работе ГБУ РК "ЦСО Симферопольского района" за период январь-июнь 2021г.</t>
  </si>
</sst>
</file>

<file path=xl/styles.xml><?xml version="1.0" encoding="utf-8"?>
<styleSheet xmlns="http://schemas.openxmlformats.org/spreadsheetml/2006/main">
  <numFmts count="2">
    <numFmt numFmtId="164" formatCode="0.0"/>
    <numFmt numFmtId="165" formatCode="#,##0.0"/>
  </numFmts>
  <fonts count="28">
    <font>
      <sz val="10"/>
      <name val="Arial Cyr"/>
      <charset val="204"/>
    </font>
    <font>
      <sz val="8"/>
      <name val="Arial Cyr"/>
      <charset val="204"/>
    </font>
    <font>
      <sz val="12"/>
      <name val="Arial"/>
      <family val="2"/>
      <charset val="204"/>
    </font>
    <font>
      <sz val="10"/>
      <name val="Calibri"/>
      <family val="2"/>
      <charset val="204"/>
    </font>
    <font>
      <b/>
      <sz val="10"/>
      <name val="Calibri"/>
      <family val="2"/>
      <charset val="204"/>
    </font>
    <font>
      <b/>
      <sz val="14"/>
      <name val="Arial"/>
      <family val="2"/>
      <charset val="204"/>
    </font>
    <font>
      <b/>
      <sz val="12"/>
      <name val="Calibri"/>
      <family val="2"/>
      <charset val="204"/>
    </font>
    <font>
      <sz val="14"/>
      <name val="Arial Cyr"/>
      <charset val="204"/>
    </font>
    <font>
      <sz val="10"/>
      <color indexed="8"/>
      <name val="Times New Roman"/>
      <family val="1"/>
      <charset val="204"/>
    </font>
    <font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 Cyr"/>
      <charset val="204"/>
    </font>
    <font>
      <sz val="10"/>
      <name val="Arial Cyr"/>
      <family val="2"/>
      <charset val="204"/>
    </font>
    <font>
      <sz val="12"/>
      <name val="Arial Cyr"/>
      <charset val="204"/>
    </font>
    <font>
      <b/>
      <sz val="14"/>
      <name val="Times New Roman"/>
      <family val="1"/>
      <charset val="204"/>
    </font>
    <font>
      <sz val="9"/>
      <name val="Times New Roman"/>
      <family val="1"/>
      <charset val="204"/>
    </font>
    <font>
      <i/>
      <sz val="9"/>
      <name val="Arial"/>
      <family val="2"/>
      <charset val="204"/>
    </font>
    <font>
      <b/>
      <i/>
      <sz val="9"/>
      <name val="Arial"/>
      <family val="2"/>
      <charset val="204"/>
    </font>
    <font>
      <b/>
      <i/>
      <sz val="7"/>
      <name val="Arial"/>
      <family val="2"/>
      <charset val="204"/>
    </font>
    <font>
      <sz val="10"/>
      <color rgb="FFFF0000"/>
      <name val="Times New Roman"/>
      <family val="1"/>
      <charset val="204"/>
    </font>
    <font>
      <i/>
      <sz val="10"/>
      <color rgb="FFFF0000"/>
      <name val="Times New Roman"/>
      <family val="1"/>
      <charset val="204"/>
    </font>
    <font>
      <b/>
      <i/>
      <sz val="10"/>
      <name val="Calibri"/>
      <family val="2"/>
      <charset val="204"/>
    </font>
    <font>
      <b/>
      <i/>
      <sz val="10"/>
      <name val="Times New Roman"/>
      <family val="1"/>
      <charset val="204"/>
    </font>
    <font>
      <b/>
      <i/>
      <sz val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9" fontId="15" fillId="0" borderId="0" applyFont="0" applyFill="0" applyBorder="0" applyAlignment="0" applyProtection="0"/>
    <xf numFmtId="0" fontId="16" fillId="0" borderId="0"/>
  </cellStyleXfs>
  <cellXfs count="281">
    <xf numFmtId="0" fontId="0" fillId="0" borderId="0" xfId="0"/>
    <xf numFmtId="0" fontId="3" fillId="0" borderId="0" xfId="0" applyFont="1" applyAlignment="1">
      <alignment horizontal="center" vertical="center" textRotation="90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textRotation="90" wrapText="1"/>
    </xf>
    <xf numFmtId="0" fontId="5" fillId="0" borderId="0" xfId="0" applyFont="1" applyBorder="1" applyAlignment="1" applyProtection="1">
      <alignment vertical="top" wrapText="1"/>
      <protection locked="0"/>
    </xf>
    <xf numFmtId="2" fontId="0" fillId="0" borderId="0" xfId="0" applyNumberFormat="1"/>
    <xf numFmtId="0" fontId="4" fillId="0" borderId="0" xfId="0" applyFont="1" applyBorder="1" applyAlignment="1" applyProtection="1">
      <alignment horizontal="center" vertical="center" wrapText="1"/>
      <protection locked="0"/>
    </xf>
    <xf numFmtId="4" fontId="0" fillId="0" borderId="0" xfId="0" applyNumberFormat="1"/>
    <xf numFmtId="0" fontId="0" fillId="2" borderId="0" xfId="0" applyFill="1"/>
    <xf numFmtId="0" fontId="0" fillId="0" borderId="0" xfId="0" applyAlignment="1">
      <alignment horizontal="left"/>
    </xf>
    <xf numFmtId="2" fontId="0" fillId="0" borderId="0" xfId="0" applyNumberFormat="1" applyAlignment="1">
      <alignment horizontal="left"/>
    </xf>
    <xf numFmtId="0" fontId="2" fillId="2" borderId="0" xfId="0" applyFont="1" applyFill="1" applyBorder="1" applyAlignment="1" applyProtection="1">
      <alignment horizontal="left" vertical="top" wrapText="1"/>
      <protection hidden="1"/>
    </xf>
    <xf numFmtId="0" fontId="0" fillId="3" borderId="0" xfId="0" applyFill="1"/>
    <xf numFmtId="0" fontId="7" fillId="0" borderId="0" xfId="0" applyFont="1" applyAlignment="1"/>
    <xf numFmtId="0" fontId="9" fillId="0" borderId="0" xfId="0" applyFont="1"/>
    <xf numFmtId="2" fontId="9" fillId="0" borderId="0" xfId="0" applyNumberFormat="1" applyFont="1"/>
    <xf numFmtId="0" fontId="13" fillId="3" borderId="1" xfId="0" applyFont="1" applyFill="1" applyBorder="1" applyAlignment="1">
      <alignment horizontal="center" vertical="center" textRotation="90" wrapText="1"/>
    </xf>
    <xf numFmtId="0" fontId="10" fillId="3" borderId="1" xfId="0" applyFont="1" applyFill="1" applyBorder="1" applyAlignment="1" applyProtection="1">
      <alignment horizontal="center" vertical="center" textRotation="90" wrapText="1"/>
      <protection hidden="1"/>
    </xf>
    <xf numFmtId="0" fontId="3" fillId="0" borderId="5" xfId="0" applyFont="1" applyBorder="1" applyAlignment="1">
      <alignment horizontal="center" vertical="center" textRotation="90" wrapText="1"/>
    </xf>
    <xf numFmtId="0" fontId="3" fillId="0" borderId="0" xfId="0" applyFont="1" applyBorder="1" applyAlignment="1">
      <alignment horizontal="center" vertical="center" textRotation="90" wrapText="1"/>
    </xf>
    <xf numFmtId="0" fontId="10" fillId="3" borderId="6" xfId="0" applyFont="1" applyFill="1" applyBorder="1" applyAlignment="1" applyProtection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2" fontId="13" fillId="0" borderId="4" xfId="0" applyNumberFormat="1" applyFont="1" applyFill="1" applyBorder="1" applyAlignment="1">
      <alignment horizontal="center" vertical="center" wrapText="1"/>
    </xf>
    <xf numFmtId="0" fontId="0" fillId="4" borderId="0" xfId="0" applyFill="1"/>
    <xf numFmtId="0" fontId="0" fillId="0" borderId="0" xfId="0" applyFill="1"/>
    <xf numFmtId="0" fontId="4" fillId="3" borderId="0" xfId="0" applyFont="1" applyFill="1" applyBorder="1" applyAlignment="1" applyProtection="1">
      <alignment horizontal="center" vertical="center" wrapText="1"/>
      <protection locked="0"/>
    </xf>
    <xf numFmtId="0" fontId="9" fillId="3" borderId="0" xfId="0" applyFont="1" applyFill="1" applyAlignment="1"/>
    <xf numFmtId="2" fontId="13" fillId="3" borderId="4" xfId="0" applyNumberFormat="1" applyFont="1" applyFill="1" applyBorder="1" applyAlignment="1">
      <alignment horizontal="center" vertical="center" wrapText="1"/>
    </xf>
    <xf numFmtId="1" fontId="0" fillId="0" borderId="0" xfId="0" applyNumberFormat="1"/>
    <xf numFmtId="0" fontId="0" fillId="3" borderId="0" xfId="0" applyFill="1"/>
    <xf numFmtId="0" fontId="10" fillId="3" borderId="4" xfId="0" applyFont="1" applyFill="1" applyBorder="1" applyAlignment="1" applyProtection="1">
      <alignment vertical="top" wrapText="1"/>
    </xf>
    <xf numFmtId="0" fontId="0" fillId="0" borderId="0" xfId="0" applyBorder="1"/>
    <xf numFmtId="0" fontId="0" fillId="0" borderId="0" xfId="0" applyFill="1" applyBorder="1"/>
    <xf numFmtId="0" fontId="3" fillId="0" borderId="0" xfId="0" applyFont="1" applyBorder="1" applyAlignment="1">
      <alignment horizontal="center" vertical="center"/>
    </xf>
    <xf numFmtId="0" fontId="0" fillId="0" borderId="0" xfId="0"/>
    <xf numFmtId="0" fontId="10" fillId="0" borderId="0" xfId="0" applyFont="1"/>
    <xf numFmtId="165" fontId="0" fillId="0" borderId="0" xfId="0" applyNumberFormat="1"/>
    <xf numFmtId="1" fontId="0" fillId="0" borderId="30" xfId="0" applyNumberFormat="1" applyBorder="1"/>
    <xf numFmtId="0" fontId="14" fillId="0" borderId="0" xfId="0" applyFont="1" applyAlignment="1">
      <alignment horizontal="center" vertical="center"/>
    </xf>
    <xf numFmtId="2" fontId="14" fillId="0" borderId="0" xfId="0" applyNumberFormat="1" applyFont="1" applyAlignment="1">
      <alignment horizontal="center" vertical="center"/>
    </xf>
    <xf numFmtId="1" fontId="17" fillId="0" borderId="0" xfId="0" applyNumberFormat="1" applyFont="1" applyFill="1" applyAlignment="1">
      <alignment horizontal="center" vertical="center"/>
    </xf>
    <xf numFmtId="1" fontId="17" fillId="3" borderId="0" xfId="0" applyNumberFormat="1" applyFont="1" applyFill="1" applyAlignment="1">
      <alignment horizontal="center" vertical="center"/>
    </xf>
    <xf numFmtId="0" fontId="14" fillId="2" borderId="0" xfId="0" applyFont="1" applyFill="1" applyAlignment="1">
      <alignment horizontal="center" vertical="center"/>
    </xf>
    <xf numFmtId="0" fontId="14" fillId="2" borderId="0" xfId="0" applyFont="1" applyFill="1" applyBorder="1" applyAlignment="1" applyProtection="1">
      <alignment horizontal="center" vertical="center" wrapText="1"/>
      <protection hidden="1"/>
    </xf>
    <xf numFmtId="0" fontId="14" fillId="0" borderId="0" xfId="0" applyFont="1" applyFill="1" applyAlignment="1">
      <alignment horizontal="center" vertical="center"/>
    </xf>
    <xf numFmtId="0" fontId="4" fillId="0" borderId="0" xfId="0" applyFont="1" applyFill="1" applyBorder="1" applyAlignment="1" applyProtection="1">
      <alignment horizontal="center" vertical="center" wrapText="1"/>
      <protection locked="0"/>
    </xf>
    <xf numFmtId="0" fontId="10" fillId="0" borderId="6" xfId="0" applyFont="1" applyFill="1" applyBorder="1" applyAlignment="1" applyProtection="1">
      <alignment horizontal="center" vertical="center" wrapText="1"/>
    </xf>
    <xf numFmtId="0" fontId="0" fillId="0" borderId="0" xfId="0" applyFill="1" applyAlignment="1">
      <alignment horizontal="left"/>
    </xf>
    <xf numFmtId="0" fontId="3" fillId="0" borderId="0" xfId="0" applyFont="1" applyBorder="1" applyAlignment="1">
      <alignment horizontal="center" vertical="center"/>
    </xf>
    <xf numFmtId="2" fontId="0" fillId="0" borderId="0" xfId="0" applyNumberFormat="1" applyBorder="1"/>
    <xf numFmtId="0" fontId="19" fillId="3" borderId="4" xfId="0" applyFont="1" applyFill="1" applyBorder="1" applyAlignment="1">
      <alignment horizontal="center" vertical="center" wrapText="1"/>
    </xf>
    <xf numFmtId="1" fontId="19" fillId="0" borderId="32" xfId="0" applyNumberFormat="1" applyFont="1" applyFill="1" applyBorder="1" applyAlignment="1" applyProtection="1">
      <alignment horizontal="center" vertical="center"/>
    </xf>
    <xf numFmtId="1" fontId="19" fillId="0" borderId="33" xfId="0" applyNumberFormat="1" applyFont="1" applyFill="1" applyBorder="1" applyAlignment="1" applyProtection="1">
      <alignment horizontal="center" vertical="center"/>
    </xf>
    <xf numFmtId="0" fontId="10" fillId="3" borderId="15" xfId="0" applyFont="1" applyFill="1" applyBorder="1" applyAlignment="1" applyProtection="1">
      <alignment horizontal="center" vertical="center" wrapText="1"/>
      <protection hidden="1"/>
    </xf>
    <xf numFmtId="0" fontId="10" fillId="3" borderId="1" xfId="0" applyFont="1" applyFill="1" applyBorder="1" applyAlignment="1" applyProtection="1">
      <alignment horizontal="center" vertical="center" wrapText="1"/>
      <protection hidden="1"/>
    </xf>
    <xf numFmtId="0" fontId="3" fillId="0" borderId="0" xfId="0" applyFont="1" applyBorder="1" applyAlignment="1">
      <alignment horizontal="center" vertical="center"/>
    </xf>
    <xf numFmtId="0" fontId="9" fillId="0" borderId="0" xfId="0" applyFont="1" applyAlignment="1"/>
    <xf numFmtId="0" fontId="10" fillId="0" borderId="0" xfId="0" applyFont="1" applyFill="1"/>
    <xf numFmtId="0" fontId="10" fillId="0" borderId="0" xfId="0" applyFont="1" applyAlignment="1">
      <alignment horizontal="left"/>
    </xf>
    <xf numFmtId="0" fontId="14" fillId="2" borderId="0" xfId="0" applyFont="1" applyFill="1" applyBorder="1" applyAlignment="1" applyProtection="1">
      <alignment horizontal="left" vertical="top" wrapText="1"/>
      <protection hidden="1"/>
    </xf>
    <xf numFmtId="0" fontId="10" fillId="0" borderId="0" xfId="0" applyFont="1" applyFill="1" applyAlignment="1">
      <alignment horizontal="left"/>
    </xf>
    <xf numFmtId="0" fontId="10" fillId="3" borderId="32" xfId="0" applyFont="1" applyFill="1" applyBorder="1" applyAlignment="1" applyProtection="1">
      <alignment horizontal="center" vertical="center" wrapText="1"/>
      <protection hidden="1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0" fontId="10" fillId="3" borderId="0" xfId="0" applyFont="1" applyFill="1" applyBorder="1" applyAlignment="1" applyProtection="1">
      <alignment horizontal="center" vertical="center" wrapText="1"/>
      <protection hidden="1"/>
    </xf>
    <xf numFmtId="0" fontId="10" fillId="3" borderId="32" xfId="0" applyFont="1" applyFill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2" borderId="0" xfId="0" applyFont="1" applyFill="1" applyBorder="1" applyAlignment="1" applyProtection="1">
      <alignment horizontal="left" vertical="top" wrapText="1"/>
      <protection hidden="1"/>
    </xf>
    <xf numFmtId="0" fontId="10" fillId="0" borderId="0" xfId="0" applyFont="1" applyAlignment="1">
      <alignment horizontal="center" vertical="center"/>
    </xf>
    <xf numFmtId="0" fontId="10" fillId="0" borderId="1" xfId="0" applyFont="1" applyFill="1" applyBorder="1" applyAlignment="1" applyProtection="1">
      <alignment horizontal="center" vertical="center" wrapText="1"/>
      <protection hidden="1"/>
    </xf>
    <xf numFmtId="0" fontId="10" fillId="0" borderId="15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9" fillId="0" borderId="32" xfId="0" applyFont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1" fontId="14" fillId="0" borderId="0" xfId="0" applyNumberFormat="1" applyFont="1" applyFill="1" applyAlignment="1">
      <alignment horizontal="center" vertical="center"/>
    </xf>
    <xf numFmtId="0" fontId="0" fillId="0" borderId="37" xfId="0" applyBorder="1"/>
    <xf numFmtId="0" fontId="10" fillId="3" borderId="37" xfId="0" applyFont="1" applyFill="1" applyBorder="1" applyAlignment="1" applyProtection="1">
      <alignment vertical="top" wrapText="1"/>
    </xf>
    <xf numFmtId="0" fontId="14" fillId="3" borderId="37" xfId="0" applyFont="1" applyFill="1" applyBorder="1" applyAlignment="1">
      <alignment vertical="top" wrapText="1"/>
    </xf>
    <xf numFmtId="1" fontId="0" fillId="0" borderId="37" xfId="0" applyNumberFormat="1" applyBorder="1"/>
    <xf numFmtId="3" fontId="0" fillId="0" borderId="37" xfId="0" applyNumberFormat="1" applyBorder="1"/>
    <xf numFmtId="3" fontId="14" fillId="0" borderId="0" xfId="0" applyNumberFormat="1" applyFont="1" applyFill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" fontId="14" fillId="3" borderId="37" xfId="0" applyNumberFormat="1" applyFont="1" applyFill="1" applyBorder="1" applyAlignment="1" applyProtection="1">
      <alignment horizontal="center" vertical="top"/>
    </xf>
    <xf numFmtId="1" fontId="14" fillId="3" borderId="37" xfId="0" applyNumberFormat="1" applyFont="1" applyFill="1" applyBorder="1" applyAlignment="1" applyProtection="1">
      <alignment horizontal="center" vertical="center"/>
    </xf>
    <xf numFmtId="0" fontId="14" fillId="3" borderId="37" xfId="0" applyNumberFormat="1" applyFont="1" applyFill="1" applyBorder="1" applyAlignment="1" applyProtection="1">
      <alignment horizontal="center" vertical="top"/>
    </xf>
    <xf numFmtId="0" fontId="14" fillId="3" borderId="32" xfId="0" applyFont="1" applyFill="1" applyBorder="1" applyAlignment="1">
      <alignment vertical="top" wrapText="1"/>
    </xf>
    <xf numFmtId="0" fontId="17" fillId="3" borderId="0" xfId="0" applyFont="1" applyFill="1" applyAlignment="1">
      <alignment horizontal="center" vertical="center"/>
    </xf>
    <xf numFmtId="2" fontId="14" fillId="3" borderId="1" xfId="0" applyNumberFormat="1" applyFont="1" applyFill="1" applyBorder="1" applyAlignment="1" applyProtection="1">
      <alignment horizontal="center" vertical="center"/>
    </xf>
    <xf numFmtId="165" fontId="14" fillId="3" borderId="1" xfId="0" applyNumberFormat="1" applyFont="1" applyFill="1" applyBorder="1" applyAlignment="1" applyProtection="1">
      <alignment horizontal="center" vertical="center" wrapText="1"/>
    </xf>
    <xf numFmtId="0" fontId="14" fillId="3" borderId="1" xfId="0" applyNumberFormat="1" applyFont="1" applyFill="1" applyBorder="1" applyAlignment="1" applyProtection="1">
      <alignment horizontal="center" vertical="center"/>
    </xf>
    <xf numFmtId="4" fontId="14" fillId="3" borderId="1" xfId="0" applyNumberFormat="1" applyFont="1" applyFill="1" applyBorder="1" applyAlignment="1" applyProtection="1">
      <alignment horizontal="center" vertical="center"/>
    </xf>
    <xf numFmtId="2" fontId="17" fillId="3" borderId="0" xfId="0" applyNumberFormat="1" applyFont="1" applyFill="1" applyAlignment="1">
      <alignment horizontal="center" vertical="center"/>
    </xf>
    <xf numFmtId="165" fontId="17" fillId="3" borderId="0" xfId="0" applyNumberFormat="1" applyFont="1" applyFill="1" applyAlignment="1">
      <alignment horizontal="center" vertical="center"/>
    </xf>
    <xf numFmtId="0" fontId="10" fillId="3" borderId="1" xfId="0" applyFont="1" applyFill="1" applyBorder="1" applyAlignment="1">
      <alignment vertical="top" wrapText="1"/>
    </xf>
    <xf numFmtId="164" fontId="14" fillId="3" borderId="1" xfId="0" applyNumberFormat="1" applyFont="1" applyFill="1" applyBorder="1" applyAlignment="1" applyProtection="1">
      <alignment horizontal="center" vertical="center"/>
    </xf>
    <xf numFmtId="165" fontId="14" fillId="3" borderId="1" xfId="0" applyNumberFormat="1" applyFont="1" applyFill="1" applyBorder="1" applyAlignment="1" applyProtection="1">
      <alignment horizontal="center" vertical="center"/>
    </xf>
    <xf numFmtId="4" fontId="14" fillId="3" borderId="0" xfId="0" applyNumberFormat="1" applyFont="1" applyFill="1" applyBorder="1" applyAlignment="1" applyProtection="1">
      <alignment horizontal="center" vertical="center"/>
    </xf>
    <xf numFmtId="164" fontId="14" fillId="3" borderId="37" xfId="0" applyNumberFormat="1" applyFont="1" applyFill="1" applyBorder="1" applyAlignment="1" applyProtection="1">
      <alignment horizontal="center" vertical="top"/>
    </xf>
    <xf numFmtId="2" fontId="14" fillId="3" borderId="37" xfId="0" applyNumberFormat="1" applyFont="1" applyFill="1" applyBorder="1" applyAlignment="1" applyProtection="1">
      <alignment horizontal="center" vertical="top"/>
    </xf>
    <xf numFmtId="165" fontId="14" fillId="3" borderId="37" xfId="0" applyNumberFormat="1" applyFont="1" applyFill="1" applyBorder="1" applyAlignment="1" applyProtection="1">
      <alignment horizontal="center" vertical="top"/>
    </xf>
    <xf numFmtId="4" fontId="14" fillId="3" borderId="37" xfId="0" applyNumberFormat="1" applyFont="1" applyFill="1" applyBorder="1" applyAlignment="1" applyProtection="1">
      <alignment horizontal="center" vertical="top"/>
    </xf>
    <xf numFmtId="1" fontId="14" fillId="0" borderId="37" xfId="0" applyNumberFormat="1" applyFont="1" applyFill="1" applyBorder="1" applyAlignment="1" applyProtection="1">
      <alignment horizontal="center" vertical="center"/>
    </xf>
    <xf numFmtId="1" fontId="14" fillId="0" borderId="38" xfId="0" applyNumberFormat="1" applyFont="1" applyFill="1" applyBorder="1" applyAlignment="1" applyProtection="1">
      <alignment horizontal="center" vertical="center"/>
    </xf>
    <xf numFmtId="0" fontId="14" fillId="0" borderId="37" xfId="0" applyFont="1" applyFill="1" applyBorder="1" applyAlignment="1">
      <alignment horizontal="center" vertical="center"/>
    </xf>
    <xf numFmtId="3" fontId="9" fillId="0" borderId="37" xfId="0" applyNumberFormat="1" applyFont="1" applyFill="1" applyBorder="1" applyAlignment="1" applyProtection="1">
      <alignment horizontal="center" vertical="center"/>
    </xf>
    <xf numFmtId="0" fontId="14" fillId="0" borderId="37" xfId="0" applyNumberFormat="1" applyFont="1" applyFill="1" applyBorder="1" applyAlignment="1" applyProtection="1">
      <alignment horizontal="center" vertical="center"/>
    </xf>
    <xf numFmtId="0" fontId="14" fillId="0" borderId="37" xfId="0" applyFont="1" applyFill="1" applyBorder="1" applyAlignment="1" applyProtection="1">
      <alignment horizontal="center" vertical="center" wrapText="1"/>
    </xf>
    <xf numFmtId="0" fontId="17" fillId="0" borderId="37" xfId="0" applyFont="1" applyFill="1" applyBorder="1" applyAlignment="1">
      <alignment horizontal="center" vertical="center"/>
    </xf>
    <xf numFmtId="0" fontId="14" fillId="0" borderId="32" xfId="0" applyNumberFormat="1" applyFont="1" applyFill="1" applyBorder="1" applyAlignment="1" applyProtection="1">
      <alignment horizontal="center" vertical="center"/>
    </xf>
    <xf numFmtId="0" fontId="10" fillId="0" borderId="32" xfId="0" applyFont="1" applyFill="1" applyBorder="1" applyAlignment="1" applyProtection="1">
      <alignment horizontal="center" vertical="center" wrapText="1"/>
    </xf>
    <xf numFmtId="0" fontId="14" fillId="0" borderId="32" xfId="0" applyFont="1" applyFill="1" applyBorder="1" applyAlignment="1">
      <alignment horizontal="left" vertical="center" wrapText="1"/>
    </xf>
    <xf numFmtId="1" fontId="14" fillId="0" borderId="36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1" fontId="14" fillId="0" borderId="32" xfId="0" applyNumberFormat="1" applyFont="1" applyFill="1" applyBorder="1" applyAlignment="1" applyProtection="1">
      <alignment horizontal="center" vertical="top"/>
    </xf>
    <xf numFmtId="1" fontId="9" fillId="0" borderId="32" xfId="0" applyNumberFormat="1" applyFont="1" applyFill="1" applyBorder="1" applyAlignment="1" applyProtection="1">
      <alignment horizontal="center" vertical="center"/>
    </xf>
    <xf numFmtId="1" fontId="14" fillId="0" borderId="37" xfId="0" applyNumberFormat="1" applyFont="1" applyFill="1" applyBorder="1" applyAlignment="1" applyProtection="1">
      <alignment horizontal="center" vertical="top"/>
    </xf>
    <xf numFmtId="2" fontId="14" fillId="0" borderId="37" xfId="0" applyNumberFormat="1" applyFont="1" applyFill="1" applyBorder="1" applyAlignment="1" applyProtection="1">
      <alignment horizontal="center" vertical="top"/>
    </xf>
    <xf numFmtId="0" fontId="9" fillId="0" borderId="32" xfId="0" applyFont="1" applyFill="1" applyBorder="1" applyAlignment="1">
      <alignment horizontal="center" vertical="center" wrapText="1"/>
    </xf>
    <xf numFmtId="0" fontId="9" fillId="0" borderId="32" xfId="0" applyNumberFormat="1" applyFont="1" applyFill="1" applyBorder="1" applyAlignment="1">
      <alignment horizontal="center" vertical="center" wrapText="1"/>
    </xf>
    <xf numFmtId="0" fontId="9" fillId="0" borderId="32" xfId="0" applyNumberFormat="1" applyFont="1" applyFill="1" applyBorder="1" applyAlignment="1" applyProtection="1">
      <alignment horizontal="center" vertical="center"/>
    </xf>
    <xf numFmtId="0" fontId="9" fillId="0" borderId="32" xfId="0" applyFont="1" applyFill="1" applyBorder="1" applyAlignment="1">
      <alignment horizontal="center" vertical="center"/>
    </xf>
    <xf numFmtId="0" fontId="14" fillId="0" borderId="32" xfId="0" applyFont="1" applyFill="1" applyBorder="1" applyAlignment="1" applyProtection="1">
      <alignment horizontal="center" vertical="center" wrapText="1"/>
    </xf>
    <xf numFmtId="0" fontId="14" fillId="0" borderId="32" xfId="0" applyFont="1" applyFill="1" applyBorder="1" applyAlignment="1" applyProtection="1">
      <alignment vertical="center" wrapText="1"/>
    </xf>
    <xf numFmtId="1" fontId="14" fillId="0" borderId="0" xfId="0" applyNumberFormat="1" applyFont="1" applyFill="1" applyBorder="1" applyAlignment="1" applyProtection="1">
      <alignment vertical="center"/>
    </xf>
    <xf numFmtId="0" fontId="17" fillId="0" borderId="0" xfId="0" applyFont="1" applyFill="1" applyBorder="1" applyAlignment="1">
      <alignment vertical="center"/>
    </xf>
    <xf numFmtId="1" fontId="17" fillId="0" borderId="0" xfId="0" applyNumberFormat="1" applyFont="1" applyFill="1" applyAlignment="1">
      <alignment vertical="center"/>
    </xf>
    <xf numFmtId="0" fontId="17" fillId="0" borderId="0" xfId="0" applyFont="1" applyFill="1" applyAlignment="1">
      <alignment vertical="center"/>
    </xf>
    <xf numFmtId="0" fontId="14" fillId="0" borderId="37" xfId="1" applyNumberFormat="1" applyFont="1" applyFill="1" applyBorder="1" applyAlignment="1" applyProtection="1">
      <alignment horizontal="center" vertical="top"/>
    </xf>
    <xf numFmtId="0" fontId="10" fillId="0" borderId="32" xfId="0" applyFont="1" applyFill="1" applyBorder="1" applyAlignment="1" applyProtection="1">
      <alignment vertical="top" wrapText="1"/>
    </xf>
    <xf numFmtId="0" fontId="14" fillId="0" borderId="32" xfId="0" applyFont="1" applyFill="1" applyBorder="1" applyAlignment="1">
      <alignment vertical="top" wrapText="1"/>
    </xf>
    <xf numFmtId="2" fontId="14" fillId="0" borderId="37" xfId="0" applyNumberFormat="1" applyFont="1" applyFill="1" applyBorder="1" applyAlignment="1">
      <alignment horizontal="center"/>
    </xf>
    <xf numFmtId="1" fontId="0" fillId="0" borderId="0" xfId="0" applyNumberFormat="1" applyFill="1"/>
    <xf numFmtId="0" fontId="10" fillId="3" borderId="1" xfId="0" applyFont="1" applyFill="1" applyBorder="1" applyAlignment="1" applyProtection="1">
      <alignment horizontal="center" vertical="center" wrapText="1"/>
      <protection hidden="1"/>
    </xf>
    <xf numFmtId="0" fontId="10" fillId="3" borderId="4" xfId="0" applyFont="1" applyFill="1" applyBorder="1" applyAlignment="1" applyProtection="1">
      <alignment horizontal="center" vertical="center" textRotation="90" wrapText="1"/>
      <protection hidden="1"/>
    </xf>
    <xf numFmtId="0" fontId="10" fillId="3" borderId="31" xfId="0" applyFont="1" applyFill="1" applyBorder="1" applyAlignment="1" applyProtection="1">
      <alignment horizontal="center" vertical="center" wrapText="1"/>
      <protection hidden="1"/>
    </xf>
    <xf numFmtId="0" fontId="10" fillId="3" borderId="32" xfId="0" applyFont="1" applyFill="1" applyBorder="1" applyAlignment="1">
      <alignment horizontal="center" vertical="center" wrapText="1"/>
    </xf>
    <xf numFmtId="0" fontId="10" fillId="3" borderId="32" xfId="0" applyFont="1" applyFill="1" applyBorder="1" applyAlignment="1" applyProtection="1">
      <alignment horizontal="center" vertical="center" wrapText="1"/>
      <protection hidden="1"/>
    </xf>
    <xf numFmtId="0" fontId="20" fillId="3" borderId="16" xfId="0" applyFont="1" applyFill="1" applyBorder="1" applyAlignment="1" applyProtection="1">
      <alignment vertical="top" wrapText="1"/>
    </xf>
    <xf numFmtId="0" fontId="21" fillId="3" borderId="8" xfId="0" applyFont="1" applyFill="1" applyBorder="1" applyAlignment="1">
      <alignment horizontal="center" vertical="top" wrapText="1"/>
    </xf>
    <xf numFmtId="3" fontId="21" fillId="3" borderId="8" xfId="0" applyNumberFormat="1" applyFont="1" applyFill="1" applyBorder="1" applyAlignment="1" applyProtection="1">
      <alignment horizontal="center" vertical="top"/>
    </xf>
    <xf numFmtId="3" fontId="21" fillId="3" borderId="8" xfId="0" applyNumberFormat="1" applyFont="1" applyFill="1" applyBorder="1" applyAlignment="1" applyProtection="1">
      <alignment horizontal="center" vertical="top" wrapText="1"/>
    </xf>
    <xf numFmtId="3" fontId="21" fillId="0" borderId="8" xfId="0" applyNumberFormat="1" applyFont="1" applyFill="1" applyBorder="1" applyAlignment="1" applyProtection="1">
      <alignment horizontal="center" vertical="top"/>
    </xf>
    <xf numFmtId="3" fontId="21" fillId="3" borderId="19" xfId="0" applyNumberFormat="1" applyFont="1" applyFill="1" applyBorder="1" applyAlignment="1" applyProtection="1">
      <alignment horizontal="center" vertical="top"/>
    </xf>
    <xf numFmtId="0" fontId="10" fillId="3" borderId="4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 applyProtection="1">
      <alignment horizontal="center" vertical="center" wrapText="1"/>
      <protection hidden="1"/>
    </xf>
    <xf numFmtId="0" fontId="10" fillId="3" borderId="1" xfId="0" applyFont="1" applyFill="1" applyBorder="1" applyAlignment="1">
      <alignment horizontal="center" vertical="center" wrapText="1"/>
    </xf>
    <xf numFmtId="0" fontId="10" fillId="3" borderId="35" xfId="0" applyFont="1" applyFill="1" applyBorder="1" applyAlignment="1" applyProtection="1">
      <alignment horizontal="center" vertical="center" wrapText="1"/>
      <protection hidden="1"/>
    </xf>
    <xf numFmtId="3" fontId="22" fillId="3" borderId="8" xfId="0" applyNumberFormat="1" applyFont="1" applyFill="1" applyBorder="1" applyAlignment="1" applyProtection="1">
      <alignment horizontal="center" vertical="top" wrapText="1"/>
    </xf>
    <xf numFmtId="2" fontId="13" fillId="0" borderId="4" xfId="0" applyNumberFormat="1" applyFont="1" applyFill="1" applyBorder="1" applyAlignment="1">
      <alignment horizontal="center" vertical="center" textRotation="90" wrapText="1"/>
    </xf>
    <xf numFmtId="0" fontId="23" fillId="3" borderId="4" xfId="0" applyFont="1" applyFill="1" applyBorder="1" applyAlignment="1" applyProtection="1">
      <alignment horizontal="center" vertical="center" textRotation="90" wrapText="1"/>
      <protection hidden="1"/>
    </xf>
    <xf numFmtId="0" fontId="24" fillId="3" borderId="4" xfId="0" applyFont="1" applyFill="1" applyBorder="1" applyAlignment="1" applyProtection="1">
      <alignment horizontal="center" vertical="center" textRotation="90" wrapText="1"/>
      <protection hidden="1"/>
    </xf>
    <xf numFmtId="0" fontId="3" fillId="3" borderId="35" xfId="0" applyFont="1" applyFill="1" applyBorder="1" applyAlignment="1">
      <alignment horizontal="center" vertical="center" wrapText="1"/>
    </xf>
    <xf numFmtId="0" fontId="25" fillId="3" borderId="35" xfId="0" applyFont="1" applyFill="1" applyBorder="1" applyAlignment="1">
      <alignment horizontal="center" vertical="center" wrapText="1"/>
    </xf>
    <xf numFmtId="0" fontId="25" fillId="3" borderId="35" xfId="0" applyFont="1" applyFill="1" applyBorder="1" applyAlignment="1">
      <alignment horizontal="center" vertical="center"/>
    </xf>
    <xf numFmtId="0" fontId="25" fillId="3" borderId="35" xfId="0" applyFont="1" applyFill="1" applyBorder="1" applyAlignment="1" applyProtection="1">
      <alignment horizontal="center" vertical="center" wrapText="1"/>
      <protection hidden="1"/>
    </xf>
    <xf numFmtId="1" fontId="25" fillId="3" borderId="35" xfId="0" applyNumberFormat="1" applyFont="1" applyFill="1" applyBorder="1" applyAlignment="1">
      <alignment horizontal="center" vertical="center"/>
    </xf>
    <xf numFmtId="0" fontId="23" fillId="3" borderId="4" xfId="0" applyFont="1" applyFill="1" applyBorder="1" applyAlignment="1" applyProtection="1">
      <alignment horizontal="center" vertical="center" wrapText="1"/>
      <protection hidden="1"/>
    </xf>
    <xf numFmtId="0" fontId="23" fillId="3" borderId="32" xfId="0" applyFont="1" applyFill="1" applyBorder="1" applyAlignment="1" applyProtection="1">
      <alignment horizontal="center" vertical="center" wrapText="1"/>
      <protection hidden="1"/>
    </xf>
    <xf numFmtId="0" fontId="24" fillId="3" borderId="32" xfId="0" applyFont="1" applyFill="1" applyBorder="1" applyAlignment="1" applyProtection="1">
      <alignment horizontal="center" vertical="center" textRotation="90" wrapText="1"/>
      <protection hidden="1"/>
    </xf>
    <xf numFmtId="2" fontId="10" fillId="3" borderId="4" xfId="0" applyNumberFormat="1" applyFont="1" applyFill="1" applyBorder="1" applyAlignment="1" applyProtection="1">
      <alignment horizontal="center" vertical="center" textRotation="90" wrapText="1"/>
      <protection hidden="1"/>
    </xf>
    <xf numFmtId="0" fontId="23" fillId="3" borderId="32" xfId="0" applyFont="1" applyFill="1" applyBorder="1" applyAlignment="1" applyProtection="1">
      <alignment vertical="center" wrapText="1"/>
      <protection hidden="1"/>
    </xf>
    <xf numFmtId="2" fontId="10" fillId="3" borderId="31" xfId="0" applyNumberFormat="1" applyFont="1" applyFill="1" applyBorder="1" applyAlignment="1">
      <alignment horizontal="center" vertical="center"/>
    </xf>
    <xf numFmtId="0" fontId="10" fillId="3" borderId="31" xfId="0" applyFont="1" applyFill="1" applyBorder="1" applyAlignment="1">
      <alignment horizontal="center" vertical="center"/>
    </xf>
    <xf numFmtId="2" fontId="10" fillId="3" borderId="32" xfId="0" applyNumberFormat="1" applyFont="1" applyFill="1" applyBorder="1" applyAlignment="1" applyProtection="1">
      <alignment horizontal="center" vertical="center" textRotation="90" wrapText="1"/>
      <protection hidden="1"/>
    </xf>
    <xf numFmtId="2" fontId="10" fillId="3" borderId="1" xfId="0" applyNumberFormat="1" applyFont="1" applyFill="1" applyBorder="1" applyAlignment="1" applyProtection="1">
      <alignment horizontal="center" vertical="center" wrapText="1"/>
      <protection hidden="1"/>
    </xf>
    <xf numFmtId="0" fontId="11" fillId="3" borderId="32" xfId="0" applyFont="1" applyFill="1" applyBorder="1" applyAlignment="1">
      <alignment horizontal="center" vertical="center" wrapText="1"/>
    </xf>
    <xf numFmtId="0" fontId="26" fillId="3" borderId="4" xfId="0" applyFont="1" applyFill="1" applyBorder="1" applyAlignment="1">
      <alignment horizontal="center" vertical="center" wrapText="1"/>
    </xf>
    <xf numFmtId="1" fontId="26" fillId="3" borderId="32" xfId="0" applyNumberFormat="1" applyFont="1" applyFill="1" applyBorder="1" applyAlignment="1" applyProtection="1">
      <alignment horizontal="center" vertical="center" wrapText="1"/>
      <protection hidden="1"/>
    </xf>
    <xf numFmtId="0" fontId="26" fillId="3" borderId="32" xfId="0" applyFont="1" applyFill="1" applyBorder="1" applyAlignment="1" applyProtection="1">
      <alignment horizontal="center" vertical="center" wrapText="1"/>
      <protection hidden="1"/>
    </xf>
    <xf numFmtId="0" fontId="27" fillId="3" borderId="32" xfId="0" applyFont="1" applyFill="1" applyBorder="1" applyAlignment="1">
      <alignment horizontal="center" vertical="center" wrapText="1"/>
    </xf>
    <xf numFmtId="0" fontId="27" fillId="3" borderId="32" xfId="0" applyFont="1" applyFill="1" applyBorder="1" applyAlignment="1" applyProtection="1">
      <alignment horizontal="center" vertical="center" wrapText="1"/>
      <protection hidden="1"/>
    </xf>
    <xf numFmtId="0" fontId="26" fillId="3" borderId="32" xfId="0" applyFont="1" applyFill="1" applyBorder="1" applyAlignment="1">
      <alignment horizontal="center" vertical="center" wrapText="1"/>
    </xf>
    <xf numFmtId="0" fontId="26" fillId="0" borderId="32" xfId="0" applyFont="1" applyFill="1" applyBorder="1" applyAlignment="1" applyProtection="1">
      <alignment horizontal="center" vertical="center" wrapText="1"/>
      <protection hidden="1"/>
    </xf>
    <xf numFmtId="2" fontId="10" fillId="3" borderId="35" xfId="0" applyNumberFormat="1" applyFont="1" applyFill="1" applyBorder="1" applyAlignment="1" applyProtection="1">
      <alignment horizontal="center" vertical="center" wrapText="1"/>
      <protection hidden="1"/>
    </xf>
    <xf numFmtId="2" fontId="10" fillId="0" borderId="0" xfId="0" applyNumberFormat="1" applyFont="1"/>
    <xf numFmtId="0" fontId="10" fillId="3" borderId="12" xfId="0" applyFont="1" applyFill="1" applyBorder="1" applyAlignment="1" applyProtection="1">
      <alignment horizontal="center" vertical="center" wrapText="1"/>
      <protection hidden="1"/>
    </xf>
    <xf numFmtId="0" fontId="10" fillId="3" borderId="13" xfId="0" applyFont="1" applyFill="1" applyBorder="1" applyAlignment="1" applyProtection="1">
      <alignment horizontal="center" vertical="center" wrapText="1"/>
      <protection hidden="1"/>
    </xf>
    <xf numFmtId="0" fontId="10" fillId="3" borderId="14" xfId="0" applyFont="1" applyFill="1" applyBorder="1" applyAlignment="1" applyProtection="1">
      <alignment horizontal="center" vertical="center" wrapText="1"/>
      <protection hidden="1"/>
    </xf>
    <xf numFmtId="0" fontId="24" fillId="3" borderId="35" xfId="0" applyFont="1" applyFill="1" applyBorder="1" applyAlignment="1" applyProtection="1">
      <alignment horizontal="center" vertical="center" textRotation="90" wrapText="1"/>
      <protection hidden="1"/>
    </xf>
    <xf numFmtId="0" fontId="24" fillId="3" borderId="4" xfId="0" applyFont="1" applyFill="1" applyBorder="1" applyAlignment="1" applyProtection="1">
      <alignment horizontal="center" vertical="center" textRotation="90" wrapText="1"/>
      <protection hidden="1"/>
    </xf>
    <xf numFmtId="0" fontId="23" fillId="3" borderId="35" xfId="0" applyFont="1" applyFill="1" applyBorder="1" applyAlignment="1" applyProtection="1">
      <alignment horizontal="center" vertical="center" textRotation="90" wrapText="1"/>
      <protection hidden="1"/>
    </xf>
    <xf numFmtId="0" fontId="23" fillId="3" borderId="4" xfId="0" applyFont="1" applyFill="1" applyBorder="1" applyAlignment="1" applyProtection="1">
      <alignment horizontal="center" vertical="center" textRotation="90" wrapText="1"/>
      <protection hidden="1"/>
    </xf>
    <xf numFmtId="0" fontId="10" fillId="3" borderId="8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10" fillId="3" borderId="22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textRotation="90" wrapText="1"/>
    </xf>
    <xf numFmtId="0" fontId="10" fillId="3" borderId="4" xfId="0" applyFont="1" applyFill="1" applyBorder="1" applyAlignment="1">
      <alignment horizontal="center" vertical="center" textRotation="90" wrapText="1"/>
    </xf>
    <xf numFmtId="0" fontId="11" fillId="3" borderId="8" xfId="0" applyFont="1" applyFill="1" applyBorder="1" applyAlignment="1">
      <alignment horizontal="center" vertical="center" textRotation="90" wrapText="1"/>
    </xf>
    <xf numFmtId="0" fontId="11" fillId="3" borderId="2" xfId="0" applyFont="1" applyFill="1" applyBorder="1" applyAlignment="1">
      <alignment horizontal="center" vertical="center" textRotation="90" wrapText="1"/>
    </xf>
    <xf numFmtId="0" fontId="11" fillId="3" borderId="4" xfId="0" applyFont="1" applyFill="1" applyBorder="1" applyAlignment="1">
      <alignment horizontal="center" vertical="center" textRotation="90" wrapText="1"/>
    </xf>
    <xf numFmtId="0" fontId="10" fillId="3" borderId="3" xfId="0" applyFont="1" applyFill="1" applyBorder="1" applyAlignment="1" applyProtection="1">
      <alignment horizontal="center" vertical="center" wrapText="1"/>
      <protection hidden="1"/>
    </xf>
    <xf numFmtId="0" fontId="10" fillId="3" borderId="4" xfId="0" applyFont="1" applyFill="1" applyBorder="1" applyAlignment="1" applyProtection="1">
      <alignment horizontal="center" vertical="center" wrapText="1"/>
      <protection hidden="1"/>
    </xf>
    <xf numFmtId="0" fontId="10" fillId="3" borderId="32" xfId="0" applyFont="1" applyFill="1" applyBorder="1" applyAlignment="1" applyProtection="1">
      <alignment horizontal="center" vertical="center" wrapText="1"/>
      <protection hidden="1"/>
    </xf>
    <xf numFmtId="2" fontId="13" fillId="0" borderId="1" xfId="0" applyNumberFormat="1" applyFont="1" applyFill="1" applyBorder="1" applyAlignment="1">
      <alignment horizontal="center" vertical="center" wrapText="1"/>
    </xf>
    <xf numFmtId="0" fontId="10" fillId="3" borderId="1" xfId="0" applyFont="1" applyFill="1" applyBorder="1" applyAlignment="1" applyProtection="1">
      <alignment horizontal="center" vertical="center" wrapText="1"/>
      <protection hidden="1"/>
    </xf>
    <xf numFmtId="2" fontId="13" fillId="3" borderId="1" xfId="0" applyNumberFormat="1" applyFont="1" applyFill="1" applyBorder="1" applyAlignment="1">
      <alignment horizontal="center" wrapText="1"/>
    </xf>
    <xf numFmtId="0" fontId="12" fillId="3" borderId="0" xfId="0" applyFont="1" applyFill="1" applyBorder="1" applyAlignment="1" applyProtection="1">
      <alignment horizontal="left" vertical="center" wrapText="1"/>
      <protection locked="0"/>
    </xf>
    <xf numFmtId="0" fontId="6" fillId="3" borderId="0" xfId="0" applyFont="1" applyFill="1" applyBorder="1" applyAlignment="1" applyProtection="1">
      <alignment horizontal="left" vertical="center" wrapText="1"/>
      <protection locked="0"/>
    </xf>
    <xf numFmtId="0" fontId="8" fillId="3" borderId="12" xfId="0" applyFont="1" applyFill="1" applyBorder="1" applyAlignment="1" applyProtection="1">
      <alignment horizontal="center" vertical="center" wrapText="1"/>
      <protection hidden="1"/>
    </xf>
    <xf numFmtId="0" fontId="8" fillId="3" borderId="13" xfId="0" applyFont="1" applyFill="1" applyBorder="1" applyAlignment="1" applyProtection="1">
      <alignment horizontal="center" vertical="center" wrapText="1"/>
      <protection hidden="1"/>
    </xf>
    <xf numFmtId="0" fontId="8" fillId="3" borderId="14" xfId="0" applyFont="1" applyFill="1" applyBorder="1" applyAlignment="1" applyProtection="1">
      <alignment horizontal="center" vertical="center" wrapText="1"/>
      <protection hidden="1"/>
    </xf>
    <xf numFmtId="0" fontId="10" fillId="3" borderId="16" xfId="0" applyFont="1" applyFill="1" applyBorder="1" applyAlignment="1">
      <alignment horizontal="center" vertical="center" wrapText="1"/>
    </xf>
    <xf numFmtId="0" fontId="10" fillId="3" borderId="17" xfId="0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horizontal="center" vertical="center" wrapText="1"/>
    </xf>
    <xf numFmtId="0" fontId="23" fillId="3" borderId="12" xfId="0" applyFont="1" applyFill="1" applyBorder="1" applyAlignment="1" applyProtection="1">
      <alignment horizontal="center" vertical="center" wrapText="1"/>
      <protection hidden="1"/>
    </xf>
    <xf numFmtId="0" fontId="23" fillId="3" borderId="13" xfId="0" applyFont="1" applyFill="1" applyBorder="1" applyAlignment="1" applyProtection="1">
      <alignment horizontal="center" vertical="center" wrapText="1"/>
      <protection hidden="1"/>
    </xf>
    <xf numFmtId="0" fontId="23" fillId="3" borderId="14" xfId="0" applyFont="1" applyFill="1" applyBorder="1" applyAlignment="1" applyProtection="1">
      <alignment horizontal="center" vertical="center" wrapText="1"/>
      <protection hidden="1"/>
    </xf>
    <xf numFmtId="0" fontId="8" fillId="3" borderId="3" xfId="0" applyFont="1" applyFill="1" applyBorder="1" applyAlignment="1" applyProtection="1">
      <alignment horizontal="center" vertical="center" wrapText="1"/>
      <protection hidden="1"/>
    </xf>
    <xf numFmtId="0" fontId="8" fillId="3" borderId="4" xfId="0" applyFont="1" applyFill="1" applyBorder="1" applyAlignment="1" applyProtection="1">
      <alignment horizontal="center" vertical="center" wrapText="1"/>
      <protection hidden="1"/>
    </xf>
    <xf numFmtId="2" fontId="13" fillId="0" borderId="19" xfId="0" applyNumberFormat="1" applyFont="1" applyFill="1" applyBorder="1" applyAlignment="1">
      <alignment horizontal="center" wrapText="1"/>
    </xf>
    <xf numFmtId="2" fontId="13" fillId="0" borderId="20" xfId="0" applyNumberFormat="1" applyFont="1" applyFill="1" applyBorder="1" applyAlignment="1">
      <alignment horizontal="center" wrapText="1"/>
    </xf>
    <xf numFmtId="2" fontId="13" fillId="0" borderId="9" xfId="0" applyNumberFormat="1" applyFont="1" applyFill="1" applyBorder="1" applyAlignment="1">
      <alignment horizontal="center" wrapText="1"/>
    </xf>
    <xf numFmtId="2" fontId="13" fillId="0" borderId="21" xfId="0" applyNumberFormat="1" applyFont="1" applyFill="1" applyBorder="1" applyAlignment="1">
      <alignment horizontal="center" wrapText="1"/>
    </xf>
    <xf numFmtId="2" fontId="13" fillId="0" borderId="15" xfId="0" applyNumberFormat="1" applyFont="1" applyFill="1" applyBorder="1" applyAlignment="1">
      <alignment horizontal="center" vertical="center" wrapText="1"/>
    </xf>
    <xf numFmtId="2" fontId="13" fillId="0" borderId="23" xfId="0" applyNumberFormat="1" applyFont="1" applyFill="1" applyBorder="1" applyAlignment="1">
      <alignment horizontal="center" vertical="center" wrapText="1"/>
    </xf>
    <xf numFmtId="2" fontId="13" fillId="0" borderId="10" xfId="0" applyNumberFormat="1" applyFont="1" applyFill="1" applyBorder="1" applyAlignment="1">
      <alignment horizontal="center" vertical="center" wrapText="1"/>
    </xf>
    <xf numFmtId="2" fontId="10" fillId="3" borderId="1" xfId="0" applyNumberFormat="1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textRotation="90" wrapText="1"/>
    </xf>
    <xf numFmtId="0" fontId="10" fillId="0" borderId="4" xfId="0" applyFont="1" applyFill="1" applyBorder="1" applyAlignment="1">
      <alignment horizontal="center" vertical="center" textRotation="90" wrapText="1"/>
    </xf>
    <xf numFmtId="0" fontId="10" fillId="3" borderId="15" xfId="0" applyFont="1" applyFill="1" applyBorder="1" applyAlignment="1" applyProtection="1">
      <alignment horizontal="center" vertical="center" wrapText="1"/>
      <protection hidden="1"/>
    </xf>
    <xf numFmtId="0" fontId="10" fillId="3" borderId="10" xfId="0" applyFont="1" applyFill="1" applyBorder="1" applyAlignment="1" applyProtection="1">
      <alignment horizontal="center" vertical="center" wrapText="1"/>
      <protection hidden="1"/>
    </xf>
    <xf numFmtId="0" fontId="10" fillId="3" borderId="11" xfId="0" applyFont="1" applyFill="1" applyBorder="1" applyAlignment="1" applyProtection="1">
      <alignment horizontal="center" vertical="center" wrapText="1"/>
      <protection hidden="1"/>
    </xf>
    <xf numFmtId="0" fontId="10" fillId="3" borderId="3" xfId="0" applyFont="1" applyFill="1" applyBorder="1" applyAlignment="1" applyProtection="1">
      <alignment horizontal="center" vertical="center" textRotation="90" wrapText="1"/>
      <protection hidden="1"/>
    </xf>
    <xf numFmtId="0" fontId="10" fillId="3" borderId="4" xfId="0" applyFont="1" applyFill="1" applyBorder="1" applyAlignment="1" applyProtection="1">
      <alignment horizontal="center" vertical="center" textRotation="90" wrapText="1"/>
      <protection hidden="1"/>
    </xf>
    <xf numFmtId="0" fontId="10" fillId="3" borderId="3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0" fillId="3" borderId="23" xfId="0" applyFont="1" applyFill="1" applyBorder="1" applyAlignment="1" applyProtection="1">
      <alignment horizontal="center" vertical="center" wrapText="1"/>
      <protection hidden="1"/>
    </xf>
    <xf numFmtId="0" fontId="10" fillId="3" borderId="35" xfId="0" applyFont="1" applyFill="1" applyBorder="1" applyAlignment="1" applyProtection="1">
      <alignment horizontal="center" vertical="center" textRotation="90" wrapText="1"/>
      <protection hidden="1"/>
    </xf>
    <xf numFmtId="0" fontId="10" fillId="3" borderId="1" xfId="0" applyFont="1" applyFill="1" applyBorder="1" applyAlignment="1">
      <alignment horizontal="center" vertical="center" wrapText="1"/>
    </xf>
    <xf numFmtId="0" fontId="10" fillId="3" borderId="31" xfId="0" applyFont="1" applyFill="1" applyBorder="1" applyAlignment="1">
      <alignment horizontal="center" vertical="center" wrapText="1"/>
    </xf>
    <xf numFmtId="2" fontId="10" fillId="3" borderId="3" xfId="0" applyNumberFormat="1" applyFont="1" applyFill="1" applyBorder="1" applyAlignment="1" applyProtection="1">
      <alignment horizontal="center" vertical="center" wrapText="1"/>
      <protection hidden="1"/>
    </xf>
    <xf numFmtId="2" fontId="10" fillId="3" borderId="2" xfId="0" applyNumberFormat="1" applyFont="1" applyFill="1" applyBorder="1" applyAlignment="1" applyProtection="1">
      <alignment horizontal="center" vertical="center" wrapText="1"/>
      <protection hidden="1"/>
    </xf>
    <xf numFmtId="2" fontId="10" fillId="3" borderId="4" xfId="0" applyNumberFormat="1" applyFont="1" applyFill="1" applyBorder="1" applyAlignment="1" applyProtection="1">
      <alignment horizontal="center" vertical="center" wrapText="1"/>
      <protection hidden="1"/>
    </xf>
    <xf numFmtId="0" fontId="10" fillId="3" borderId="24" xfId="0" applyFont="1" applyFill="1" applyBorder="1" applyAlignment="1" applyProtection="1">
      <alignment horizontal="center" vertical="center" wrapText="1"/>
      <protection hidden="1"/>
    </xf>
    <xf numFmtId="0" fontId="10" fillId="3" borderId="25" xfId="0" applyFont="1" applyFill="1" applyBorder="1" applyAlignment="1" applyProtection="1">
      <alignment horizontal="center" vertical="center" wrapText="1"/>
      <protection hidden="1"/>
    </xf>
    <xf numFmtId="0" fontId="10" fillId="3" borderId="9" xfId="0" applyFont="1" applyFill="1" applyBorder="1" applyAlignment="1" applyProtection="1">
      <alignment horizontal="center" vertical="center" wrapText="1"/>
      <protection hidden="1"/>
    </xf>
    <xf numFmtId="0" fontId="10" fillId="3" borderId="21" xfId="0" applyFont="1" applyFill="1" applyBorder="1" applyAlignment="1" applyProtection="1">
      <alignment horizontal="center" vertical="center" wrapText="1"/>
      <protection hidden="1"/>
    </xf>
    <xf numFmtId="0" fontId="10" fillId="3" borderId="26" xfId="0" applyFont="1" applyFill="1" applyBorder="1" applyAlignment="1" applyProtection="1">
      <alignment horizontal="center" vertical="center" wrapText="1"/>
      <protection hidden="1"/>
    </xf>
    <xf numFmtId="0" fontId="10" fillId="3" borderId="27" xfId="0" applyFont="1" applyFill="1" applyBorder="1" applyAlignment="1" applyProtection="1">
      <alignment horizontal="center" vertical="center" wrapText="1"/>
      <protection hidden="1"/>
    </xf>
    <xf numFmtId="0" fontId="10" fillId="3" borderId="32" xfId="0" applyFont="1" applyFill="1" applyBorder="1" applyAlignment="1">
      <alignment horizontal="center" vertical="center" wrapText="1"/>
    </xf>
    <xf numFmtId="0" fontId="10" fillId="3" borderId="31" xfId="0" applyFont="1" applyFill="1" applyBorder="1" applyAlignment="1" applyProtection="1">
      <alignment horizontal="center" vertical="center" wrapText="1"/>
      <protection hidden="1"/>
    </xf>
    <xf numFmtId="0" fontId="10" fillId="3" borderId="2" xfId="0" applyFont="1" applyFill="1" applyBorder="1" applyAlignment="1" applyProtection="1">
      <alignment horizontal="center" vertical="center" wrapText="1"/>
      <protection hidden="1"/>
    </xf>
    <xf numFmtId="0" fontId="10" fillId="0" borderId="4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3" borderId="33" xfId="0" applyFont="1" applyFill="1" applyBorder="1" applyAlignment="1" applyProtection="1">
      <alignment horizontal="center" vertical="center" wrapText="1"/>
      <protection hidden="1"/>
    </xf>
    <xf numFmtId="0" fontId="23" fillId="3" borderId="35" xfId="0" applyFont="1" applyFill="1" applyBorder="1" applyAlignment="1" applyProtection="1">
      <alignment horizontal="center" vertical="center" wrapText="1"/>
      <protection hidden="1"/>
    </xf>
    <xf numFmtId="0" fontId="23" fillId="3" borderId="4" xfId="0" applyFont="1" applyFill="1" applyBorder="1" applyAlignment="1" applyProtection="1">
      <alignment horizontal="center" vertical="center" wrapText="1"/>
      <protection hidden="1"/>
    </xf>
    <xf numFmtId="0" fontId="10" fillId="3" borderId="39" xfId="0" applyFont="1" applyFill="1" applyBorder="1" applyAlignment="1" applyProtection="1">
      <alignment horizontal="center" vertical="center" wrapText="1"/>
      <protection hidden="1"/>
    </xf>
    <xf numFmtId="0" fontId="10" fillId="0" borderId="9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10" fillId="3" borderId="0" xfId="0" applyFont="1" applyFill="1" applyBorder="1" applyAlignment="1" applyProtection="1">
      <alignment horizontal="center" vertical="center" wrapText="1"/>
      <protection hidden="1"/>
    </xf>
    <xf numFmtId="0" fontId="3" fillId="3" borderId="0" xfId="0" applyFont="1" applyFill="1" applyBorder="1" applyAlignment="1" applyProtection="1">
      <alignment horizontal="center" vertical="center" wrapText="1"/>
      <protection hidden="1"/>
    </xf>
    <xf numFmtId="0" fontId="3" fillId="3" borderId="1" xfId="0" applyFont="1" applyFill="1" applyBorder="1" applyAlignment="1">
      <alignment horizontal="center" vertical="center" wrapText="1"/>
    </xf>
    <xf numFmtId="0" fontId="10" fillId="3" borderId="28" xfId="0" applyFont="1" applyFill="1" applyBorder="1" applyAlignment="1" applyProtection="1">
      <alignment horizontal="center" vertical="center" wrapText="1"/>
      <protection hidden="1"/>
    </xf>
    <xf numFmtId="0" fontId="10" fillId="3" borderId="29" xfId="0" applyFont="1" applyFill="1" applyBorder="1" applyAlignment="1" applyProtection="1">
      <alignment horizontal="center" vertical="center" wrapText="1"/>
      <protection hidden="1"/>
    </xf>
    <xf numFmtId="0" fontId="10" fillId="0" borderId="3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3" borderId="2" xfId="0" applyFont="1" applyFill="1" applyBorder="1" applyAlignment="1" applyProtection="1">
      <alignment horizontal="center" vertical="center" textRotation="90" wrapText="1"/>
      <protection hidden="1"/>
    </xf>
    <xf numFmtId="0" fontId="10" fillId="3" borderId="40" xfId="0" applyFont="1" applyFill="1" applyBorder="1" applyAlignment="1" applyProtection="1">
      <alignment horizontal="center" vertical="center" wrapText="1"/>
      <protection hidden="1"/>
    </xf>
    <xf numFmtId="0" fontId="10" fillId="3" borderId="36" xfId="0" applyFont="1" applyFill="1" applyBorder="1" applyAlignment="1" applyProtection="1">
      <alignment horizontal="center" vertical="center" wrapText="1"/>
      <protection hidden="1"/>
    </xf>
    <xf numFmtId="0" fontId="10" fillId="0" borderId="26" xfId="0" applyFont="1" applyBorder="1" applyAlignment="1">
      <alignment horizontal="center" vertical="center" wrapText="1"/>
    </xf>
    <xf numFmtId="2" fontId="10" fillId="3" borderId="3" xfId="0" applyNumberFormat="1" applyFont="1" applyFill="1" applyBorder="1" applyAlignment="1" applyProtection="1">
      <alignment horizontal="center" vertical="center" textRotation="90" wrapText="1"/>
      <protection hidden="1"/>
    </xf>
    <xf numFmtId="2" fontId="10" fillId="3" borderId="2" xfId="0" applyNumberFormat="1" applyFont="1" applyFill="1" applyBorder="1" applyAlignment="1" applyProtection="1">
      <alignment horizontal="center" vertical="center" textRotation="90" wrapText="1"/>
      <protection hidden="1"/>
    </xf>
    <xf numFmtId="2" fontId="10" fillId="3" borderId="4" xfId="0" applyNumberFormat="1" applyFont="1" applyFill="1" applyBorder="1" applyAlignment="1" applyProtection="1">
      <alignment horizontal="center" vertical="center" textRotation="90" wrapText="1"/>
      <protection hidden="1"/>
    </xf>
    <xf numFmtId="0" fontId="10" fillId="0" borderId="26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3" borderId="35" xfId="0" applyFont="1" applyFill="1" applyBorder="1" applyAlignment="1">
      <alignment horizontal="center" vertical="center" wrapText="1"/>
    </xf>
    <xf numFmtId="2" fontId="10" fillId="3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10" fillId="3" borderId="27" xfId="0" applyFont="1" applyFill="1" applyBorder="1" applyAlignment="1" applyProtection="1">
      <alignment horizontal="center" vertical="center" textRotation="90" wrapText="1"/>
      <protection hidden="1"/>
    </xf>
    <xf numFmtId="0" fontId="10" fillId="3" borderId="21" xfId="0" applyFont="1" applyFill="1" applyBorder="1" applyAlignment="1" applyProtection="1">
      <alignment horizontal="center" vertical="center" textRotation="90" wrapText="1"/>
      <protection hidden="1"/>
    </xf>
  </cellXfs>
  <cellStyles count="3">
    <cellStyle name="Обычный" xfId="0" builtinId="0"/>
    <cellStyle name="Обычный 2" xfId="2"/>
    <cellStyle name="Процентный" xfId="1" builtinId="5"/>
  </cellStyles>
  <dxfs count="0"/>
  <tableStyles count="0" defaultTableStyle="TableStyleMedium9" defaultPivotStyle="PivotStyleLight16"/>
  <colors>
    <mruColors>
      <color rgb="FFDCC5ED"/>
      <color rgb="FFF2FB9B"/>
      <color rgb="FFECF3B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59999389629810485"/>
  </sheetPr>
  <dimension ref="A1:BB43"/>
  <sheetViews>
    <sheetView tabSelected="1" zoomScaleNormal="100" zoomScaleSheetLayoutView="85" workbookViewId="0">
      <pane xSplit="2" ySplit="6" topLeftCell="K7" activePane="bottomRight" state="frozen"/>
      <selection activeCell="K26" sqref="K26"/>
      <selection pane="topRight" activeCell="K26" sqref="K26"/>
      <selection pane="bottomLeft" activeCell="K26" sqref="K26"/>
      <selection pane="bottomRight" activeCell="AD15" sqref="AD15"/>
    </sheetView>
  </sheetViews>
  <sheetFormatPr defaultRowHeight="12.75"/>
  <cols>
    <col min="1" max="1" width="3.7109375" customWidth="1"/>
    <col min="2" max="2" width="39.5703125" customWidth="1"/>
    <col min="3" max="3" width="8.28515625" customWidth="1"/>
    <col min="4" max="4" width="6.5703125" customWidth="1"/>
    <col min="5" max="5" width="7.28515625" customWidth="1"/>
    <col min="6" max="6" width="8.5703125" customWidth="1"/>
    <col min="7" max="7" width="6.85546875" customWidth="1"/>
    <col min="8" max="8" width="4.85546875" customWidth="1"/>
    <col min="9" max="9" width="9.5703125" customWidth="1"/>
    <col min="10" max="10" width="7.28515625" customWidth="1"/>
    <col min="11" max="11" width="5" customWidth="1"/>
    <col min="12" max="12" width="11.42578125" style="23" customWidth="1"/>
    <col min="13" max="13" width="6" customWidth="1"/>
    <col min="14" max="14" width="7.140625" customWidth="1"/>
    <col min="15" max="15" width="4.85546875" style="34" customWidth="1"/>
    <col min="16" max="16" width="7.140625" customWidth="1"/>
    <col min="17" max="17" width="5.42578125" style="34" customWidth="1"/>
    <col min="18" max="18" width="8.5703125" customWidth="1"/>
    <col min="19" max="19" width="7.85546875" style="24" customWidth="1"/>
    <col min="20" max="20" width="7.5703125" customWidth="1"/>
    <col min="21" max="21" width="6.7109375" customWidth="1"/>
    <col min="22" max="22" width="6.7109375" style="12" customWidth="1"/>
    <col min="23" max="23" width="9.42578125" customWidth="1"/>
    <col min="24" max="24" width="8" customWidth="1"/>
    <col min="25" max="25" width="6.140625" customWidth="1"/>
    <col min="26" max="26" width="12.5703125" bestFit="1" customWidth="1"/>
    <col min="27" max="27" width="6.5703125" customWidth="1"/>
    <col min="28" max="28" width="8.28515625" style="34" customWidth="1"/>
    <col min="29" max="29" width="7.85546875" customWidth="1"/>
    <col min="30" max="30" width="8.42578125" bestFit="1" customWidth="1"/>
    <col min="31" max="31" width="9.7109375" bestFit="1" customWidth="1"/>
    <col min="32" max="32" width="8.42578125" bestFit="1" customWidth="1"/>
    <col min="33" max="33" width="7.140625" bestFit="1" customWidth="1"/>
    <col min="34" max="34" width="9.7109375" bestFit="1" customWidth="1"/>
    <col min="35" max="35" width="9" customWidth="1"/>
    <col min="36" max="36" width="7.85546875" customWidth="1"/>
    <col min="37" max="37" width="7" style="12" customWidth="1"/>
    <col min="38" max="38" width="6.85546875" style="12" customWidth="1"/>
    <col min="39" max="39" width="7.85546875" style="12" customWidth="1"/>
    <col min="40" max="40" width="8.7109375" style="12" customWidth="1"/>
    <col min="41" max="42" width="8.5703125" style="12" customWidth="1"/>
    <col min="43" max="43" width="7" customWidth="1"/>
    <col min="44" max="44" width="9" customWidth="1"/>
    <col min="45" max="45" width="6.85546875" customWidth="1"/>
    <col min="46" max="46" width="10" customWidth="1"/>
    <col min="47" max="47" width="7.85546875" customWidth="1"/>
    <col min="48" max="48" width="9.85546875" style="24" customWidth="1"/>
    <col min="49" max="49" width="14.7109375" style="29" customWidth="1"/>
    <col min="50" max="50" width="18.28515625" style="29" customWidth="1"/>
    <col min="51" max="51" width="15" bestFit="1" customWidth="1"/>
    <col min="52" max="52" width="16.85546875" style="8" customWidth="1"/>
    <col min="53" max="53" width="15.140625" style="8" bestFit="1" customWidth="1"/>
    <col min="54" max="54" width="9.28515625" style="8" customWidth="1"/>
  </cols>
  <sheetData>
    <row r="1" spans="1:54" ht="44.25" customHeight="1">
      <c r="A1" s="195" t="s">
        <v>148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  <c r="O1" s="196"/>
      <c r="P1" s="196"/>
      <c r="Q1" s="196"/>
      <c r="R1" s="196"/>
      <c r="S1" s="196"/>
      <c r="T1" s="196"/>
      <c r="U1" s="196"/>
      <c r="V1" s="196"/>
      <c r="W1" s="196"/>
      <c r="X1" s="196"/>
      <c r="Y1" s="196"/>
      <c r="Z1" s="196"/>
      <c r="AA1" s="196"/>
      <c r="AB1" s="196"/>
      <c r="AC1" s="196"/>
      <c r="AD1" s="196"/>
      <c r="AE1" s="196"/>
      <c r="AF1" s="196"/>
      <c r="AG1" s="196"/>
      <c r="AH1" s="196"/>
      <c r="AI1" s="196"/>
      <c r="AJ1" s="196"/>
      <c r="AK1" s="196"/>
      <c r="AL1" s="196"/>
      <c r="AM1" s="196"/>
      <c r="AN1" s="196"/>
      <c r="AO1" s="196"/>
      <c r="AP1" s="196"/>
      <c r="AQ1" s="196"/>
      <c r="AR1" s="196"/>
      <c r="AS1" s="196"/>
      <c r="AT1" s="196"/>
      <c r="AU1" s="196"/>
      <c r="AV1" s="196"/>
      <c r="AW1" s="196"/>
      <c r="AX1" s="196"/>
      <c r="AY1" s="196"/>
      <c r="AZ1" s="196"/>
      <c r="BA1" s="196"/>
      <c r="BB1" s="196"/>
    </row>
    <row r="2" spans="1:54" ht="9.6" customHeight="1" thickBot="1">
      <c r="C2" s="6"/>
      <c r="D2" s="6"/>
      <c r="E2" s="6"/>
      <c r="F2" s="6"/>
      <c r="G2" s="6"/>
      <c r="H2" s="6"/>
      <c r="I2" s="6"/>
      <c r="J2" s="6"/>
      <c r="K2" s="6"/>
      <c r="L2" s="25"/>
      <c r="M2" s="6"/>
      <c r="N2" s="6"/>
      <c r="O2" s="6"/>
      <c r="P2" s="6"/>
      <c r="Q2" s="6"/>
      <c r="R2" s="6"/>
      <c r="S2" s="45"/>
      <c r="T2" s="6"/>
      <c r="U2" s="6"/>
      <c r="V2" s="25"/>
      <c r="W2" s="6"/>
      <c r="X2" s="6"/>
      <c r="Y2" s="6"/>
      <c r="Z2" s="6"/>
      <c r="AA2" s="4"/>
      <c r="AB2" s="4"/>
      <c r="AC2" s="4"/>
      <c r="AD2" s="4"/>
      <c r="AE2" s="4"/>
    </row>
    <row r="3" spans="1:54" s="18" customFormat="1" ht="69.75" customHeight="1">
      <c r="A3" s="200" t="s">
        <v>0</v>
      </c>
      <c r="B3" s="181" t="s">
        <v>47</v>
      </c>
      <c r="C3" s="186" t="s">
        <v>66</v>
      </c>
      <c r="D3" s="174" t="s">
        <v>112</v>
      </c>
      <c r="E3" s="175"/>
      <c r="F3" s="175"/>
      <c r="G3" s="175"/>
      <c r="H3" s="175"/>
      <c r="I3" s="175"/>
      <c r="J3" s="175"/>
      <c r="K3" s="176"/>
      <c r="L3" s="174" t="s">
        <v>63</v>
      </c>
      <c r="M3" s="175"/>
      <c r="N3" s="175"/>
      <c r="O3" s="175"/>
      <c r="P3" s="175"/>
      <c r="Q3" s="176"/>
      <c r="R3" s="174" t="s">
        <v>60</v>
      </c>
      <c r="S3" s="175"/>
      <c r="T3" s="175"/>
      <c r="U3" s="175"/>
      <c r="V3" s="175"/>
      <c r="W3" s="175"/>
      <c r="X3" s="176"/>
      <c r="Y3" s="220" t="s">
        <v>59</v>
      </c>
      <c r="Z3" s="220"/>
      <c r="AA3" s="203" t="s">
        <v>125</v>
      </c>
      <c r="AB3" s="204"/>
      <c r="AC3" s="204"/>
      <c r="AD3" s="204"/>
      <c r="AE3" s="205"/>
      <c r="AF3" s="174" t="s">
        <v>33</v>
      </c>
      <c r="AG3" s="175"/>
      <c r="AH3" s="176"/>
      <c r="AI3" s="208" t="s">
        <v>64</v>
      </c>
      <c r="AJ3" s="209"/>
      <c r="AK3" s="215" t="s">
        <v>80</v>
      </c>
      <c r="AL3" s="215"/>
      <c r="AM3" s="215"/>
      <c r="AN3" s="215"/>
      <c r="AO3" s="215"/>
      <c r="AP3" s="215"/>
      <c r="AQ3" s="197" t="s">
        <v>74</v>
      </c>
      <c r="AR3" s="198"/>
      <c r="AS3" s="198"/>
      <c r="AT3" s="198"/>
      <c r="AU3" s="198"/>
      <c r="AV3" s="199"/>
      <c r="AW3" s="197" t="s">
        <v>54</v>
      </c>
      <c r="AX3" s="198"/>
      <c r="AY3" s="198"/>
      <c r="AZ3" s="198"/>
      <c r="BA3" s="199"/>
    </row>
    <row r="4" spans="1:54" s="19" customFormat="1" ht="52.5" customHeight="1">
      <c r="A4" s="201"/>
      <c r="B4" s="182"/>
      <c r="C4" s="187"/>
      <c r="D4" s="184" t="s">
        <v>61</v>
      </c>
      <c r="E4" s="184" t="s">
        <v>41</v>
      </c>
      <c r="F4" s="184" t="s">
        <v>42</v>
      </c>
      <c r="G4" s="184" t="s">
        <v>43</v>
      </c>
      <c r="H4" s="184" t="s">
        <v>44</v>
      </c>
      <c r="I4" s="184" t="s">
        <v>96</v>
      </c>
      <c r="J4" s="184" t="s">
        <v>46</v>
      </c>
      <c r="K4" s="184" t="s">
        <v>62</v>
      </c>
      <c r="L4" s="189" t="s">
        <v>19</v>
      </c>
      <c r="M4" s="191" t="s">
        <v>20</v>
      </c>
      <c r="N4" s="191"/>
      <c r="O4" s="191"/>
      <c r="P4" s="179" t="s">
        <v>122</v>
      </c>
      <c r="Q4" s="177" t="s">
        <v>123</v>
      </c>
      <c r="R4" s="184" t="s">
        <v>61</v>
      </c>
      <c r="S4" s="216" t="s">
        <v>41</v>
      </c>
      <c r="T4" s="184" t="s">
        <v>42</v>
      </c>
      <c r="U4" s="184" t="s">
        <v>43</v>
      </c>
      <c r="V4" s="184" t="s">
        <v>44</v>
      </c>
      <c r="W4" s="184" t="s">
        <v>45</v>
      </c>
      <c r="X4" s="184" t="s">
        <v>46</v>
      </c>
      <c r="Y4" s="223" t="s">
        <v>39</v>
      </c>
      <c r="Z4" s="226" t="s">
        <v>38</v>
      </c>
      <c r="AA4" s="179" t="s">
        <v>30</v>
      </c>
      <c r="AB4" s="179" t="s">
        <v>124</v>
      </c>
      <c r="AC4" s="218" t="s">
        <v>5</v>
      </c>
      <c r="AD4" s="225"/>
      <c r="AE4" s="219"/>
      <c r="AF4" s="221" t="s">
        <v>34</v>
      </c>
      <c r="AG4" s="218" t="s">
        <v>35</v>
      </c>
      <c r="AH4" s="219"/>
      <c r="AI4" s="210"/>
      <c r="AJ4" s="211"/>
      <c r="AK4" s="194" t="s">
        <v>77</v>
      </c>
      <c r="AL4" s="194"/>
      <c r="AM4" s="194" t="s">
        <v>76</v>
      </c>
      <c r="AN4" s="194"/>
      <c r="AO4" s="194" t="s">
        <v>75</v>
      </c>
      <c r="AP4" s="194"/>
      <c r="AQ4" s="212" t="s">
        <v>71</v>
      </c>
      <c r="AR4" s="213"/>
      <c r="AS4" s="213"/>
      <c r="AT4" s="214"/>
      <c r="AU4" s="193" t="s">
        <v>72</v>
      </c>
      <c r="AV4" s="193"/>
      <c r="AW4" s="189" t="s">
        <v>67</v>
      </c>
      <c r="AX4" s="206" t="s">
        <v>92</v>
      </c>
      <c r="AY4" s="206" t="s">
        <v>31</v>
      </c>
      <c r="AZ4" s="206" t="s">
        <v>68</v>
      </c>
      <c r="BA4" s="206" t="s">
        <v>22</v>
      </c>
    </row>
    <row r="5" spans="1:54" s="19" customFormat="1" ht="110.25" customHeight="1">
      <c r="A5" s="201"/>
      <c r="B5" s="182"/>
      <c r="C5" s="188"/>
      <c r="D5" s="185"/>
      <c r="E5" s="185"/>
      <c r="F5" s="185"/>
      <c r="G5" s="185"/>
      <c r="H5" s="185"/>
      <c r="I5" s="185"/>
      <c r="J5" s="185"/>
      <c r="K5" s="185"/>
      <c r="L5" s="190"/>
      <c r="M5" s="132" t="s">
        <v>19</v>
      </c>
      <c r="N5" s="148" t="s">
        <v>128</v>
      </c>
      <c r="O5" s="149" t="s">
        <v>121</v>
      </c>
      <c r="P5" s="180"/>
      <c r="Q5" s="178"/>
      <c r="R5" s="185"/>
      <c r="S5" s="217"/>
      <c r="T5" s="185"/>
      <c r="U5" s="185"/>
      <c r="V5" s="185"/>
      <c r="W5" s="185"/>
      <c r="X5" s="185"/>
      <c r="Y5" s="224"/>
      <c r="Z5" s="222"/>
      <c r="AA5" s="180"/>
      <c r="AB5" s="180"/>
      <c r="AC5" s="131" t="s">
        <v>19</v>
      </c>
      <c r="AD5" s="218" t="s">
        <v>65</v>
      </c>
      <c r="AE5" s="219"/>
      <c r="AF5" s="222"/>
      <c r="AG5" s="16" t="s">
        <v>36</v>
      </c>
      <c r="AH5" s="17" t="s">
        <v>37</v>
      </c>
      <c r="AI5" s="22" t="s">
        <v>19</v>
      </c>
      <c r="AJ5" s="147" t="s">
        <v>126</v>
      </c>
      <c r="AK5" s="27" t="s">
        <v>78</v>
      </c>
      <c r="AL5" s="27" t="s">
        <v>79</v>
      </c>
      <c r="AM5" s="27" t="s">
        <v>78</v>
      </c>
      <c r="AN5" s="27" t="s">
        <v>79</v>
      </c>
      <c r="AO5" s="27" t="s">
        <v>78</v>
      </c>
      <c r="AP5" s="27" t="s">
        <v>79</v>
      </c>
      <c r="AQ5" s="192" t="s">
        <v>127</v>
      </c>
      <c r="AR5" s="192"/>
      <c r="AS5" s="192" t="s">
        <v>73</v>
      </c>
      <c r="AT5" s="192"/>
      <c r="AU5" s="193"/>
      <c r="AV5" s="193"/>
      <c r="AW5" s="190"/>
      <c r="AX5" s="207"/>
      <c r="AY5" s="207"/>
      <c r="AZ5" s="207"/>
      <c r="BA5" s="207"/>
      <c r="BB5" s="19" t="s">
        <v>94</v>
      </c>
    </row>
    <row r="6" spans="1:54" s="21" customFormat="1" ht="18" customHeight="1" thickBot="1">
      <c r="A6" s="202"/>
      <c r="B6" s="183"/>
      <c r="C6" s="20"/>
      <c r="D6" s="20" t="s">
        <v>1</v>
      </c>
      <c r="E6" s="20" t="s">
        <v>1</v>
      </c>
      <c r="F6" s="20" t="s">
        <v>1</v>
      </c>
      <c r="G6" s="20" t="s">
        <v>1</v>
      </c>
      <c r="H6" s="20" t="s">
        <v>1</v>
      </c>
      <c r="I6" s="20" t="s">
        <v>1</v>
      </c>
      <c r="J6" s="20" t="s">
        <v>1</v>
      </c>
      <c r="K6" s="20" t="s">
        <v>1</v>
      </c>
      <c r="L6" s="20" t="s">
        <v>2</v>
      </c>
      <c r="M6" s="20" t="s">
        <v>2</v>
      </c>
      <c r="N6" s="20" t="s">
        <v>2</v>
      </c>
      <c r="O6" s="20" t="s">
        <v>2</v>
      </c>
      <c r="P6" s="20" t="s">
        <v>2</v>
      </c>
      <c r="Q6" s="20" t="s">
        <v>2</v>
      </c>
      <c r="R6" s="20" t="s">
        <v>2</v>
      </c>
      <c r="S6" s="46" t="s">
        <v>2</v>
      </c>
      <c r="T6" s="20" t="s">
        <v>2</v>
      </c>
      <c r="U6" s="20" t="s">
        <v>2</v>
      </c>
      <c r="V6" s="20" t="s">
        <v>2</v>
      </c>
      <c r="W6" s="20" t="s">
        <v>2</v>
      </c>
      <c r="X6" s="20" t="s">
        <v>2</v>
      </c>
      <c r="Y6" s="20" t="s">
        <v>2</v>
      </c>
      <c r="Z6" s="20" t="s">
        <v>2</v>
      </c>
      <c r="AA6" s="20" t="s">
        <v>1</v>
      </c>
      <c r="AB6" s="20" t="s">
        <v>1</v>
      </c>
      <c r="AC6" s="20" t="s">
        <v>1</v>
      </c>
      <c r="AD6" s="20" t="s">
        <v>2</v>
      </c>
      <c r="AE6" s="20" t="s">
        <v>40</v>
      </c>
      <c r="AF6" s="20" t="s">
        <v>1</v>
      </c>
      <c r="AG6" s="20" t="s">
        <v>1</v>
      </c>
      <c r="AH6" s="20" t="s">
        <v>2</v>
      </c>
      <c r="AI6" s="20" t="s">
        <v>2</v>
      </c>
      <c r="AJ6" s="20" t="s">
        <v>2</v>
      </c>
      <c r="AK6" s="20" t="s">
        <v>1</v>
      </c>
      <c r="AL6" s="20" t="s">
        <v>1</v>
      </c>
      <c r="AM6" s="20" t="s">
        <v>1</v>
      </c>
      <c r="AN6" s="20" t="s">
        <v>1</v>
      </c>
      <c r="AO6" s="20" t="s">
        <v>1</v>
      </c>
      <c r="AP6" s="20" t="s">
        <v>1</v>
      </c>
      <c r="AQ6" s="20" t="s">
        <v>2</v>
      </c>
      <c r="AR6" s="20" t="s">
        <v>40</v>
      </c>
      <c r="AS6" s="20" t="s">
        <v>2</v>
      </c>
      <c r="AT6" s="20" t="s">
        <v>40</v>
      </c>
      <c r="AU6" s="20" t="s">
        <v>2</v>
      </c>
      <c r="AV6" s="46" t="s">
        <v>40</v>
      </c>
      <c r="AW6" s="20" t="s">
        <v>14</v>
      </c>
      <c r="AX6" s="20" t="s">
        <v>32</v>
      </c>
      <c r="AY6" s="20" t="s">
        <v>14</v>
      </c>
      <c r="AZ6" s="20" t="s">
        <v>14</v>
      </c>
      <c r="BA6" s="20" t="s">
        <v>14</v>
      </c>
      <c r="BB6" s="33"/>
    </row>
    <row r="7" spans="1:54" ht="18.75" customHeight="1">
      <c r="A7" s="136"/>
      <c r="B7" s="137">
        <v>1</v>
      </c>
      <c r="C7" s="146" t="s">
        <v>130</v>
      </c>
      <c r="D7" s="138">
        <v>3</v>
      </c>
      <c r="E7" s="138">
        <v>4</v>
      </c>
      <c r="F7" s="138">
        <v>5</v>
      </c>
      <c r="G7" s="138">
        <v>6</v>
      </c>
      <c r="H7" s="138">
        <v>7</v>
      </c>
      <c r="I7" s="138">
        <v>8</v>
      </c>
      <c r="J7" s="138">
        <v>9</v>
      </c>
      <c r="K7" s="138">
        <v>10</v>
      </c>
      <c r="L7" s="146" t="s">
        <v>146</v>
      </c>
      <c r="M7" s="138">
        <v>12</v>
      </c>
      <c r="N7" s="138">
        <v>13</v>
      </c>
      <c r="O7" s="138">
        <v>14</v>
      </c>
      <c r="P7" s="138">
        <v>15</v>
      </c>
      <c r="Q7" s="138">
        <v>16</v>
      </c>
      <c r="R7" s="138">
        <v>17</v>
      </c>
      <c r="S7" s="140">
        <f t="shared" ref="S7:AH7" si="0">R7+1</f>
        <v>18</v>
      </c>
      <c r="T7" s="138">
        <f t="shared" si="0"/>
        <v>19</v>
      </c>
      <c r="U7" s="138">
        <f t="shared" si="0"/>
        <v>20</v>
      </c>
      <c r="V7" s="138">
        <f t="shared" si="0"/>
        <v>21</v>
      </c>
      <c r="W7" s="138">
        <f t="shared" si="0"/>
        <v>22</v>
      </c>
      <c r="X7" s="138">
        <v>23</v>
      </c>
      <c r="Y7" s="138">
        <f>X7+1</f>
        <v>24</v>
      </c>
      <c r="Z7" s="138">
        <f>Y7+1</f>
        <v>25</v>
      </c>
      <c r="AA7" s="138">
        <f>Z7+1</f>
        <v>26</v>
      </c>
      <c r="AB7" s="138">
        <v>27</v>
      </c>
      <c r="AC7" s="138">
        <v>28</v>
      </c>
      <c r="AD7" s="138">
        <f t="shared" si="0"/>
        <v>29</v>
      </c>
      <c r="AE7" s="138">
        <f t="shared" si="0"/>
        <v>30</v>
      </c>
      <c r="AF7" s="138">
        <f t="shared" si="0"/>
        <v>31</v>
      </c>
      <c r="AG7" s="138">
        <f t="shared" si="0"/>
        <v>32</v>
      </c>
      <c r="AH7" s="138">
        <f t="shared" si="0"/>
        <v>33</v>
      </c>
      <c r="AI7" s="138">
        <f>AH7+1</f>
        <v>34</v>
      </c>
      <c r="AJ7" s="138">
        <f>AI7+1</f>
        <v>35</v>
      </c>
      <c r="AK7" s="138">
        <f>AJ7+1</f>
        <v>36</v>
      </c>
      <c r="AL7" s="138">
        <f t="shared" ref="AL7:AV7" si="1">AK7+1</f>
        <v>37</v>
      </c>
      <c r="AM7" s="138">
        <f t="shared" si="1"/>
        <v>38</v>
      </c>
      <c r="AN7" s="138">
        <f t="shared" si="1"/>
        <v>39</v>
      </c>
      <c r="AO7" s="138">
        <f t="shared" si="1"/>
        <v>40</v>
      </c>
      <c r="AP7" s="138">
        <f t="shared" si="1"/>
        <v>41</v>
      </c>
      <c r="AQ7" s="138">
        <f t="shared" si="1"/>
        <v>42</v>
      </c>
      <c r="AR7" s="138">
        <f t="shared" si="1"/>
        <v>43</v>
      </c>
      <c r="AS7" s="138">
        <f t="shared" si="1"/>
        <v>44</v>
      </c>
      <c r="AT7" s="138">
        <f t="shared" si="1"/>
        <v>45</v>
      </c>
      <c r="AU7" s="138">
        <f t="shared" si="1"/>
        <v>46</v>
      </c>
      <c r="AV7" s="138">
        <f t="shared" si="1"/>
        <v>47</v>
      </c>
      <c r="AW7" s="139" t="s">
        <v>129</v>
      </c>
      <c r="AX7" s="138">
        <v>49</v>
      </c>
      <c r="AY7" s="138">
        <v>50</v>
      </c>
      <c r="AZ7" s="138">
        <v>51</v>
      </c>
      <c r="BA7" s="141">
        <v>52</v>
      </c>
      <c r="BB7" s="37"/>
    </row>
    <row r="8" spans="1:54" s="111" customFormat="1" ht="30" customHeight="1">
      <c r="A8" s="108">
        <v>1</v>
      </c>
      <c r="B8" s="76" t="s">
        <v>147</v>
      </c>
      <c r="C8" s="114">
        <v>13</v>
      </c>
      <c r="D8" s="114">
        <v>6</v>
      </c>
      <c r="E8" s="114">
        <v>6</v>
      </c>
      <c r="F8" s="114">
        <v>0</v>
      </c>
      <c r="G8" s="114">
        <v>0</v>
      </c>
      <c r="H8" s="114">
        <v>1</v>
      </c>
      <c r="I8" s="114">
        <v>0</v>
      </c>
      <c r="J8" s="114">
        <v>0</v>
      </c>
      <c r="K8" s="114">
        <v>0</v>
      </c>
      <c r="L8" s="114">
        <v>1185</v>
      </c>
      <c r="M8" s="114">
        <v>466</v>
      </c>
      <c r="N8" s="114">
        <v>7</v>
      </c>
      <c r="O8" s="114">
        <v>6</v>
      </c>
      <c r="P8" s="114">
        <v>89</v>
      </c>
      <c r="Q8" s="112">
        <v>11</v>
      </c>
      <c r="R8" s="114">
        <v>1053</v>
      </c>
      <c r="S8" s="114">
        <v>132</v>
      </c>
      <c r="T8" s="114">
        <v>0</v>
      </c>
      <c r="U8" s="114">
        <v>0</v>
      </c>
      <c r="V8" s="114">
        <v>0</v>
      </c>
      <c r="W8" s="114">
        <v>0</v>
      </c>
      <c r="X8" s="114">
        <v>0</v>
      </c>
      <c r="Y8" s="114">
        <v>175</v>
      </c>
      <c r="Z8" s="114">
        <v>172</v>
      </c>
      <c r="AA8" s="114">
        <v>109</v>
      </c>
      <c r="AB8" s="112">
        <v>16</v>
      </c>
      <c r="AC8" s="114">
        <v>133</v>
      </c>
      <c r="AD8" s="114">
        <v>123</v>
      </c>
      <c r="AE8" s="114">
        <v>199</v>
      </c>
      <c r="AF8" s="114">
        <v>6</v>
      </c>
      <c r="AG8" s="114">
        <v>0</v>
      </c>
      <c r="AH8" s="114">
        <v>0</v>
      </c>
      <c r="AI8" s="114">
        <v>0</v>
      </c>
      <c r="AJ8" s="114">
        <v>0</v>
      </c>
      <c r="AK8" s="114">
        <v>0</v>
      </c>
      <c r="AL8" s="114">
        <v>0</v>
      </c>
      <c r="AM8" s="114">
        <v>250</v>
      </c>
      <c r="AN8" s="114">
        <v>132</v>
      </c>
      <c r="AO8" s="114">
        <v>1100</v>
      </c>
      <c r="AP8" s="114">
        <v>1153</v>
      </c>
      <c r="AQ8" s="114">
        <v>35</v>
      </c>
      <c r="AR8" s="114">
        <v>1971</v>
      </c>
      <c r="AS8" s="114">
        <v>16</v>
      </c>
      <c r="AT8" s="114">
        <v>4749</v>
      </c>
      <c r="AU8" s="114">
        <v>88</v>
      </c>
      <c r="AV8" s="114">
        <v>199</v>
      </c>
      <c r="AW8" s="115">
        <v>420176.32</v>
      </c>
      <c r="AX8" s="115">
        <v>420176.32</v>
      </c>
      <c r="AY8" s="115">
        <v>0</v>
      </c>
      <c r="AZ8" s="115">
        <v>0</v>
      </c>
      <c r="BA8" s="115">
        <v>14463.48</v>
      </c>
      <c r="BB8" s="110">
        <f>L8-R8-S8-T8-U8-V8-W8-X8</f>
        <v>0</v>
      </c>
    </row>
    <row r="9" spans="1:54"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Y9" s="29"/>
      <c r="AZ9" s="29"/>
      <c r="BA9" s="29"/>
      <c r="BB9" s="29"/>
    </row>
    <row r="10" spans="1:54"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29"/>
      <c r="AL10" s="29"/>
      <c r="AM10" s="29"/>
      <c r="AN10" s="29"/>
      <c r="AO10" s="29"/>
      <c r="AP10" s="29"/>
      <c r="AQ10" s="29"/>
      <c r="AR10" s="29"/>
      <c r="AS10" s="29"/>
      <c r="AT10" s="29"/>
      <c r="AU10" s="29"/>
      <c r="AV10" s="29"/>
      <c r="AY10" s="29"/>
      <c r="AZ10" s="29"/>
      <c r="BA10" s="29"/>
      <c r="BB10" s="29"/>
    </row>
    <row r="11" spans="1:54"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Y11" s="29"/>
      <c r="AZ11" s="29"/>
      <c r="BA11" s="29"/>
      <c r="BB11" s="29"/>
    </row>
    <row r="12" spans="1:54"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Y12" s="29"/>
      <c r="AZ12" s="29"/>
      <c r="BA12" s="29"/>
      <c r="BB12" s="29"/>
    </row>
    <row r="13" spans="1:54"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Y13" s="29"/>
      <c r="AZ13" s="29"/>
      <c r="BA13" s="29"/>
      <c r="BB13" s="29"/>
    </row>
    <row r="14" spans="1:54"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Y14" s="29"/>
      <c r="AZ14" s="29"/>
      <c r="BA14" s="29"/>
      <c r="BB14" s="29"/>
    </row>
    <row r="15" spans="1:54"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Y15" s="29"/>
      <c r="AZ15" s="29"/>
      <c r="BA15" s="29"/>
      <c r="BB15" s="29"/>
    </row>
    <row r="16" spans="1:54"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29"/>
      <c r="AU16" s="29"/>
      <c r="AV16" s="29"/>
      <c r="AY16" s="29"/>
      <c r="AZ16" s="29"/>
      <c r="BA16" s="29"/>
      <c r="BB16" s="29"/>
    </row>
    <row r="17" spans="2:54"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Y17" s="29"/>
      <c r="AZ17" s="29"/>
      <c r="BA17" s="29"/>
      <c r="BB17" s="29"/>
    </row>
    <row r="18" spans="2:54"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29"/>
      <c r="AU18" s="29"/>
      <c r="AV18" s="29"/>
      <c r="AY18" s="29"/>
      <c r="AZ18" s="29"/>
      <c r="BA18" s="29"/>
      <c r="BB18" s="29"/>
    </row>
    <row r="19" spans="2:54"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Y19" s="29"/>
      <c r="AZ19" s="29"/>
      <c r="BA19" s="29"/>
      <c r="BB19" s="29"/>
    </row>
    <row r="20" spans="2:54"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Y20" s="29"/>
      <c r="AZ20" s="29"/>
      <c r="BA20" s="29"/>
      <c r="BB20" s="29"/>
    </row>
    <row r="21" spans="2:54"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9"/>
      <c r="AR21" s="29"/>
      <c r="AS21" s="29"/>
      <c r="AT21" s="29"/>
      <c r="AU21" s="29"/>
      <c r="AV21" s="29"/>
      <c r="AY21" s="29"/>
      <c r="AZ21" s="29"/>
      <c r="BA21" s="29"/>
      <c r="BB21" s="29"/>
    </row>
    <row r="22" spans="2:54"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  <c r="AU22" s="29"/>
      <c r="AV22" s="29"/>
      <c r="AY22" s="29"/>
      <c r="AZ22" s="29"/>
      <c r="BA22" s="29"/>
      <c r="BB22" s="29"/>
    </row>
    <row r="23" spans="2:54">
      <c r="L23" s="12"/>
    </row>
    <row r="24" spans="2:54">
      <c r="L24" s="12"/>
    </row>
    <row r="25" spans="2:54">
      <c r="L25" s="12"/>
    </row>
    <row r="26" spans="2:54">
      <c r="L26" s="12"/>
    </row>
    <row r="27" spans="2:54">
      <c r="L27" s="12"/>
    </row>
    <row r="28" spans="2:54">
      <c r="L28" s="12"/>
    </row>
    <row r="29" spans="2:54">
      <c r="L29" s="12"/>
    </row>
    <row r="30" spans="2:54">
      <c r="L30" s="12"/>
    </row>
    <row r="31" spans="2:54">
      <c r="L31" s="12"/>
    </row>
    <row r="32" spans="2:54">
      <c r="L32" s="12"/>
    </row>
    <row r="33" spans="12:12">
      <c r="L33" s="12"/>
    </row>
    <row r="34" spans="12:12">
      <c r="L34" s="12"/>
    </row>
    <row r="35" spans="12:12">
      <c r="L35" s="12"/>
    </row>
    <row r="36" spans="12:12">
      <c r="L36" s="12"/>
    </row>
    <row r="37" spans="12:12">
      <c r="L37" s="12"/>
    </row>
    <row r="38" spans="12:12">
      <c r="L38" s="12"/>
    </row>
    <row r="39" spans="12:12">
      <c r="L39" s="12"/>
    </row>
    <row r="40" spans="12:12">
      <c r="L40" s="12"/>
    </row>
    <row r="41" spans="12:12">
      <c r="L41" s="12"/>
    </row>
    <row r="42" spans="12:12">
      <c r="L42" s="12"/>
    </row>
    <row r="43" spans="12:12">
      <c r="L43" s="12"/>
    </row>
  </sheetData>
  <mergeCells count="53">
    <mergeCell ref="AK3:AP3"/>
    <mergeCell ref="AO4:AP4"/>
    <mergeCell ref="AA4:AA5"/>
    <mergeCell ref="R4:R5"/>
    <mergeCell ref="W4:W5"/>
    <mergeCell ref="S4:S5"/>
    <mergeCell ref="AF3:AH3"/>
    <mergeCell ref="AG4:AH4"/>
    <mergeCell ref="Y3:Z3"/>
    <mergeCell ref="AF4:AF5"/>
    <mergeCell ref="Y4:Y5"/>
    <mergeCell ref="AC4:AE4"/>
    <mergeCell ref="AD5:AE5"/>
    <mergeCell ref="Z4:Z5"/>
    <mergeCell ref="A1:BB1"/>
    <mergeCell ref="AW3:BA3"/>
    <mergeCell ref="A3:A6"/>
    <mergeCell ref="AA3:AE3"/>
    <mergeCell ref="F4:F5"/>
    <mergeCell ref="BA4:BA5"/>
    <mergeCell ref="R3:X3"/>
    <mergeCell ref="V4:V5"/>
    <mergeCell ref="AZ4:AZ5"/>
    <mergeCell ref="AY4:AY5"/>
    <mergeCell ref="AX4:AX5"/>
    <mergeCell ref="AI3:AJ4"/>
    <mergeCell ref="AQ3:AV3"/>
    <mergeCell ref="AQ4:AT4"/>
    <mergeCell ref="AW4:AW5"/>
    <mergeCell ref="D3:K3"/>
    <mergeCell ref="L4:L5"/>
    <mergeCell ref="M4:O4"/>
    <mergeCell ref="AQ5:AR5"/>
    <mergeCell ref="AS5:AT5"/>
    <mergeCell ref="AU4:AV5"/>
    <mergeCell ref="AM4:AN4"/>
    <mergeCell ref="AK4:AL4"/>
    <mergeCell ref="L3:Q3"/>
    <mergeCell ref="Q4:Q5"/>
    <mergeCell ref="AB4:AB5"/>
    <mergeCell ref="B3:B6"/>
    <mergeCell ref="K4:K5"/>
    <mergeCell ref="C3:C5"/>
    <mergeCell ref="D4:D5"/>
    <mergeCell ref="E4:E5"/>
    <mergeCell ref="G4:G5"/>
    <mergeCell ref="H4:H5"/>
    <mergeCell ref="I4:I5"/>
    <mergeCell ref="J4:J5"/>
    <mergeCell ref="T4:T5"/>
    <mergeCell ref="U4:U5"/>
    <mergeCell ref="X4:X5"/>
    <mergeCell ref="P4:P5"/>
  </mergeCells>
  <phoneticPr fontId="1" type="noConversion"/>
  <pageMargins left="0.27559055118110237" right="0.27559055118110237" top="0.27559055118110237" bottom="0.27559055118110237" header="0" footer="0"/>
  <pageSetup paperSize="9" scale="50" orientation="landscape" r:id="rId1"/>
  <headerFooter alignWithMargins="0">
    <oddHeader>&amp;A&amp;RСтраница &amp;P</oddHeader>
  </headerFooter>
  <colBreaks count="2" manualBreakCount="2">
    <brk id="24" max="7" man="1"/>
    <brk id="42" max="7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9" tint="0.59999389629810485"/>
  </sheetPr>
  <dimension ref="A1:AE13"/>
  <sheetViews>
    <sheetView zoomScaleNormal="100" zoomScaleSheetLayoutView="100" workbookViewId="0">
      <pane xSplit="2" ySplit="7" topLeftCell="O8" activePane="bottomRight" state="frozen"/>
      <selection activeCell="K26" sqref="K26"/>
      <selection pane="topRight" activeCell="K26" sqref="K26"/>
      <selection pane="bottomLeft" activeCell="K26" sqref="K26"/>
      <selection pane="bottomRight" activeCell="Z12" sqref="Z12"/>
    </sheetView>
  </sheetViews>
  <sheetFormatPr defaultRowHeight="12.75"/>
  <cols>
    <col min="1" max="1" width="3.7109375" customWidth="1"/>
    <col min="2" max="2" width="39.140625" customWidth="1"/>
    <col min="3" max="3" width="8.5703125" style="5" customWidth="1"/>
    <col min="4" max="4" width="13.5703125" bestFit="1" customWidth="1"/>
    <col min="5" max="5" width="12" style="5" bestFit="1" customWidth="1"/>
    <col min="6" max="6" width="10.28515625" bestFit="1" customWidth="1"/>
    <col min="7" max="7" width="7.5703125" style="34" customWidth="1"/>
    <col min="8" max="8" width="11.140625" customWidth="1"/>
    <col min="9" max="9" width="9.5703125" style="34" customWidth="1"/>
    <col min="10" max="10" width="12.140625" customWidth="1"/>
    <col min="11" max="11" width="11.7109375" customWidth="1"/>
    <col min="12" max="12" width="11.42578125" style="5" customWidth="1"/>
    <col min="13" max="13" width="10.28515625" customWidth="1"/>
    <col min="14" max="14" width="9.28515625" customWidth="1"/>
    <col min="15" max="15" width="9.42578125" customWidth="1"/>
    <col min="16" max="16" width="11.5703125" customWidth="1"/>
    <col min="17" max="17" width="10.85546875" customWidth="1"/>
    <col min="18" max="18" width="11.5703125" customWidth="1"/>
    <col min="19" max="19" width="12" bestFit="1" customWidth="1"/>
    <col min="20" max="20" width="11" customWidth="1"/>
    <col min="21" max="21" width="8" customWidth="1"/>
    <col min="22" max="22" width="8.42578125" customWidth="1"/>
    <col min="23" max="23" width="9.140625" customWidth="1"/>
    <col min="24" max="24" width="9.5703125" customWidth="1"/>
    <col min="25" max="25" width="9.140625" customWidth="1"/>
    <col min="26" max="26" width="12.42578125" customWidth="1"/>
    <col min="27" max="28" width="10.28515625" bestFit="1" customWidth="1"/>
  </cols>
  <sheetData>
    <row r="1" spans="1:31" hidden="1"/>
    <row r="2" spans="1:31" hidden="1"/>
    <row r="3" spans="1:31" ht="27" customHeight="1">
      <c r="C3" s="14" t="s">
        <v>23</v>
      </c>
    </row>
    <row r="4" spans="1:31" s="3" customFormat="1" ht="30.75" customHeight="1">
      <c r="A4" s="227" t="s">
        <v>0</v>
      </c>
      <c r="B4" s="227" t="s">
        <v>47</v>
      </c>
      <c r="C4" s="229" t="s">
        <v>48</v>
      </c>
      <c r="D4" s="218" t="s">
        <v>81</v>
      </c>
      <c r="E4" s="225"/>
      <c r="F4" s="225"/>
      <c r="G4" s="225"/>
      <c r="H4" s="225"/>
      <c r="I4" s="225"/>
      <c r="J4" s="225"/>
      <c r="K4" s="225"/>
      <c r="L4" s="225"/>
      <c r="M4" s="193" t="s">
        <v>138</v>
      </c>
      <c r="N4" s="193"/>
      <c r="O4" s="193"/>
      <c r="P4" s="193"/>
      <c r="Q4" s="193"/>
      <c r="R4" s="193"/>
      <c r="S4" s="193"/>
      <c r="T4" s="193"/>
      <c r="U4" s="193"/>
      <c r="V4" s="193"/>
      <c r="W4" s="193"/>
      <c r="X4" s="193"/>
      <c r="Y4" s="193"/>
      <c r="Z4" s="193"/>
      <c r="AA4" s="193"/>
      <c r="AB4" s="193"/>
    </row>
    <row r="5" spans="1:31" s="3" customFormat="1" ht="23.25" customHeight="1">
      <c r="A5" s="227"/>
      <c r="B5" s="227"/>
      <c r="C5" s="230"/>
      <c r="D5" s="189" t="s">
        <v>21</v>
      </c>
      <c r="E5" s="191" t="s">
        <v>49</v>
      </c>
      <c r="F5" s="191"/>
      <c r="G5" s="191"/>
      <c r="H5" s="191" t="s">
        <v>131</v>
      </c>
      <c r="I5" s="191"/>
      <c r="J5" s="221" t="s">
        <v>26</v>
      </c>
      <c r="K5" s="221" t="s">
        <v>27</v>
      </c>
      <c r="L5" s="226" t="s">
        <v>28</v>
      </c>
      <c r="M5" s="232" t="s">
        <v>21</v>
      </c>
      <c r="N5" s="233"/>
      <c r="O5" s="236" t="s">
        <v>6</v>
      </c>
      <c r="P5" s="237"/>
      <c r="Q5" s="232" t="s">
        <v>8</v>
      </c>
      <c r="R5" s="233"/>
      <c r="S5" s="236" t="s">
        <v>11</v>
      </c>
      <c r="T5" s="237"/>
      <c r="U5" s="236" t="s">
        <v>88</v>
      </c>
      <c r="V5" s="237"/>
      <c r="W5" s="236" t="s">
        <v>58</v>
      </c>
      <c r="X5" s="237"/>
      <c r="Y5" s="232" t="s">
        <v>7</v>
      </c>
      <c r="Z5" s="233"/>
      <c r="AA5" s="236" t="s">
        <v>84</v>
      </c>
      <c r="AB5" s="237"/>
    </row>
    <row r="6" spans="1:31" s="3" customFormat="1" ht="68.25" customHeight="1">
      <c r="A6" s="227"/>
      <c r="B6" s="227"/>
      <c r="C6" s="231"/>
      <c r="D6" s="190"/>
      <c r="E6" s="158" t="s">
        <v>133</v>
      </c>
      <c r="F6" s="155" t="s">
        <v>134</v>
      </c>
      <c r="G6" s="149" t="s">
        <v>135</v>
      </c>
      <c r="H6" s="159" t="s">
        <v>136</v>
      </c>
      <c r="I6" s="157" t="s">
        <v>137</v>
      </c>
      <c r="J6" s="222"/>
      <c r="K6" s="222"/>
      <c r="L6" s="222"/>
      <c r="M6" s="234"/>
      <c r="N6" s="235"/>
      <c r="O6" s="234"/>
      <c r="P6" s="235"/>
      <c r="Q6" s="234"/>
      <c r="R6" s="235"/>
      <c r="S6" s="234"/>
      <c r="T6" s="235"/>
      <c r="U6" s="234"/>
      <c r="V6" s="235"/>
      <c r="W6" s="234"/>
      <c r="X6" s="235"/>
      <c r="Y6" s="234"/>
      <c r="Z6" s="235"/>
      <c r="AA6" s="234"/>
      <c r="AB6" s="235"/>
    </row>
    <row r="7" spans="1:31" s="2" customFormat="1" ht="15" customHeight="1">
      <c r="A7" s="228"/>
      <c r="B7" s="228"/>
      <c r="C7" s="160" t="s">
        <v>1</v>
      </c>
      <c r="D7" s="161" t="s">
        <v>2</v>
      </c>
      <c r="E7" s="161" t="s">
        <v>2</v>
      </c>
      <c r="F7" s="161" t="s">
        <v>2</v>
      </c>
      <c r="G7" s="161" t="s">
        <v>2</v>
      </c>
      <c r="H7" s="161" t="s">
        <v>2</v>
      </c>
      <c r="I7" s="161" t="s">
        <v>2</v>
      </c>
      <c r="J7" s="161" t="s">
        <v>2</v>
      </c>
      <c r="K7" s="161" t="s">
        <v>2</v>
      </c>
      <c r="L7" s="161" t="s">
        <v>2</v>
      </c>
      <c r="M7" s="133" t="s">
        <v>2</v>
      </c>
      <c r="N7" s="133" t="s">
        <v>3</v>
      </c>
      <c r="O7" s="133" t="s">
        <v>2</v>
      </c>
      <c r="P7" s="133" t="s">
        <v>3</v>
      </c>
      <c r="Q7" s="133" t="s">
        <v>2</v>
      </c>
      <c r="R7" s="133" t="s">
        <v>3</v>
      </c>
      <c r="S7" s="133" t="s">
        <v>2</v>
      </c>
      <c r="T7" s="133" t="s">
        <v>3</v>
      </c>
      <c r="U7" s="133" t="s">
        <v>2</v>
      </c>
      <c r="V7" s="133" t="s">
        <v>3</v>
      </c>
      <c r="W7" s="133" t="s">
        <v>2</v>
      </c>
      <c r="X7" s="133" t="s">
        <v>3</v>
      </c>
      <c r="Y7" s="133" t="s">
        <v>2</v>
      </c>
      <c r="Z7" s="133" t="s">
        <v>3</v>
      </c>
      <c r="AA7" s="133" t="s">
        <v>2</v>
      </c>
      <c r="AB7" s="133" t="s">
        <v>3</v>
      </c>
    </row>
    <row r="8" spans="1:31" s="2" customFormat="1" ht="15" customHeight="1">
      <c r="A8" s="150"/>
      <c r="B8" s="151">
        <v>1</v>
      </c>
      <c r="C8" s="154">
        <v>2</v>
      </c>
      <c r="D8" s="152">
        <v>3</v>
      </c>
      <c r="E8" s="152">
        <v>4</v>
      </c>
      <c r="F8" s="152">
        <v>5</v>
      </c>
      <c r="G8" s="152">
        <v>6</v>
      </c>
      <c r="H8" s="152">
        <v>7</v>
      </c>
      <c r="I8" s="152">
        <v>8</v>
      </c>
      <c r="J8" s="152">
        <v>9</v>
      </c>
      <c r="K8" s="152">
        <v>10</v>
      </c>
      <c r="L8" s="152">
        <v>11</v>
      </c>
      <c r="M8" s="153">
        <v>12</v>
      </c>
      <c r="N8" s="153">
        <v>13</v>
      </c>
      <c r="O8" s="153">
        <v>14</v>
      </c>
      <c r="P8" s="153">
        <v>15</v>
      </c>
      <c r="Q8" s="153">
        <v>16</v>
      </c>
      <c r="R8" s="153">
        <v>17</v>
      </c>
      <c r="S8" s="153">
        <v>18</v>
      </c>
      <c r="T8" s="153">
        <v>19</v>
      </c>
      <c r="U8" s="153">
        <v>20</v>
      </c>
      <c r="V8" s="153">
        <v>21</v>
      </c>
      <c r="W8" s="153">
        <v>22</v>
      </c>
      <c r="X8" s="153">
        <v>23</v>
      </c>
      <c r="Y8" s="153">
        <v>24</v>
      </c>
      <c r="Z8" s="153">
        <v>25</v>
      </c>
      <c r="AA8" s="153">
        <v>26</v>
      </c>
      <c r="AB8" s="153">
        <v>27</v>
      </c>
    </row>
    <row r="9" spans="1:31" s="106" customFormat="1" ht="31.5">
      <c r="A9" s="105">
        <v>1</v>
      </c>
      <c r="B9" s="76" t="s">
        <v>147</v>
      </c>
      <c r="C9" s="116">
        <v>6</v>
      </c>
      <c r="D9" s="116">
        <v>1053</v>
      </c>
      <c r="E9" s="116">
        <v>438</v>
      </c>
      <c r="F9" s="117">
        <v>7</v>
      </c>
      <c r="G9" s="117">
        <v>6</v>
      </c>
      <c r="H9" s="117">
        <v>89</v>
      </c>
      <c r="I9" s="117">
        <v>11</v>
      </c>
      <c r="J9" s="118">
        <v>1053</v>
      </c>
      <c r="K9" s="118">
        <v>0</v>
      </c>
      <c r="L9" s="118">
        <v>46</v>
      </c>
      <c r="M9" s="119">
        <v>1053</v>
      </c>
      <c r="N9" s="119">
        <v>129565</v>
      </c>
      <c r="O9" s="119">
        <v>1043</v>
      </c>
      <c r="P9" s="119">
        <v>77936</v>
      </c>
      <c r="Q9" s="119">
        <v>955</v>
      </c>
      <c r="R9" s="119">
        <v>42406</v>
      </c>
      <c r="S9" s="119">
        <v>665</v>
      </c>
      <c r="T9" s="119">
        <v>8270</v>
      </c>
      <c r="U9" s="119">
        <v>0</v>
      </c>
      <c r="V9" s="119">
        <v>0</v>
      </c>
      <c r="W9" s="119">
        <v>0</v>
      </c>
      <c r="X9" s="119">
        <v>0</v>
      </c>
      <c r="Y9" s="119">
        <v>179</v>
      </c>
      <c r="Z9" s="119">
        <v>953</v>
      </c>
      <c r="AA9" s="119">
        <v>0</v>
      </c>
      <c r="AB9" s="119">
        <v>0</v>
      </c>
      <c r="AD9" s="40">
        <f>N9-P9-R9-T9-Z9</f>
        <v>0</v>
      </c>
      <c r="AE9" s="106">
        <f>P9+R9+T9+Z9</f>
        <v>129565</v>
      </c>
    </row>
    <row r="10" spans="1:31" ht="48.75" customHeight="1">
      <c r="A10" s="31"/>
      <c r="B10" s="31"/>
      <c r="C10" s="49"/>
      <c r="D10" s="31"/>
      <c r="E10" s="49"/>
      <c r="F10" s="31"/>
      <c r="G10" s="31"/>
      <c r="H10" s="31"/>
      <c r="I10" s="31"/>
      <c r="J10" s="31"/>
      <c r="K10" s="31"/>
      <c r="L10" s="49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</row>
    <row r="11" spans="1:31">
      <c r="A11" s="31"/>
      <c r="B11" s="31"/>
      <c r="C11" s="49"/>
      <c r="D11" s="31"/>
      <c r="E11" s="49"/>
      <c r="F11" s="31"/>
      <c r="G11" s="31"/>
      <c r="H11" s="31"/>
      <c r="I11" s="31"/>
      <c r="J11" s="31"/>
      <c r="K11" s="31"/>
      <c r="L11" s="49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</row>
    <row r="12" spans="1:31">
      <c r="A12" s="31"/>
      <c r="B12" s="31"/>
      <c r="C12" s="49"/>
      <c r="D12" s="31"/>
      <c r="E12" s="49"/>
      <c r="F12" s="31"/>
      <c r="G12" s="31"/>
      <c r="H12" s="31"/>
      <c r="I12" s="31"/>
      <c r="J12" s="31"/>
      <c r="K12" s="31"/>
      <c r="L12" s="49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</row>
    <row r="13" spans="1:31">
      <c r="A13" s="31"/>
      <c r="B13" s="31"/>
      <c r="C13" s="49"/>
      <c r="D13" s="31"/>
      <c r="E13" s="49"/>
      <c r="F13" s="31"/>
      <c r="G13" s="31"/>
      <c r="H13" s="31"/>
      <c r="I13" s="31"/>
      <c r="J13" s="31"/>
      <c r="K13" s="31"/>
      <c r="L13" s="49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</row>
  </sheetData>
  <mergeCells count="19">
    <mergeCell ref="M4:AB4"/>
    <mergeCell ref="M5:N6"/>
    <mergeCell ref="Q5:R6"/>
    <mergeCell ref="S5:T6"/>
    <mergeCell ref="Y5:Z6"/>
    <mergeCell ref="O5:P6"/>
    <mergeCell ref="W5:X6"/>
    <mergeCell ref="AA5:AB6"/>
    <mergeCell ref="U5:V6"/>
    <mergeCell ref="A4:A7"/>
    <mergeCell ref="B4:B7"/>
    <mergeCell ref="C4:C6"/>
    <mergeCell ref="L5:L6"/>
    <mergeCell ref="K5:K6"/>
    <mergeCell ref="D4:L4"/>
    <mergeCell ref="D5:D6"/>
    <mergeCell ref="J5:J6"/>
    <mergeCell ref="E5:G5"/>
    <mergeCell ref="H5:I5"/>
  </mergeCells>
  <phoneticPr fontId="1" type="noConversion"/>
  <pageMargins left="0.19685039370078741" right="0.19685039370078741" top="0.19685039370078741" bottom="0.19685039370078741" header="0.19685039370078741" footer="0.19685039370078741"/>
  <pageSetup paperSize="9" scale="77" fitToWidth="2" orientation="landscape" r:id="rId1"/>
  <headerFooter alignWithMargins="0">
    <oddHeader>&amp;A&amp;RСтраница &amp;P</oddHeader>
  </headerFooter>
  <colBreaks count="1" manualBreakCount="1">
    <brk id="14" min="2" max="8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9" tint="0.59999389629810485"/>
  </sheetPr>
  <dimension ref="A1:AD9"/>
  <sheetViews>
    <sheetView zoomScale="110" zoomScaleNormal="110" zoomScaleSheetLayoutView="115" workbookViewId="0">
      <pane xSplit="2" ySplit="7" topLeftCell="J8" activePane="bottomRight" state="frozen"/>
      <selection activeCell="K26" sqref="K26"/>
      <selection pane="topRight" activeCell="K26" sqref="K26"/>
      <selection pane="bottomLeft" activeCell="K26" sqref="K26"/>
      <selection pane="bottomRight" activeCell="AA9" sqref="AA9"/>
    </sheetView>
  </sheetViews>
  <sheetFormatPr defaultRowHeight="12.75"/>
  <cols>
    <col min="1" max="1" width="3.7109375" customWidth="1"/>
    <col min="2" max="2" width="29.7109375" customWidth="1"/>
    <col min="3" max="3" width="7.42578125" style="5" bestFit="1" customWidth="1"/>
    <col min="4" max="4" width="8.85546875" customWidth="1"/>
    <col min="5" max="5" width="8.42578125" style="5" customWidth="1"/>
    <col min="6" max="7" width="8.7109375" style="5" customWidth="1"/>
    <col min="8" max="8" width="9" customWidth="1"/>
    <col min="9" max="9" width="9" style="34" customWidth="1"/>
    <col min="10" max="11" width="8.85546875" customWidth="1"/>
    <col min="12" max="12" width="9.7109375" customWidth="1"/>
    <col min="13" max="13" width="9.28515625" customWidth="1"/>
    <col min="14" max="14" width="6.7109375" customWidth="1"/>
    <col min="15" max="16" width="6.85546875" customWidth="1"/>
    <col min="17" max="17" width="8.85546875" customWidth="1"/>
    <col min="18" max="18" width="6.7109375" bestFit="1" customWidth="1"/>
    <col min="19" max="19" width="7.28515625" customWidth="1"/>
    <col min="20" max="20" width="6.7109375" bestFit="1" customWidth="1"/>
    <col min="21" max="21" width="6.7109375" customWidth="1"/>
    <col min="22" max="26" width="6.42578125" customWidth="1"/>
    <col min="29" max="29" width="8.85546875" bestFit="1" customWidth="1"/>
  </cols>
  <sheetData>
    <row r="1" spans="1:30" hidden="1"/>
    <row r="2" spans="1:30" ht="12.75" customHeight="1">
      <c r="B2" s="14" t="s">
        <v>55</v>
      </c>
      <c r="C2" s="15"/>
      <c r="D2" s="14"/>
      <c r="E2" s="15"/>
      <c r="F2" s="15"/>
      <c r="G2" s="15"/>
      <c r="H2" s="14"/>
      <c r="I2" s="14"/>
      <c r="J2" s="14"/>
      <c r="K2" s="14"/>
      <c r="L2" s="14"/>
      <c r="M2" s="14"/>
      <c r="N2" s="14"/>
    </row>
    <row r="3" spans="1:30" ht="12.75" customHeight="1">
      <c r="A3" s="9"/>
      <c r="B3" s="9"/>
      <c r="C3" s="10"/>
      <c r="D3" s="9"/>
      <c r="E3" s="10"/>
      <c r="F3" s="10"/>
      <c r="G3" s="10"/>
      <c r="H3" s="9"/>
      <c r="I3" s="9"/>
      <c r="J3" s="9"/>
      <c r="K3" s="9"/>
      <c r="L3" s="11"/>
    </row>
    <row r="4" spans="1:30" s="1" customFormat="1" ht="39.6" customHeight="1">
      <c r="A4" s="227" t="s">
        <v>0</v>
      </c>
      <c r="B4" s="223" t="s">
        <v>47</v>
      </c>
      <c r="C4" s="229" t="s">
        <v>50</v>
      </c>
      <c r="D4" s="218" t="s">
        <v>81</v>
      </c>
      <c r="E4" s="225"/>
      <c r="F4" s="225"/>
      <c r="G4" s="225"/>
      <c r="H4" s="225"/>
      <c r="I4" s="225"/>
      <c r="J4" s="225"/>
      <c r="K4" s="193" t="s">
        <v>138</v>
      </c>
      <c r="L4" s="193"/>
      <c r="M4" s="193"/>
      <c r="N4" s="193"/>
      <c r="O4" s="193"/>
      <c r="P4" s="193"/>
      <c r="Q4" s="193"/>
      <c r="R4" s="193"/>
      <c r="S4" s="193"/>
      <c r="T4" s="193"/>
      <c r="U4" s="193"/>
      <c r="V4" s="193"/>
      <c r="W4" s="193"/>
      <c r="X4" s="193"/>
      <c r="Y4" s="193"/>
      <c r="Z4" s="193"/>
    </row>
    <row r="5" spans="1:30" s="1" customFormat="1" ht="42" customHeight="1">
      <c r="A5" s="227"/>
      <c r="B5" s="182"/>
      <c r="C5" s="230"/>
      <c r="D5" s="189" t="s">
        <v>21</v>
      </c>
      <c r="E5" s="191" t="s">
        <v>139</v>
      </c>
      <c r="F5" s="191"/>
      <c r="G5" s="191"/>
      <c r="H5" s="191" t="s">
        <v>141</v>
      </c>
      <c r="I5" s="191"/>
      <c r="J5" s="189" t="s">
        <v>28</v>
      </c>
      <c r="K5" s="232" t="s">
        <v>21</v>
      </c>
      <c r="L5" s="233"/>
      <c r="M5" s="232" t="s">
        <v>85</v>
      </c>
      <c r="N5" s="233"/>
      <c r="O5" s="232" t="s">
        <v>8</v>
      </c>
      <c r="P5" s="233"/>
      <c r="Q5" s="232" t="s">
        <v>11</v>
      </c>
      <c r="R5" s="233"/>
      <c r="S5" s="232" t="s">
        <v>51</v>
      </c>
      <c r="T5" s="233"/>
      <c r="U5" s="232" t="s">
        <v>86</v>
      </c>
      <c r="V5" s="233"/>
      <c r="W5" s="232" t="s">
        <v>7</v>
      </c>
      <c r="X5" s="233"/>
      <c r="Y5" s="236" t="s">
        <v>87</v>
      </c>
      <c r="Z5" s="237"/>
    </row>
    <row r="6" spans="1:30" s="1" customFormat="1" ht="72" customHeight="1">
      <c r="A6" s="227"/>
      <c r="B6" s="182"/>
      <c r="C6" s="231"/>
      <c r="D6" s="190"/>
      <c r="E6" s="162" t="s">
        <v>19</v>
      </c>
      <c r="F6" s="156" t="s">
        <v>140</v>
      </c>
      <c r="G6" s="157" t="s">
        <v>132</v>
      </c>
      <c r="H6" s="159" t="s">
        <v>136</v>
      </c>
      <c r="I6" s="157" t="s">
        <v>137</v>
      </c>
      <c r="J6" s="190"/>
      <c r="K6" s="234"/>
      <c r="L6" s="235"/>
      <c r="M6" s="234"/>
      <c r="N6" s="235"/>
      <c r="O6" s="234"/>
      <c r="P6" s="235"/>
      <c r="Q6" s="234"/>
      <c r="R6" s="235"/>
      <c r="S6" s="234"/>
      <c r="T6" s="235"/>
      <c r="U6" s="234"/>
      <c r="V6" s="235"/>
      <c r="W6" s="234"/>
      <c r="X6" s="235"/>
      <c r="Y6" s="234"/>
      <c r="Z6" s="235"/>
      <c r="AA6" s="1" t="s">
        <v>94</v>
      </c>
      <c r="AC6" s="80" t="s">
        <v>120</v>
      </c>
    </row>
    <row r="7" spans="1:30" s="2" customFormat="1" ht="15.75" customHeight="1">
      <c r="A7" s="227"/>
      <c r="B7" s="224"/>
      <c r="C7" s="163" t="s">
        <v>1</v>
      </c>
      <c r="D7" s="131" t="s">
        <v>2</v>
      </c>
      <c r="E7" s="131" t="s">
        <v>2</v>
      </c>
      <c r="F7" s="131" t="s">
        <v>2</v>
      </c>
      <c r="G7" s="131" t="s">
        <v>2</v>
      </c>
      <c r="H7" s="131" t="s">
        <v>2</v>
      </c>
      <c r="I7" s="131" t="s">
        <v>2</v>
      </c>
      <c r="J7" s="131" t="s">
        <v>2</v>
      </c>
      <c r="K7" s="131" t="s">
        <v>2</v>
      </c>
      <c r="L7" s="131" t="s">
        <v>3</v>
      </c>
      <c r="M7" s="131" t="s">
        <v>2</v>
      </c>
      <c r="N7" s="131" t="s">
        <v>3</v>
      </c>
      <c r="O7" s="131" t="s">
        <v>2</v>
      </c>
      <c r="P7" s="131" t="s">
        <v>3</v>
      </c>
      <c r="Q7" s="131" t="s">
        <v>2</v>
      </c>
      <c r="R7" s="131" t="s">
        <v>3</v>
      </c>
      <c r="S7" s="131" t="s">
        <v>2</v>
      </c>
      <c r="T7" s="131" t="s">
        <v>3</v>
      </c>
      <c r="U7" s="131" t="s">
        <v>2</v>
      </c>
      <c r="V7" s="131" t="s">
        <v>3</v>
      </c>
      <c r="W7" s="131" t="s">
        <v>2</v>
      </c>
      <c r="X7" s="131" t="s">
        <v>3</v>
      </c>
      <c r="Y7" s="131" t="s">
        <v>2</v>
      </c>
      <c r="Z7" s="131" t="s">
        <v>3</v>
      </c>
    </row>
    <row r="8" spans="1:30" s="2" customFormat="1" ht="15.75" customHeight="1">
      <c r="A8" s="164"/>
      <c r="B8" s="165">
        <v>1</v>
      </c>
      <c r="C8" s="166">
        <v>2</v>
      </c>
      <c r="D8" s="167">
        <v>3</v>
      </c>
      <c r="E8" s="167">
        <v>4</v>
      </c>
      <c r="F8" s="167">
        <v>5</v>
      </c>
      <c r="G8" s="167">
        <v>6</v>
      </c>
      <c r="H8" s="167">
        <v>7</v>
      </c>
      <c r="I8" s="167">
        <v>8</v>
      </c>
      <c r="J8" s="167">
        <v>9</v>
      </c>
      <c r="K8" s="167">
        <v>10</v>
      </c>
      <c r="L8" s="167">
        <v>11</v>
      </c>
      <c r="M8" s="167">
        <v>12</v>
      </c>
      <c r="N8" s="167">
        <v>13</v>
      </c>
      <c r="O8" s="167">
        <v>14</v>
      </c>
      <c r="P8" s="167">
        <v>15</v>
      </c>
      <c r="Q8" s="167">
        <v>16</v>
      </c>
      <c r="R8" s="167">
        <v>17</v>
      </c>
      <c r="S8" s="167">
        <v>18</v>
      </c>
      <c r="T8" s="167">
        <v>19</v>
      </c>
      <c r="U8" s="167">
        <v>20</v>
      </c>
      <c r="V8" s="167">
        <v>21</v>
      </c>
      <c r="W8" s="167">
        <v>22</v>
      </c>
      <c r="X8" s="167">
        <v>23</v>
      </c>
      <c r="Y8" s="167">
        <v>24</v>
      </c>
      <c r="Z8" s="167">
        <v>25</v>
      </c>
    </row>
    <row r="9" spans="1:30" s="44" customFormat="1" ht="13.15" customHeight="1">
      <c r="A9" s="120">
        <v>1</v>
      </c>
      <c r="B9" s="109"/>
      <c r="C9" s="104"/>
      <c r="D9" s="104"/>
      <c r="E9" s="104"/>
      <c r="F9" s="104"/>
      <c r="G9" s="107"/>
      <c r="H9" s="104"/>
      <c r="I9" s="107"/>
      <c r="J9" s="104"/>
      <c r="K9" s="104"/>
      <c r="L9" s="104"/>
      <c r="M9" s="104"/>
      <c r="N9" s="104"/>
      <c r="O9" s="104"/>
      <c r="P9" s="104"/>
      <c r="Q9" s="104"/>
      <c r="R9" s="104"/>
      <c r="S9" s="104"/>
      <c r="T9" s="104"/>
      <c r="U9" s="104"/>
      <c r="V9" s="104"/>
      <c r="W9" s="104"/>
      <c r="X9" s="104"/>
      <c r="Y9" s="104"/>
      <c r="Z9" s="104"/>
      <c r="AA9" s="44">
        <f>L9-N9-P9-R9-T9-V9-X9-Z9</f>
        <v>0</v>
      </c>
      <c r="AC9" s="44">
        <f>SUM(N9+P9+R9+T9+V9+X9+Z9)</f>
        <v>0</v>
      </c>
      <c r="AD9" s="44">
        <f>L9-AC9</f>
        <v>0</v>
      </c>
    </row>
  </sheetData>
  <mergeCells count="17">
    <mergeCell ref="H5:I5"/>
    <mergeCell ref="Q5:R6"/>
    <mergeCell ref="M5:N6"/>
    <mergeCell ref="U5:V6"/>
    <mergeCell ref="Y5:Z6"/>
    <mergeCell ref="A4:A7"/>
    <mergeCell ref="B4:B7"/>
    <mergeCell ref="K5:L6"/>
    <mergeCell ref="C4:C6"/>
    <mergeCell ref="K4:Z4"/>
    <mergeCell ref="D4:J4"/>
    <mergeCell ref="D5:D6"/>
    <mergeCell ref="J5:J6"/>
    <mergeCell ref="O5:P6"/>
    <mergeCell ref="S5:T6"/>
    <mergeCell ref="W5:X6"/>
    <mergeCell ref="E5:G5"/>
  </mergeCells>
  <phoneticPr fontId="1" type="noConversion"/>
  <pageMargins left="0.78740157480314965" right="0.39370078740157483" top="0.39370078740157483" bottom="0.39370078740157483" header="0.19685039370078741" footer="0.19685039370078741"/>
  <pageSetup paperSize="8" scale="84" fitToWidth="2" orientation="landscape" r:id="rId1"/>
  <headerFooter alignWithMargins="0">
    <oddHeader>&amp;A&amp;RСтраница 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9" tint="0.59999389629810485"/>
  </sheetPr>
  <dimension ref="A1:AA10"/>
  <sheetViews>
    <sheetView zoomScaleNormal="100" zoomScaleSheetLayoutView="90" workbookViewId="0">
      <pane ySplit="7" topLeftCell="A8" activePane="bottomLeft" state="frozen"/>
      <selection pane="bottomLeft" activeCell="H10" sqref="H10"/>
    </sheetView>
  </sheetViews>
  <sheetFormatPr defaultRowHeight="12.75"/>
  <cols>
    <col min="1" max="1" width="3.7109375" customWidth="1"/>
    <col min="2" max="2" width="61.7109375" bestFit="1" customWidth="1"/>
    <col min="3" max="3" width="6.85546875" customWidth="1"/>
    <col min="4" max="4" width="10.85546875" bestFit="1" customWidth="1"/>
    <col min="5" max="5" width="11.85546875" bestFit="1" customWidth="1"/>
    <col min="6" max="6" width="9" style="34" customWidth="1"/>
    <col min="7" max="8" width="8.7109375" style="34" customWidth="1"/>
    <col min="9" max="9" width="9.28515625" style="34" customWidth="1"/>
    <col min="10" max="11" width="9" customWidth="1"/>
    <col min="12" max="12" width="10.28515625" customWidth="1"/>
    <col min="13" max="13" width="9.5703125" customWidth="1"/>
    <col min="14" max="14" width="8.28515625" customWidth="1"/>
    <col min="15" max="15" width="9.5703125" customWidth="1"/>
    <col min="16" max="17" width="9.5703125" style="34" customWidth="1"/>
    <col min="18" max="18" width="10.28515625" customWidth="1"/>
    <col min="19" max="19" width="7.28515625" style="24" customWidth="1"/>
    <col min="20" max="20" width="7.5703125" customWidth="1"/>
    <col min="21" max="21" width="7.140625" style="24" customWidth="1"/>
    <col min="22" max="22" width="7.85546875" customWidth="1"/>
    <col min="23" max="23" width="7.7109375" style="24" customWidth="1"/>
    <col min="24" max="24" width="6.42578125" customWidth="1"/>
    <col min="25" max="25" width="13.42578125" customWidth="1"/>
    <col min="26" max="28" width="9.140625" customWidth="1"/>
  </cols>
  <sheetData>
    <row r="1" spans="1:27" ht="19.5" customHeight="1">
      <c r="A1" s="35"/>
      <c r="B1" s="26" t="s">
        <v>93</v>
      </c>
      <c r="C1" s="56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57"/>
      <c r="T1" s="35"/>
      <c r="U1" s="57"/>
      <c r="V1" s="35"/>
      <c r="W1" s="57"/>
      <c r="X1" s="35"/>
    </row>
    <row r="2" spans="1:27" ht="6.6" customHeight="1">
      <c r="A2" s="58"/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66"/>
      <c r="O2" s="58"/>
      <c r="P2" s="58"/>
      <c r="Q2" s="58"/>
      <c r="R2" s="58"/>
      <c r="S2" s="60"/>
      <c r="T2" s="58"/>
      <c r="U2" s="60"/>
      <c r="V2" s="58"/>
      <c r="W2" s="60"/>
      <c r="X2" s="58"/>
    </row>
    <row r="3" spans="1:27" s="2" customFormat="1" ht="57.75" customHeight="1">
      <c r="A3" s="227" t="s">
        <v>0</v>
      </c>
      <c r="B3" s="238" t="s">
        <v>47</v>
      </c>
      <c r="C3" s="239" t="s">
        <v>53</v>
      </c>
      <c r="D3" s="191" t="s">
        <v>107</v>
      </c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1"/>
      <c r="P3" s="191"/>
      <c r="Q3" s="191"/>
      <c r="R3" s="191"/>
      <c r="S3" s="257"/>
      <c r="T3" s="257"/>
      <c r="U3" s="257"/>
      <c r="V3" s="257"/>
      <c r="W3" s="257"/>
      <c r="X3" s="257"/>
      <c r="Y3" s="258"/>
      <c r="Z3" s="256"/>
    </row>
    <row r="4" spans="1:27" s="2" customFormat="1" ht="6" customHeight="1">
      <c r="A4" s="227"/>
      <c r="B4" s="238"/>
      <c r="C4" s="240"/>
      <c r="D4" s="236" t="s">
        <v>21</v>
      </c>
      <c r="E4" s="237"/>
      <c r="F4" s="236" t="s">
        <v>104</v>
      </c>
      <c r="G4" s="242"/>
      <c r="H4" s="242"/>
      <c r="I4" s="242"/>
      <c r="J4" s="242"/>
      <c r="K4" s="242"/>
      <c r="L4" s="242"/>
      <c r="M4" s="243"/>
      <c r="N4" s="191" t="s">
        <v>20</v>
      </c>
      <c r="O4" s="191"/>
      <c r="P4" s="191"/>
      <c r="Q4" s="191" t="s">
        <v>4</v>
      </c>
      <c r="R4" s="191"/>
      <c r="S4" s="257"/>
      <c r="T4" s="257"/>
      <c r="U4" s="257"/>
      <c r="V4" s="257"/>
      <c r="W4" s="257"/>
      <c r="X4" s="257"/>
      <c r="Y4" s="258"/>
      <c r="Z4" s="256"/>
    </row>
    <row r="5" spans="1:27" s="2" customFormat="1" ht="24.75" customHeight="1">
      <c r="A5" s="227"/>
      <c r="B5" s="238"/>
      <c r="C5" s="240"/>
      <c r="D5" s="232"/>
      <c r="E5" s="233"/>
      <c r="F5" s="244"/>
      <c r="G5" s="245"/>
      <c r="H5" s="245"/>
      <c r="I5" s="245"/>
      <c r="J5" s="245"/>
      <c r="K5" s="245"/>
      <c r="L5" s="245"/>
      <c r="M5" s="246"/>
      <c r="N5" s="191"/>
      <c r="O5" s="191"/>
      <c r="P5" s="191"/>
      <c r="Q5" s="191"/>
      <c r="R5" s="191"/>
      <c r="S5" s="257"/>
      <c r="T5" s="257"/>
      <c r="U5" s="257"/>
      <c r="V5" s="257"/>
      <c r="W5" s="257"/>
      <c r="X5" s="257"/>
      <c r="Y5" s="258"/>
      <c r="Z5" s="256"/>
    </row>
    <row r="6" spans="1:27" s="2" customFormat="1" ht="89.25" customHeight="1">
      <c r="A6" s="227"/>
      <c r="B6" s="238"/>
      <c r="C6" s="240"/>
      <c r="D6" s="232"/>
      <c r="E6" s="233"/>
      <c r="F6" s="247" t="s">
        <v>106</v>
      </c>
      <c r="G6" s="248"/>
      <c r="H6" s="248"/>
      <c r="I6" s="249"/>
      <c r="J6" s="250" t="s">
        <v>105</v>
      </c>
      <c r="K6" s="225"/>
      <c r="L6" s="248"/>
      <c r="M6" s="249"/>
      <c r="N6" s="253" t="s">
        <v>19</v>
      </c>
      <c r="O6" s="251" t="s">
        <v>142</v>
      </c>
      <c r="P6" s="177" t="s">
        <v>143</v>
      </c>
      <c r="Q6" s="251" t="s">
        <v>136</v>
      </c>
      <c r="R6" s="177" t="s">
        <v>144</v>
      </c>
      <c r="S6" s="257"/>
      <c r="T6" s="257"/>
      <c r="U6" s="257"/>
      <c r="V6" s="257"/>
      <c r="W6" s="257"/>
      <c r="X6" s="257"/>
      <c r="Y6" s="258"/>
      <c r="Z6" s="256"/>
    </row>
    <row r="7" spans="1:27" s="2" customFormat="1" ht="43.5" customHeight="1">
      <c r="A7" s="227"/>
      <c r="B7" s="238"/>
      <c r="C7" s="241"/>
      <c r="D7" s="254"/>
      <c r="E7" s="255"/>
      <c r="F7" s="250" t="s">
        <v>108</v>
      </c>
      <c r="G7" s="249"/>
      <c r="H7" s="250" t="s">
        <v>109</v>
      </c>
      <c r="I7" s="249"/>
      <c r="J7" s="250" t="s">
        <v>108</v>
      </c>
      <c r="K7" s="249"/>
      <c r="L7" s="250" t="s">
        <v>109</v>
      </c>
      <c r="M7" s="249"/>
      <c r="N7" s="241"/>
      <c r="O7" s="252"/>
      <c r="P7" s="178"/>
      <c r="Q7" s="252"/>
      <c r="R7" s="178"/>
      <c r="S7" s="62"/>
      <c r="T7" s="63"/>
      <c r="U7" s="62"/>
      <c r="V7" s="63"/>
      <c r="W7" s="62"/>
      <c r="X7" s="63"/>
      <c r="Y7" s="33"/>
      <c r="Z7" s="33"/>
    </row>
    <row r="8" spans="1:27" s="2" customFormat="1" ht="43.5" customHeight="1">
      <c r="A8" s="64"/>
      <c r="B8" s="64"/>
      <c r="C8" s="61" t="s">
        <v>1</v>
      </c>
      <c r="D8" s="61" t="s">
        <v>2</v>
      </c>
      <c r="E8" s="61" t="s">
        <v>3</v>
      </c>
      <c r="F8" s="61" t="s">
        <v>2</v>
      </c>
      <c r="G8" s="65" t="s">
        <v>3</v>
      </c>
      <c r="H8" s="61" t="s">
        <v>2</v>
      </c>
      <c r="I8" s="65" t="s">
        <v>3</v>
      </c>
      <c r="J8" s="61" t="s">
        <v>2</v>
      </c>
      <c r="K8" s="65" t="s">
        <v>3</v>
      </c>
      <c r="L8" s="61" t="s">
        <v>2</v>
      </c>
      <c r="M8" s="65" t="s">
        <v>3</v>
      </c>
      <c r="N8" s="61" t="s">
        <v>2</v>
      </c>
      <c r="O8" s="61" t="s">
        <v>2</v>
      </c>
      <c r="P8" s="135" t="s">
        <v>2</v>
      </c>
      <c r="Q8" s="135" t="s">
        <v>2</v>
      </c>
      <c r="R8" s="61" t="s">
        <v>2</v>
      </c>
      <c r="S8" s="62"/>
      <c r="T8" s="63"/>
      <c r="U8" s="62"/>
      <c r="V8" s="63"/>
      <c r="W8" s="62"/>
      <c r="X8" s="63"/>
      <c r="Y8" s="55"/>
      <c r="Z8" s="55"/>
    </row>
    <row r="9" spans="1:27" s="2" customFormat="1">
      <c r="A9" s="64"/>
      <c r="B9" s="168">
        <v>1</v>
      </c>
      <c r="C9" s="169">
        <v>2</v>
      </c>
      <c r="D9" s="169" t="s">
        <v>110</v>
      </c>
      <c r="E9" s="169" t="s">
        <v>111</v>
      </c>
      <c r="F9" s="169">
        <v>5</v>
      </c>
      <c r="G9" s="169">
        <v>6</v>
      </c>
      <c r="H9" s="169">
        <v>7</v>
      </c>
      <c r="I9" s="169">
        <v>8</v>
      </c>
      <c r="J9" s="169">
        <v>9</v>
      </c>
      <c r="K9" s="169">
        <v>10</v>
      </c>
      <c r="L9" s="169">
        <v>11</v>
      </c>
      <c r="M9" s="169">
        <v>12</v>
      </c>
      <c r="N9" s="169">
        <v>13</v>
      </c>
      <c r="O9" s="169">
        <v>14</v>
      </c>
      <c r="P9" s="169">
        <v>15</v>
      </c>
      <c r="Q9" s="169">
        <v>16</v>
      </c>
      <c r="R9" s="169">
        <v>17</v>
      </c>
      <c r="S9" s="62"/>
      <c r="T9" s="63"/>
      <c r="U9" s="62"/>
      <c r="V9" s="63"/>
      <c r="W9" s="62"/>
      <c r="X9" s="63"/>
      <c r="Y9" s="48"/>
      <c r="Z9" s="48"/>
    </row>
    <row r="10" spans="1:27" s="125" customFormat="1" ht="15.75">
      <c r="A10" s="121">
        <v>1</v>
      </c>
      <c r="B10" s="76" t="s">
        <v>147</v>
      </c>
      <c r="C10" s="114">
        <v>1</v>
      </c>
      <c r="D10" s="114">
        <v>149</v>
      </c>
      <c r="E10" s="114">
        <v>180</v>
      </c>
      <c r="F10" s="114">
        <v>149</v>
      </c>
      <c r="G10" s="114">
        <v>180</v>
      </c>
      <c r="H10" s="114">
        <v>0</v>
      </c>
      <c r="I10" s="114">
        <v>0</v>
      </c>
      <c r="J10" s="114">
        <v>0</v>
      </c>
      <c r="K10" s="114">
        <v>0</v>
      </c>
      <c r="L10" s="114">
        <v>0</v>
      </c>
      <c r="M10" s="114">
        <v>0</v>
      </c>
      <c r="N10" s="126">
        <v>0</v>
      </c>
      <c r="O10" s="114">
        <v>0</v>
      </c>
      <c r="P10" s="112">
        <v>0</v>
      </c>
      <c r="Q10" s="112">
        <v>0</v>
      </c>
      <c r="R10" s="114">
        <v>0</v>
      </c>
      <c r="S10" s="122"/>
      <c r="T10" s="122">
        <f>SUM(F10+H10+J10+L10)</f>
        <v>149</v>
      </c>
      <c r="U10" s="122">
        <f>SUM(G10+I10+K10+M10)</f>
        <v>180</v>
      </c>
      <c r="V10" s="122">
        <f>SUM(G10+I10+K10+M10)</f>
        <v>180</v>
      </c>
      <c r="W10" s="122"/>
      <c r="X10" s="122"/>
      <c r="Y10" s="123"/>
      <c r="Z10" s="123"/>
      <c r="AA10" s="124"/>
    </row>
  </sheetData>
  <mergeCells count="25">
    <mergeCell ref="N4:P5"/>
    <mergeCell ref="P6:P7"/>
    <mergeCell ref="Z3:Z6"/>
    <mergeCell ref="U6:V6"/>
    <mergeCell ref="W6:X6"/>
    <mergeCell ref="S3:X5"/>
    <mergeCell ref="R6:R7"/>
    <mergeCell ref="Y3:Y6"/>
    <mergeCell ref="S6:T6"/>
    <mergeCell ref="A3:A7"/>
    <mergeCell ref="B3:B7"/>
    <mergeCell ref="D3:R3"/>
    <mergeCell ref="C3:C7"/>
    <mergeCell ref="F4:M5"/>
    <mergeCell ref="F6:I6"/>
    <mergeCell ref="J6:M6"/>
    <mergeCell ref="F7:G7"/>
    <mergeCell ref="H7:I7"/>
    <mergeCell ref="J7:K7"/>
    <mergeCell ref="L7:M7"/>
    <mergeCell ref="Q4:R5"/>
    <mergeCell ref="Q6:Q7"/>
    <mergeCell ref="N6:N7"/>
    <mergeCell ref="O6:O7"/>
    <mergeCell ref="D4:E7"/>
  </mergeCells>
  <phoneticPr fontId="1" type="noConversion"/>
  <pageMargins left="0.78740157480314965" right="0.39370078740157483" top="0.39370078740157483" bottom="0.39370078740157483" header="0.19685039370078741" footer="0.19685039370078741"/>
  <pageSetup paperSize="9" scale="48" orientation="landscape" r:id="rId1"/>
  <headerFooter alignWithMargins="0">
    <oddHeader>&amp;A&amp;RСтраница &amp;P</oddHeader>
  </headerFooter>
  <colBreaks count="1" manualBreakCount="1">
    <brk id="18" max="9" man="1"/>
  </colBreaks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9" tint="0.59999389629810485"/>
  </sheetPr>
  <dimension ref="A1:R9"/>
  <sheetViews>
    <sheetView zoomScaleNormal="100" zoomScaleSheetLayoutView="90" workbookViewId="0">
      <pane ySplit="7" topLeftCell="A8" activePane="bottomLeft" state="frozen"/>
      <selection pane="bottomLeft" activeCell="I10" sqref="I10"/>
    </sheetView>
  </sheetViews>
  <sheetFormatPr defaultRowHeight="12.75"/>
  <cols>
    <col min="1" max="1" width="3.7109375" style="34" customWidth="1"/>
    <col min="2" max="2" width="57.140625" style="34" customWidth="1"/>
    <col min="3" max="3" width="9.28515625" style="34" bestFit="1" customWidth="1"/>
    <col min="4" max="4" width="13.28515625" style="34" bestFit="1" customWidth="1"/>
    <col min="5" max="5" width="7.85546875" style="34" customWidth="1"/>
    <col min="6" max="8" width="7.42578125" style="34" customWidth="1"/>
    <col min="9" max="9" width="20.140625" style="34" bestFit="1" customWidth="1"/>
    <col min="10" max="10" width="11.28515625" style="34" bestFit="1" customWidth="1"/>
    <col min="11" max="11" width="7.42578125" style="34" customWidth="1"/>
    <col min="12" max="12" width="8.140625" style="34" customWidth="1"/>
    <col min="13" max="13" width="7.28515625" style="24" customWidth="1"/>
    <col min="14" max="14" width="7.5703125" style="34" customWidth="1"/>
    <col min="15" max="15" width="7.140625" style="24" customWidth="1"/>
    <col min="16" max="16" width="7.85546875" style="34" customWidth="1"/>
    <col min="17" max="17" width="7.7109375" style="24" customWidth="1"/>
    <col min="18" max="18" width="6.42578125" style="34" customWidth="1"/>
    <col min="19" max="19" width="13.42578125" style="34" customWidth="1"/>
    <col min="20" max="22" width="9.140625" style="34" customWidth="1"/>
    <col min="23" max="16384" width="9.140625" style="34"/>
  </cols>
  <sheetData>
    <row r="1" spans="1:18" ht="19.5" customHeight="1">
      <c r="B1" s="26" t="s">
        <v>103</v>
      </c>
      <c r="C1" s="13"/>
    </row>
    <row r="2" spans="1:18" ht="6.6" customHeight="1">
      <c r="A2" s="9"/>
      <c r="B2" s="58"/>
      <c r="C2" s="58"/>
      <c r="D2" s="58"/>
      <c r="E2" s="58"/>
      <c r="F2" s="58"/>
      <c r="G2" s="58"/>
      <c r="H2" s="58"/>
      <c r="I2" s="58"/>
      <c r="J2" s="59"/>
      <c r="K2" s="58"/>
      <c r="L2" s="9"/>
      <c r="M2" s="47"/>
      <c r="N2" s="9"/>
      <c r="O2" s="47"/>
      <c r="P2" s="9"/>
      <c r="Q2" s="47"/>
      <c r="R2" s="9"/>
    </row>
    <row r="3" spans="1:18" s="2" customFormat="1" ht="57.75" customHeight="1">
      <c r="A3" s="259" t="s">
        <v>0</v>
      </c>
      <c r="B3" s="227" t="s">
        <v>47</v>
      </c>
      <c r="C3" s="236" t="s">
        <v>100</v>
      </c>
      <c r="D3" s="260"/>
      <c r="E3" s="260"/>
      <c r="F3" s="260"/>
      <c r="G3" s="260"/>
      <c r="H3" s="260"/>
      <c r="I3" s="218" t="s">
        <v>90</v>
      </c>
      <c r="J3" s="262" t="s">
        <v>95</v>
      </c>
      <c r="K3" s="67"/>
    </row>
    <row r="4" spans="1:18" s="2" customFormat="1" ht="6" customHeight="1">
      <c r="A4" s="259"/>
      <c r="B4" s="227"/>
      <c r="C4" s="232"/>
      <c r="D4" s="257"/>
      <c r="E4" s="257"/>
      <c r="F4" s="257"/>
      <c r="G4" s="257"/>
      <c r="H4" s="257"/>
      <c r="I4" s="218"/>
      <c r="J4" s="263"/>
      <c r="K4" s="67"/>
    </row>
    <row r="5" spans="1:18" s="2" customFormat="1" ht="18.75" customHeight="1">
      <c r="A5" s="259"/>
      <c r="B5" s="227"/>
      <c r="C5" s="234"/>
      <c r="D5" s="261"/>
      <c r="E5" s="261"/>
      <c r="F5" s="261"/>
      <c r="G5" s="261"/>
      <c r="H5" s="261"/>
      <c r="I5" s="218"/>
      <c r="J5" s="263"/>
      <c r="K5" s="67"/>
    </row>
    <row r="6" spans="1:18" s="2" customFormat="1" ht="89.25" customHeight="1">
      <c r="A6" s="259"/>
      <c r="B6" s="227"/>
      <c r="C6" s="218" t="s">
        <v>21</v>
      </c>
      <c r="D6" s="219"/>
      <c r="E6" s="218" t="s">
        <v>69</v>
      </c>
      <c r="F6" s="219"/>
      <c r="G6" s="218" t="s">
        <v>70</v>
      </c>
      <c r="H6" s="225"/>
      <c r="I6" s="218"/>
      <c r="J6" s="264"/>
      <c r="K6" s="67"/>
    </row>
    <row r="7" spans="1:18" s="2" customFormat="1" ht="27" customHeight="1">
      <c r="A7" s="259"/>
      <c r="B7" s="227"/>
      <c r="C7" s="68" t="s">
        <v>2</v>
      </c>
      <c r="D7" s="54" t="s">
        <v>3</v>
      </c>
      <c r="E7" s="68" t="s">
        <v>2</v>
      </c>
      <c r="F7" s="54" t="s">
        <v>3</v>
      </c>
      <c r="G7" s="68" t="s">
        <v>2</v>
      </c>
      <c r="H7" s="53" t="s">
        <v>3</v>
      </c>
      <c r="I7" s="69" t="s">
        <v>14</v>
      </c>
      <c r="J7" s="70" t="s">
        <v>14</v>
      </c>
      <c r="K7" s="67"/>
    </row>
    <row r="8" spans="1:18" ht="12" customHeight="1">
      <c r="A8" s="30"/>
      <c r="B8" s="50">
        <v>1</v>
      </c>
      <c r="C8" s="51" t="s">
        <v>98</v>
      </c>
      <c r="D8" s="51" t="s">
        <v>99</v>
      </c>
      <c r="E8" s="51">
        <v>4</v>
      </c>
      <c r="F8" s="51">
        <v>5</v>
      </c>
      <c r="G8" s="51">
        <v>6</v>
      </c>
      <c r="H8" s="52">
        <v>7</v>
      </c>
      <c r="I8" s="71">
        <v>8</v>
      </c>
      <c r="J8" s="72">
        <v>9</v>
      </c>
      <c r="K8" s="73"/>
      <c r="M8" s="34"/>
      <c r="O8" s="34"/>
      <c r="Q8" s="34"/>
    </row>
    <row r="9" spans="1:18" s="24" customFormat="1" ht="30" customHeight="1">
      <c r="A9" s="127">
        <v>1</v>
      </c>
      <c r="B9" s="76" t="s">
        <v>147</v>
      </c>
      <c r="C9" s="100">
        <v>57</v>
      </c>
      <c r="D9" s="100">
        <v>170</v>
      </c>
      <c r="E9" s="100">
        <v>10</v>
      </c>
      <c r="F9" s="100">
        <v>24</v>
      </c>
      <c r="G9" s="100">
        <v>47</v>
      </c>
      <c r="H9" s="101">
        <v>146</v>
      </c>
      <c r="I9" s="129">
        <v>48285.5</v>
      </c>
      <c r="J9" s="102">
        <v>0</v>
      </c>
      <c r="K9" s="73"/>
      <c r="L9" s="130">
        <f>SUM(E9+G9)</f>
        <v>57</v>
      </c>
      <c r="M9" s="130">
        <f>SUM(F9+H9)</f>
        <v>170</v>
      </c>
    </row>
  </sheetData>
  <mergeCells count="8">
    <mergeCell ref="A3:A7"/>
    <mergeCell ref="B3:B7"/>
    <mergeCell ref="C3:H5"/>
    <mergeCell ref="J3:J6"/>
    <mergeCell ref="C6:D6"/>
    <mergeCell ref="E6:F6"/>
    <mergeCell ref="G6:H6"/>
    <mergeCell ref="I3:I6"/>
  </mergeCells>
  <pageMargins left="0.78740157480314965" right="0.39370078740157483" top="0.39370078740157483" bottom="0.39370078740157483" header="0.19685039370078741" footer="0.19685039370078741"/>
  <pageSetup paperSize="9" scale="66" orientation="landscape" r:id="rId1"/>
  <headerFooter alignWithMargins="0">
    <oddHeader>&amp;A&amp;RСтраница &amp;P</oddHeader>
  </headerFooter>
  <colBreaks count="1" manualBreakCount="1">
    <brk id="10" max="8" man="1"/>
  </colBreaks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9" tint="0.59999389629810485"/>
  </sheetPr>
  <dimension ref="A1:AD11"/>
  <sheetViews>
    <sheetView zoomScaleNormal="100" zoomScaleSheetLayoutView="100" workbookViewId="0">
      <pane xSplit="2" ySplit="7" topLeftCell="C8" activePane="bottomRight" state="frozen"/>
      <selection activeCell="K26" sqref="K26"/>
      <selection pane="topRight" activeCell="K26" sqref="K26"/>
      <selection pane="bottomLeft" activeCell="K26" sqref="K26"/>
      <selection pane="bottomRight" activeCell="W9" sqref="W9"/>
    </sheetView>
  </sheetViews>
  <sheetFormatPr defaultRowHeight="12.75"/>
  <cols>
    <col min="1" max="1" width="3.7109375" customWidth="1"/>
    <col min="2" max="2" width="35.5703125" customWidth="1"/>
    <col min="3" max="3" width="9.28515625" bestFit="1" customWidth="1"/>
    <col min="4" max="4" width="8.7109375" customWidth="1"/>
    <col min="5" max="5" width="7.42578125" customWidth="1"/>
    <col min="6" max="6" width="9" style="34" customWidth="1"/>
    <col min="7" max="7" width="10.140625" customWidth="1"/>
    <col min="8" max="8" width="12.28515625" style="34" customWidth="1"/>
    <col min="9" max="9" width="11.85546875" customWidth="1"/>
    <col min="10" max="10" width="13.42578125" customWidth="1"/>
    <col min="11" max="11" width="8.42578125" style="24" bestFit="1" customWidth="1"/>
    <col min="12" max="12" width="10.140625" customWidth="1"/>
    <col min="13" max="13" width="9.7109375" customWidth="1"/>
    <col min="14" max="14" width="8.5703125" customWidth="1"/>
    <col min="15" max="15" width="9.140625" customWidth="1"/>
    <col min="16" max="16" width="9.85546875" bestFit="1" customWidth="1"/>
    <col min="17" max="18" width="9.28515625" bestFit="1" customWidth="1"/>
    <col min="19" max="19" width="8.28515625" customWidth="1"/>
    <col min="20" max="22" width="9.28515625" customWidth="1"/>
    <col min="23" max="23" width="7.42578125" customWidth="1"/>
    <col min="24" max="24" width="8.28515625" customWidth="1"/>
    <col min="25" max="25" width="6.7109375" customWidth="1"/>
    <col min="26" max="26" width="8.85546875" customWidth="1"/>
    <col min="27" max="27" width="10.28515625" bestFit="1" customWidth="1"/>
    <col min="28" max="31" width="9.140625" customWidth="1"/>
    <col min="37" max="37" width="55.140625" customWidth="1"/>
  </cols>
  <sheetData>
    <row r="1" spans="1:30" ht="18.75">
      <c r="C1" s="14" t="s">
        <v>101</v>
      </c>
    </row>
    <row r="2" spans="1:30" ht="18.75" hidden="1">
      <c r="C2" s="14"/>
    </row>
    <row r="3" spans="1:30" ht="12.75" customHeight="1">
      <c r="A3" s="9"/>
      <c r="B3" s="9"/>
      <c r="C3" s="9"/>
      <c r="D3" s="9"/>
      <c r="E3" s="9"/>
      <c r="F3" s="9"/>
      <c r="G3" s="9"/>
      <c r="H3" s="9"/>
      <c r="I3" s="9"/>
      <c r="J3" s="9"/>
      <c r="K3" s="47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30" s="2" customFormat="1" ht="33" customHeight="1">
      <c r="A4" s="227" t="s">
        <v>0</v>
      </c>
      <c r="B4" s="227" t="s">
        <v>47</v>
      </c>
      <c r="C4" s="221" t="s">
        <v>50</v>
      </c>
      <c r="D4" s="218" t="s">
        <v>24</v>
      </c>
      <c r="E4" s="225"/>
      <c r="F4" s="225"/>
      <c r="G4" s="225"/>
      <c r="H4" s="225"/>
      <c r="I4" s="225"/>
      <c r="J4" s="219"/>
      <c r="K4" s="193" t="s">
        <v>145</v>
      </c>
      <c r="L4" s="193"/>
      <c r="M4" s="193"/>
      <c r="N4" s="193"/>
      <c r="O4" s="193"/>
      <c r="P4" s="193"/>
      <c r="Q4" s="193"/>
      <c r="R4" s="193"/>
      <c r="S4" s="193"/>
      <c r="T4" s="193"/>
      <c r="U4" s="193"/>
      <c r="V4" s="193"/>
      <c r="W4" s="193"/>
      <c r="X4" s="193"/>
      <c r="Y4" s="193"/>
      <c r="Z4" s="193"/>
    </row>
    <row r="5" spans="1:30" s="2" customFormat="1" ht="120" customHeight="1">
      <c r="A5" s="227"/>
      <c r="B5" s="227"/>
      <c r="C5" s="265"/>
      <c r="D5" s="221" t="s">
        <v>21</v>
      </c>
      <c r="E5" s="218" t="s">
        <v>25</v>
      </c>
      <c r="F5" s="225"/>
      <c r="G5" s="219"/>
      <c r="H5" s="266" t="s">
        <v>9</v>
      </c>
      <c r="I5" s="267"/>
      <c r="J5" s="221" t="s">
        <v>10</v>
      </c>
      <c r="K5" s="236" t="s">
        <v>21</v>
      </c>
      <c r="L5" s="237"/>
      <c r="M5" s="236" t="s">
        <v>6</v>
      </c>
      <c r="N5" s="237"/>
      <c r="O5" s="236" t="s">
        <v>8</v>
      </c>
      <c r="P5" s="237"/>
      <c r="Q5" s="236" t="s">
        <v>11</v>
      </c>
      <c r="R5" s="237"/>
      <c r="S5" s="236" t="s">
        <v>51</v>
      </c>
      <c r="T5" s="237"/>
      <c r="U5" s="236" t="s">
        <v>88</v>
      </c>
      <c r="V5" s="237"/>
      <c r="W5" s="236" t="s">
        <v>7</v>
      </c>
      <c r="X5" s="237"/>
      <c r="Y5" s="268" t="s">
        <v>87</v>
      </c>
      <c r="Z5" s="243"/>
    </row>
    <row r="6" spans="1:30" s="2" customFormat="1" ht="81" customHeight="1">
      <c r="A6" s="227"/>
      <c r="B6" s="227"/>
      <c r="C6" s="222"/>
      <c r="D6" s="222"/>
      <c r="E6" s="17" t="s">
        <v>19</v>
      </c>
      <c r="F6" s="156" t="s">
        <v>140</v>
      </c>
      <c r="G6" s="157" t="s">
        <v>132</v>
      </c>
      <c r="H6" s="159" t="s">
        <v>136</v>
      </c>
      <c r="I6" s="157" t="s">
        <v>137</v>
      </c>
      <c r="J6" s="222"/>
      <c r="K6" s="234"/>
      <c r="L6" s="235"/>
      <c r="M6" s="234"/>
      <c r="N6" s="235"/>
      <c r="O6" s="234"/>
      <c r="P6" s="235"/>
      <c r="Q6" s="234"/>
      <c r="R6" s="235"/>
      <c r="S6" s="234"/>
      <c r="T6" s="235"/>
      <c r="U6" s="234"/>
      <c r="V6" s="235"/>
      <c r="W6" s="234"/>
      <c r="X6" s="235"/>
      <c r="Y6" s="244"/>
      <c r="Z6" s="246"/>
      <c r="AA6" s="2" t="s">
        <v>94</v>
      </c>
      <c r="AC6" s="80" t="s">
        <v>120</v>
      </c>
    </row>
    <row r="7" spans="1:30" s="2" customFormat="1" ht="27.75" customHeight="1">
      <c r="A7" s="227"/>
      <c r="B7" s="227"/>
      <c r="C7" s="131" t="s">
        <v>1</v>
      </c>
      <c r="D7" s="131" t="s">
        <v>52</v>
      </c>
      <c r="E7" s="131" t="s">
        <v>2</v>
      </c>
      <c r="F7" s="131" t="s">
        <v>2</v>
      </c>
      <c r="G7" s="131" t="s">
        <v>2</v>
      </c>
      <c r="H7" s="131" t="s">
        <v>2</v>
      </c>
      <c r="I7" s="131" t="s">
        <v>2</v>
      </c>
      <c r="J7" s="131" t="s">
        <v>2</v>
      </c>
      <c r="K7" s="68" t="s">
        <v>2</v>
      </c>
      <c r="L7" s="131" t="s">
        <v>3</v>
      </c>
      <c r="M7" s="131" t="s">
        <v>2</v>
      </c>
      <c r="N7" s="131" t="s">
        <v>3</v>
      </c>
      <c r="O7" s="131" t="s">
        <v>2</v>
      </c>
      <c r="P7" s="131" t="s">
        <v>3</v>
      </c>
      <c r="Q7" s="131" t="s">
        <v>2</v>
      </c>
      <c r="R7" s="131" t="s">
        <v>3</v>
      </c>
      <c r="S7" s="131" t="s">
        <v>2</v>
      </c>
      <c r="T7" s="131" t="s">
        <v>3</v>
      </c>
      <c r="U7" s="131" t="s">
        <v>2</v>
      </c>
      <c r="V7" s="131" t="s">
        <v>3</v>
      </c>
      <c r="W7" s="131" t="s">
        <v>2</v>
      </c>
      <c r="X7" s="131" t="s">
        <v>3</v>
      </c>
      <c r="Y7" s="131" t="s">
        <v>2</v>
      </c>
      <c r="Z7" s="131" t="s">
        <v>3</v>
      </c>
    </row>
    <row r="8" spans="1:30" s="2" customFormat="1" ht="27.75" customHeight="1">
      <c r="A8" s="134"/>
      <c r="B8" s="170">
        <v>1</v>
      </c>
      <c r="C8" s="167">
        <v>2</v>
      </c>
      <c r="D8" s="167">
        <v>3</v>
      </c>
      <c r="E8" s="167">
        <v>4</v>
      </c>
      <c r="F8" s="167">
        <v>5</v>
      </c>
      <c r="G8" s="167">
        <v>6</v>
      </c>
      <c r="H8" s="167">
        <v>7</v>
      </c>
      <c r="I8" s="167">
        <v>8</v>
      </c>
      <c r="J8" s="167">
        <v>9</v>
      </c>
      <c r="K8" s="171">
        <v>10</v>
      </c>
      <c r="L8" s="167">
        <v>11</v>
      </c>
      <c r="M8" s="167">
        <v>12</v>
      </c>
      <c r="N8" s="167">
        <v>13</v>
      </c>
      <c r="O8" s="167">
        <v>14</v>
      </c>
      <c r="P8" s="167">
        <v>15</v>
      </c>
      <c r="Q8" s="167">
        <v>16</v>
      </c>
      <c r="R8" s="167">
        <v>17</v>
      </c>
      <c r="S8" s="167">
        <v>18</v>
      </c>
      <c r="T8" s="167">
        <v>19</v>
      </c>
      <c r="U8" s="167">
        <v>20</v>
      </c>
      <c r="V8" s="167">
        <v>21</v>
      </c>
      <c r="W8" s="167">
        <v>22</v>
      </c>
      <c r="X8" s="167">
        <v>23</v>
      </c>
      <c r="Y8" s="167">
        <v>24</v>
      </c>
      <c r="Z8" s="167">
        <v>25</v>
      </c>
    </row>
    <row r="9" spans="1:30" s="24" customFormat="1" ht="30" customHeight="1">
      <c r="A9" s="127">
        <v>1</v>
      </c>
      <c r="B9" s="76" t="s">
        <v>147</v>
      </c>
      <c r="C9" s="113">
        <v>6</v>
      </c>
      <c r="D9" s="113">
        <v>132</v>
      </c>
      <c r="E9" s="113">
        <v>28</v>
      </c>
      <c r="F9" s="113">
        <v>0</v>
      </c>
      <c r="G9" s="113">
        <v>0</v>
      </c>
      <c r="H9" s="113">
        <v>0</v>
      </c>
      <c r="I9" s="113">
        <v>0</v>
      </c>
      <c r="J9" s="113">
        <v>5</v>
      </c>
      <c r="K9" s="113">
        <v>132</v>
      </c>
      <c r="L9" s="113">
        <v>14989</v>
      </c>
      <c r="M9" s="113">
        <v>36</v>
      </c>
      <c r="N9" s="113">
        <v>46</v>
      </c>
      <c r="O9" s="113">
        <v>129</v>
      </c>
      <c r="P9" s="113">
        <v>6434</v>
      </c>
      <c r="Q9" s="113">
        <v>121</v>
      </c>
      <c r="R9" s="113">
        <v>3848</v>
      </c>
      <c r="S9" s="113">
        <v>127</v>
      </c>
      <c r="T9" s="113">
        <v>4661</v>
      </c>
      <c r="U9" s="113">
        <v>0</v>
      </c>
      <c r="V9" s="113">
        <v>0</v>
      </c>
      <c r="W9" s="113">
        <v>0</v>
      </c>
      <c r="X9" s="113">
        <v>0</v>
      </c>
      <c r="Y9" s="113">
        <v>0</v>
      </c>
      <c r="Z9" s="113">
        <v>0</v>
      </c>
      <c r="AA9" s="40">
        <f>L9-(N9+P9+R9+T9+V9+X9+Z9)</f>
        <v>0</v>
      </c>
      <c r="AB9" s="40"/>
      <c r="AC9" s="40">
        <f>SUM(N9+P9+R9+T9+V9+X9+Z9)</f>
        <v>14989</v>
      </c>
      <c r="AD9" s="40">
        <f>L9-AC9</f>
        <v>0</v>
      </c>
    </row>
    <row r="10" spans="1:30">
      <c r="A10" s="31"/>
      <c r="B10" s="31"/>
      <c r="C10" s="31"/>
      <c r="D10" s="31"/>
      <c r="E10" s="31"/>
      <c r="F10" s="31"/>
      <c r="G10" s="31"/>
      <c r="H10" s="31"/>
      <c r="I10" s="31"/>
      <c r="J10" s="31"/>
      <c r="K10" s="32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</row>
    <row r="11" spans="1:30">
      <c r="L11" s="28"/>
    </row>
  </sheetData>
  <mergeCells count="17">
    <mergeCell ref="K4:Z4"/>
    <mergeCell ref="K5:L6"/>
    <mergeCell ref="W5:X6"/>
    <mergeCell ref="Q5:R6"/>
    <mergeCell ref="O5:P6"/>
    <mergeCell ref="S5:T6"/>
    <mergeCell ref="M5:N6"/>
    <mergeCell ref="U5:V6"/>
    <mergeCell ref="Y5:Z6"/>
    <mergeCell ref="A4:A7"/>
    <mergeCell ref="B4:B7"/>
    <mergeCell ref="D4:J4"/>
    <mergeCell ref="C4:C6"/>
    <mergeCell ref="D5:D6"/>
    <mergeCell ref="E5:G5"/>
    <mergeCell ref="J5:J6"/>
    <mergeCell ref="H5:I5"/>
  </mergeCells>
  <phoneticPr fontId="1" type="noConversion"/>
  <printOptions horizontalCentered="1"/>
  <pageMargins left="0.39370078740157483" right="0" top="0" bottom="0" header="0" footer="0"/>
  <pageSetup paperSize="9" scale="47" fitToWidth="2" orientation="landscape" r:id="rId1"/>
  <headerFooter alignWithMargins="0">
    <oddHeader>&amp;A&amp;RСтраница &amp;P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9" tint="0.59999389629810485"/>
  </sheetPr>
  <dimension ref="A1:AR40"/>
  <sheetViews>
    <sheetView zoomScale="90" zoomScaleNormal="90" zoomScaleSheetLayoutView="100" workbookViewId="0">
      <selection activeCell="H21" sqref="H21"/>
    </sheetView>
  </sheetViews>
  <sheetFormatPr defaultRowHeight="12.75"/>
  <cols>
    <col min="1" max="1" width="4.85546875" customWidth="1"/>
    <col min="2" max="2" width="33.5703125" customWidth="1"/>
    <col min="3" max="3" width="7.7109375" customWidth="1"/>
    <col min="4" max="4" width="9.140625" customWidth="1"/>
    <col min="5" max="5" width="7.7109375" customWidth="1"/>
    <col min="6" max="6" width="11.28515625" bestFit="1" customWidth="1"/>
    <col min="7" max="7" width="9.5703125" customWidth="1"/>
    <col min="8" max="8" width="11.42578125" bestFit="1" customWidth="1"/>
    <col min="9" max="9" width="7.28515625" customWidth="1"/>
    <col min="10" max="10" width="11.42578125" bestFit="1" customWidth="1"/>
    <col min="11" max="11" width="7.28515625" customWidth="1"/>
    <col min="12" max="12" width="11.42578125" bestFit="1" customWidth="1"/>
    <col min="13" max="13" width="7.7109375" customWidth="1"/>
    <col min="14" max="14" width="8.85546875" bestFit="1" customWidth="1"/>
    <col min="15" max="15" width="7" bestFit="1" customWidth="1"/>
    <col min="16" max="16" width="9.28515625" bestFit="1" customWidth="1"/>
    <col min="17" max="18" width="5.7109375" customWidth="1"/>
    <col min="19" max="19" width="6.5703125" customWidth="1"/>
    <col min="20" max="22" width="9.140625" customWidth="1"/>
    <col min="23" max="23" width="11" customWidth="1"/>
    <col min="24" max="24" width="14.85546875" customWidth="1"/>
    <col min="25" max="25" width="15.28515625" style="5" customWidth="1"/>
    <col min="26" max="26" width="0" hidden="1" customWidth="1"/>
    <col min="27" max="30" width="9.140625" hidden="1" customWidth="1"/>
    <col min="31" max="31" width="9.85546875" hidden="1" customWidth="1"/>
    <col min="32" max="40" width="9.140625" hidden="1" customWidth="1"/>
    <col min="41" max="41" width="9.28515625" bestFit="1" customWidth="1"/>
    <col min="43" max="43" width="11.42578125" bestFit="1" customWidth="1"/>
    <col min="44" max="44" width="9.28515625" bestFit="1" customWidth="1"/>
  </cols>
  <sheetData>
    <row r="1" spans="1:44" ht="12.75" customHeight="1">
      <c r="A1" s="35"/>
      <c r="B1" s="35"/>
      <c r="C1" s="14" t="s">
        <v>102</v>
      </c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173"/>
    </row>
    <row r="2" spans="1:44" ht="12.75" customHeight="1">
      <c r="A2" s="58"/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35"/>
      <c r="X2" s="35"/>
      <c r="Y2" s="173"/>
    </row>
    <row r="3" spans="1:44" s="2" customFormat="1" ht="36" customHeight="1">
      <c r="A3" s="227" t="s">
        <v>0</v>
      </c>
      <c r="B3" s="227" t="s">
        <v>47</v>
      </c>
      <c r="C3" s="221" t="s">
        <v>15</v>
      </c>
      <c r="D3" s="221" t="s">
        <v>16</v>
      </c>
      <c r="E3" s="218" t="s">
        <v>138</v>
      </c>
      <c r="F3" s="225"/>
      <c r="G3" s="225"/>
      <c r="H3" s="225"/>
      <c r="I3" s="225"/>
      <c r="J3" s="225"/>
      <c r="K3" s="225"/>
      <c r="L3" s="225"/>
      <c r="M3" s="225"/>
      <c r="N3" s="225"/>
      <c r="O3" s="225"/>
      <c r="P3" s="225"/>
      <c r="Q3" s="225"/>
      <c r="R3" s="225"/>
      <c r="S3" s="225"/>
      <c r="T3" s="225"/>
      <c r="U3" s="225"/>
      <c r="V3" s="225"/>
      <c r="W3" s="221" t="s">
        <v>12</v>
      </c>
      <c r="X3" s="221" t="s">
        <v>13</v>
      </c>
      <c r="Y3" s="269" t="s">
        <v>18</v>
      </c>
    </row>
    <row r="4" spans="1:44" s="2" customFormat="1" ht="51.75" customHeight="1">
      <c r="A4" s="227"/>
      <c r="B4" s="227"/>
      <c r="C4" s="265"/>
      <c r="D4" s="265"/>
      <c r="E4" s="236" t="s">
        <v>21</v>
      </c>
      <c r="F4" s="237"/>
      <c r="G4" s="236" t="s">
        <v>82</v>
      </c>
      <c r="H4" s="237"/>
      <c r="I4" s="272" t="s">
        <v>6</v>
      </c>
      <c r="J4" s="243"/>
      <c r="K4" s="236" t="s">
        <v>8</v>
      </c>
      <c r="L4" s="237"/>
      <c r="M4" s="236" t="s">
        <v>11</v>
      </c>
      <c r="N4" s="237"/>
      <c r="O4" s="236" t="s">
        <v>58</v>
      </c>
      <c r="P4" s="237"/>
      <c r="Q4" s="236" t="s">
        <v>88</v>
      </c>
      <c r="R4" s="237"/>
      <c r="S4" s="236" t="s">
        <v>17</v>
      </c>
      <c r="T4" s="237"/>
      <c r="U4" s="236" t="s">
        <v>87</v>
      </c>
      <c r="V4" s="237"/>
      <c r="W4" s="265"/>
      <c r="X4" s="265"/>
      <c r="Y4" s="270"/>
    </row>
    <row r="5" spans="1:44" s="2" customFormat="1" ht="39" customHeight="1">
      <c r="A5" s="227"/>
      <c r="B5" s="227"/>
      <c r="C5" s="265"/>
      <c r="D5" s="265"/>
      <c r="E5" s="232"/>
      <c r="F5" s="233"/>
      <c r="G5" s="232"/>
      <c r="H5" s="233"/>
      <c r="I5" s="273"/>
      <c r="J5" s="274"/>
      <c r="K5" s="232"/>
      <c r="L5" s="233"/>
      <c r="M5" s="232"/>
      <c r="N5" s="233"/>
      <c r="O5" s="232"/>
      <c r="P5" s="233"/>
      <c r="Q5" s="232"/>
      <c r="R5" s="233"/>
      <c r="S5" s="232"/>
      <c r="T5" s="233"/>
      <c r="U5" s="232"/>
      <c r="V5" s="233"/>
      <c r="W5" s="265"/>
      <c r="X5" s="265"/>
      <c r="Y5" s="270"/>
    </row>
    <row r="6" spans="1:44" s="2" customFormat="1" ht="45.6" customHeight="1">
      <c r="A6" s="227"/>
      <c r="B6" s="227"/>
      <c r="C6" s="222"/>
      <c r="D6" s="222"/>
      <c r="E6" s="234"/>
      <c r="F6" s="235"/>
      <c r="G6" s="234"/>
      <c r="H6" s="235"/>
      <c r="I6" s="244"/>
      <c r="J6" s="246"/>
      <c r="K6" s="234"/>
      <c r="L6" s="235"/>
      <c r="M6" s="234"/>
      <c r="N6" s="235"/>
      <c r="O6" s="234"/>
      <c r="P6" s="235"/>
      <c r="Q6" s="234"/>
      <c r="R6" s="235"/>
      <c r="S6" s="234"/>
      <c r="T6" s="235"/>
      <c r="U6" s="234"/>
      <c r="V6" s="235"/>
      <c r="W6" s="222"/>
      <c r="X6" s="222"/>
      <c r="Y6" s="271"/>
      <c r="AL6" s="2" t="s">
        <v>29</v>
      </c>
      <c r="AO6" s="2" t="s">
        <v>94</v>
      </c>
      <c r="AQ6" s="80" t="s">
        <v>120</v>
      </c>
    </row>
    <row r="7" spans="1:44" s="2" customFormat="1">
      <c r="A7" s="227"/>
      <c r="B7" s="227"/>
      <c r="C7" s="143" t="s">
        <v>1</v>
      </c>
      <c r="D7" s="143" t="s">
        <v>2</v>
      </c>
      <c r="E7" s="143" t="s">
        <v>2</v>
      </c>
      <c r="F7" s="143" t="s">
        <v>3</v>
      </c>
      <c r="G7" s="143" t="s">
        <v>2</v>
      </c>
      <c r="H7" s="143" t="s">
        <v>3</v>
      </c>
      <c r="I7" s="143" t="s">
        <v>2</v>
      </c>
      <c r="J7" s="143" t="s">
        <v>3</v>
      </c>
      <c r="K7" s="143" t="s">
        <v>2</v>
      </c>
      <c r="L7" s="143" t="s">
        <v>3</v>
      </c>
      <c r="M7" s="143" t="s">
        <v>2</v>
      </c>
      <c r="N7" s="143" t="s">
        <v>3</v>
      </c>
      <c r="O7" s="143" t="s">
        <v>2</v>
      </c>
      <c r="P7" s="143" t="s">
        <v>3</v>
      </c>
      <c r="Q7" s="143" t="s">
        <v>2</v>
      </c>
      <c r="R7" s="143" t="s">
        <v>3</v>
      </c>
      <c r="S7" s="143" t="s">
        <v>2</v>
      </c>
      <c r="T7" s="143" t="s">
        <v>3</v>
      </c>
      <c r="U7" s="143" t="s">
        <v>2</v>
      </c>
      <c r="V7" s="143" t="s">
        <v>3</v>
      </c>
      <c r="W7" s="143" t="s">
        <v>14</v>
      </c>
      <c r="X7" s="143" t="s">
        <v>14</v>
      </c>
      <c r="Y7" s="163" t="s">
        <v>32</v>
      </c>
      <c r="AL7" s="2" t="s">
        <v>19</v>
      </c>
    </row>
    <row r="8" spans="1:44" s="2" customFormat="1" hidden="1">
      <c r="A8" s="142"/>
      <c r="B8" s="144"/>
      <c r="C8" s="143"/>
      <c r="D8" s="143"/>
      <c r="E8" s="143"/>
      <c r="F8" s="143"/>
      <c r="G8" s="143"/>
      <c r="H8" s="143"/>
      <c r="I8" s="143"/>
      <c r="J8" s="143"/>
      <c r="K8" s="143"/>
      <c r="L8" s="143"/>
      <c r="M8" s="143"/>
      <c r="N8" s="143"/>
      <c r="O8" s="143"/>
      <c r="P8" s="143"/>
      <c r="Q8" s="143"/>
      <c r="R8" s="143"/>
      <c r="S8" s="143"/>
      <c r="T8" s="143"/>
      <c r="U8" s="143"/>
      <c r="V8" s="143"/>
      <c r="W8" s="143"/>
      <c r="X8" s="143"/>
      <c r="Y8" s="163"/>
    </row>
    <row r="9" spans="1:44" s="2" customFormat="1" hidden="1">
      <c r="A9" s="142"/>
      <c r="B9" s="144"/>
      <c r="C9" s="143"/>
      <c r="D9" s="143"/>
      <c r="E9" s="143"/>
      <c r="F9" s="143"/>
      <c r="G9" s="143"/>
      <c r="H9" s="143"/>
      <c r="I9" s="143"/>
      <c r="J9" s="143"/>
      <c r="K9" s="143"/>
      <c r="L9" s="143"/>
      <c r="M9" s="143"/>
      <c r="N9" s="143"/>
      <c r="O9" s="143"/>
      <c r="P9" s="143"/>
      <c r="Q9" s="143"/>
      <c r="R9" s="143"/>
      <c r="S9" s="143"/>
      <c r="T9" s="143"/>
      <c r="U9" s="143"/>
      <c r="V9" s="143"/>
      <c r="W9" s="143"/>
      <c r="X9" s="143"/>
      <c r="Y9" s="163"/>
    </row>
    <row r="10" spans="1:44" s="2" customFormat="1" hidden="1">
      <c r="A10" s="142"/>
      <c r="B10" s="144"/>
      <c r="C10" s="143"/>
      <c r="D10" s="143"/>
      <c r="E10" s="143"/>
      <c r="F10" s="143"/>
      <c r="G10" s="143"/>
      <c r="H10" s="143"/>
      <c r="I10" s="143"/>
      <c r="J10" s="143"/>
      <c r="K10" s="143"/>
      <c r="L10" s="143"/>
      <c r="M10" s="143"/>
      <c r="N10" s="143"/>
      <c r="O10" s="143"/>
      <c r="P10" s="143"/>
      <c r="Q10" s="143"/>
      <c r="R10" s="143"/>
      <c r="S10" s="143"/>
      <c r="T10" s="143"/>
      <c r="U10" s="143"/>
      <c r="V10" s="143"/>
      <c r="W10" s="143"/>
      <c r="X10" s="143"/>
      <c r="Y10" s="163"/>
    </row>
    <row r="11" spans="1:44" s="2" customFormat="1" hidden="1">
      <c r="A11" s="142"/>
      <c r="B11" s="144"/>
      <c r="C11" s="143"/>
      <c r="D11" s="143"/>
      <c r="E11" s="143"/>
      <c r="F11" s="143"/>
      <c r="G11" s="143"/>
      <c r="H11" s="143"/>
      <c r="I11" s="143"/>
      <c r="J11" s="143"/>
      <c r="K11" s="143"/>
      <c r="L11" s="143"/>
      <c r="M11" s="143"/>
      <c r="N11" s="143"/>
      <c r="O11" s="143"/>
      <c r="P11" s="143"/>
      <c r="Q11" s="143"/>
      <c r="R11" s="143"/>
      <c r="S11" s="143"/>
      <c r="T11" s="143"/>
      <c r="U11" s="143"/>
      <c r="V11" s="143"/>
      <c r="W11" s="143"/>
      <c r="X11" s="143"/>
      <c r="Y11" s="163"/>
    </row>
    <row r="12" spans="1:44" s="29" customFormat="1" ht="15.75">
      <c r="A12" s="30"/>
      <c r="B12" s="84"/>
      <c r="C12" s="96"/>
      <c r="D12" s="97"/>
      <c r="E12" s="97"/>
      <c r="F12" s="98"/>
      <c r="G12" s="98"/>
      <c r="H12" s="98"/>
      <c r="I12" s="97"/>
      <c r="J12" s="98"/>
      <c r="K12" s="97"/>
      <c r="L12" s="98"/>
      <c r="M12" s="98"/>
      <c r="N12" s="98"/>
      <c r="O12" s="97"/>
      <c r="P12" s="98"/>
      <c r="Q12" s="98"/>
      <c r="R12" s="98"/>
      <c r="S12" s="97"/>
      <c r="T12" s="98"/>
      <c r="U12" s="97"/>
      <c r="V12" s="98"/>
      <c r="W12" s="83"/>
      <c r="X12" s="99"/>
      <c r="Y12" s="81"/>
      <c r="Z12" s="82">
        <v>1465739.97</v>
      </c>
      <c r="AA12" s="86"/>
      <c r="AB12" s="87"/>
      <c r="AC12" s="88"/>
      <c r="AD12" s="89"/>
      <c r="AE12" s="89"/>
      <c r="AF12" s="90"/>
      <c r="AG12" s="90"/>
      <c r="AH12" s="90"/>
      <c r="AI12" s="90"/>
      <c r="AJ12" s="85"/>
      <c r="AK12" s="85"/>
      <c r="AL12" s="91"/>
      <c r="AM12" s="85"/>
      <c r="AN12" s="85"/>
      <c r="AO12" s="41">
        <f>SUM(J12+L12+N12+P12+R12+T12+V12)</f>
        <v>0</v>
      </c>
      <c r="AP12" s="85"/>
      <c r="AQ12" s="91">
        <f>SUM(J12+L12+N12+P12+R12+T12+V12)</f>
        <v>0</v>
      </c>
      <c r="AR12" s="91">
        <f>F12-AQ12</f>
        <v>0</v>
      </c>
    </row>
    <row r="13" spans="1:44" s="29" customFormat="1" ht="27" hidden="1" customHeight="1">
      <c r="A13" s="30"/>
      <c r="B13" s="92"/>
      <c r="C13" s="93"/>
      <c r="D13" s="86"/>
      <c r="E13" s="86"/>
      <c r="F13" s="94"/>
      <c r="G13" s="94"/>
      <c r="H13" s="94"/>
      <c r="I13" s="86"/>
      <c r="J13" s="94"/>
      <c r="K13" s="86"/>
      <c r="L13" s="94"/>
      <c r="M13" s="94"/>
      <c r="N13" s="94"/>
      <c r="O13" s="86"/>
      <c r="P13" s="94"/>
      <c r="Q13" s="94"/>
      <c r="R13" s="94"/>
      <c r="S13" s="94"/>
      <c r="T13" s="94"/>
      <c r="U13" s="94"/>
      <c r="V13" s="94"/>
      <c r="W13" s="88"/>
      <c r="X13" s="89"/>
      <c r="Y13" s="89"/>
      <c r="Z13" s="89"/>
      <c r="AA13" s="86"/>
      <c r="AB13" s="87"/>
      <c r="AC13" s="88"/>
      <c r="AD13" s="89"/>
      <c r="AE13" s="95"/>
      <c r="AF13" s="90"/>
      <c r="AG13" s="90"/>
      <c r="AH13" s="90"/>
      <c r="AI13" s="90"/>
      <c r="AJ13" s="85"/>
      <c r="AK13" s="85"/>
      <c r="AL13" s="91"/>
      <c r="AM13" s="85"/>
      <c r="AN13" s="85"/>
      <c r="AO13" s="41">
        <f t="shared" ref="AO13:AO14" si="0">SUM(J13+L13+N13+P13+R13+T13+V13)</f>
        <v>0</v>
      </c>
      <c r="AP13" s="85"/>
      <c r="AQ13" s="91">
        <f t="shared" ref="AQ13:AQ14" si="1">SUM(J13+L13+N13+P13+R13+T13+V13)</f>
        <v>0</v>
      </c>
      <c r="AR13" s="91">
        <f t="shared" ref="AR13:AR14" si="2">F13-AQ13</f>
        <v>0</v>
      </c>
    </row>
    <row r="14" spans="1:44" s="29" customFormat="1" ht="15.75" hidden="1" customHeight="1">
      <c r="A14" s="30"/>
      <c r="B14" s="92"/>
      <c r="C14" s="93"/>
      <c r="D14" s="86"/>
      <c r="E14" s="86"/>
      <c r="F14" s="94"/>
      <c r="G14" s="94"/>
      <c r="H14" s="94"/>
      <c r="I14" s="86"/>
      <c r="J14" s="94"/>
      <c r="K14" s="86"/>
      <c r="L14" s="94"/>
      <c r="M14" s="94"/>
      <c r="N14" s="94"/>
      <c r="O14" s="86"/>
      <c r="P14" s="94"/>
      <c r="Q14" s="94"/>
      <c r="R14" s="94"/>
      <c r="S14" s="94"/>
      <c r="T14" s="94"/>
      <c r="U14" s="94"/>
      <c r="V14" s="94"/>
      <c r="W14" s="88"/>
      <c r="X14" s="89"/>
      <c r="Y14" s="89"/>
      <c r="Z14" s="89"/>
      <c r="AA14" s="86"/>
      <c r="AB14" s="87"/>
      <c r="AC14" s="88"/>
      <c r="AD14" s="89"/>
      <c r="AE14" s="95"/>
      <c r="AF14" s="90"/>
      <c r="AG14" s="90"/>
      <c r="AH14" s="90"/>
      <c r="AI14" s="90"/>
      <c r="AJ14" s="85"/>
      <c r="AK14" s="85"/>
      <c r="AL14" s="91"/>
      <c r="AM14" s="85"/>
      <c r="AN14" s="85"/>
      <c r="AO14" s="41">
        <f t="shared" si="0"/>
        <v>0</v>
      </c>
      <c r="AP14" s="85"/>
      <c r="AQ14" s="91">
        <f t="shared" si="1"/>
        <v>0</v>
      </c>
      <c r="AR14" s="91">
        <f t="shared" si="2"/>
        <v>0</v>
      </c>
    </row>
    <row r="15" spans="1:44">
      <c r="F15" s="36"/>
    </row>
    <row r="37" spans="4:13">
      <c r="M37" t="s">
        <v>97</v>
      </c>
    </row>
    <row r="40" spans="4:13">
      <c r="D40" s="7"/>
    </row>
  </sheetData>
  <mergeCells count="17">
    <mergeCell ref="A3:A7"/>
    <mergeCell ref="B3:B7"/>
    <mergeCell ref="D3:D6"/>
    <mergeCell ref="C3:C6"/>
    <mergeCell ref="E4:F6"/>
    <mergeCell ref="O4:P6"/>
    <mergeCell ref="Y3:Y6"/>
    <mergeCell ref="W3:W6"/>
    <mergeCell ref="X3:X6"/>
    <mergeCell ref="K4:L6"/>
    <mergeCell ref="E3:V3"/>
    <mergeCell ref="S4:T6"/>
    <mergeCell ref="M4:N6"/>
    <mergeCell ref="G4:H6"/>
    <mergeCell ref="Q4:R6"/>
    <mergeCell ref="U4:V6"/>
    <mergeCell ref="I4:J6"/>
  </mergeCells>
  <phoneticPr fontId="1" type="noConversion"/>
  <pageMargins left="0.78740157480314965" right="0.39370078740157483" top="0.39370078740157483" bottom="0.39370078740157483" header="0.19685039370078741" footer="0.19685039370078741"/>
  <pageSetup paperSize="9" scale="73" fitToWidth="3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9" tint="0.59999389629810485"/>
  </sheetPr>
  <dimension ref="A1:AX8"/>
  <sheetViews>
    <sheetView zoomScale="90" zoomScaleNormal="90" zoomScaleSheetLayoutView="90" workbookViewId="0">
      <pane xSplit="2" ySplit="7" topLeftCell="C8" activePane="bottomRight" state="frozen"/>
      <selection pane="topRight" activeCell="C1" sqref="C1"/>
      <selection pane="bottomLeft" activeCell="A7" sqref="A7"/>
      <selection pane="bottomRight" activeCell="D5" sqref="D5:D6"/>
    </sheetView>
  </sheetViews>
  <sheetFormatPr defaultRowHeight="15.75"/>
  <cols>
    <col min="1" max="1" width="3.7109375" style="38" customWidth="1"/>
    <col min="2" max="2" width="31.140625" style="38" bestFit="1" customWidth="1"/>
    <col min="3" max="4" width="9.28515625" style="38" customWidth="1"/>
    <col min="5" max="5" width="9.42578125" style="38" customWidth="1"/>
    <col min="6" max="6" width="9.7109375" style="38" customWidth="1"/>
    <col min="7" max="7" width="5.28515625" style="38" customWidth="1"/>
    <col min="8" max="10" width="9.28515625" style="38" customWidth="1"/>
    <col min="11" max="11" width="7.7109375" style="38" customWidth="1"/>
    <col min="12" max="14" width="9.28515625" style="38" customWidth="1"/>
    <col min="15" max="15" width="6" style="38" customWidth="1"/>
    <col min="16" max="18" width="9.7109375" style="38" customWidth="1"/>
    <col min="19" max="19" width="5.28515625" style="38" customWidth="1"/>
    <col min="20" max="20" width="7.7109375" style="38" customWidth="1"/>
    <col min="21" max="21" width="5.28515625" style="38" customWidth="1"/>
    <col min="22" max="22" width="11.5703125" style="38" customWidth="1"/>
    <col min="23" max="23" width="11.28515625" style="42" bestFit="1" customWidth="1"/>
    <col min="24" max="24" width="8.140625" style="38" customWidth="1"/>
    <col min="25" max="25" width="9.140625" style="38" customWidth="1"/>
    <col min="26" max="26" width="7.140625" style="38" customWidth="1"/>
    <col min="27" max="27" width="7.7109375" style="38" customWidth="1"/>
    <col min="28" max="35" width="7.140625" style="38" customWidth="1"/>
    <col min="36" max="36" width="7.7109375" style="38" customWidth="1"/>
    <col min="37" max="39" width="9.140625" style="38" hidden="1" customWidth="1"/>
    <col min="40" max="40" width="10.5703125" style="38" hidden="1" customWidth="1"/>
    <col min="41" max="41" width="5.140625" style="38" hidden="1" customWidth="1"/>
    <col min="42" max="45" width="6.5703125" style="38" hidden="1" customWidth="1"/>
    <col min="46" max="50" width="9.140625" style="38" hidden="1" customWidth="1"/>
    <col min="51" max="16384" width="9.140625" style="38"/>
  </cols>
  <sheetData>
    <row r="1" spans="1:26" ht="18.75">
      <c r="B1" s="275" t="s">
        <v>91</v>
      </c>
      <c r="C1" s="276"/>
      <c r="D1" s="276"/>
      <c r="E1" s="276"/>
      <c r="F1" s="276"/>
      <c r="G1" s="276"/>
      <c r="H1" s="276"/>
      <c r="I1" s="276"/>
      <c r="J1" s="276"/>
      <c r="K1" s="276"/>
      <c r="L1" s="276"/>
      <c r="O1" s="39"/>
    </row>
    <row r="2" spans="1:26" hidden="1">
      <c r="C2" s="39"/>
      <c r="E2" s="39"/>
      <c r="F2" s="39"/>
      <c r="O2" s="39"/>
    </row>
    <row r="3" spans="1:26">
      <c r="C3" s="39"/>
      <c r="E3" s="39"/>
      <c r="F3" s="39"/>
      <c r="H3" s="43"/>
      <c r="I3" s="43"/>
      <c r="J3" s="43"/>
      <c r="L3" s="39"/>
      <c r="M3" s="39"/>
      <c r="N3" s="39"/>
      <c r="O3" s="39"/>
    </row>
    <row r="4" spans="1:26" ht="28.5" customHeight="1">
      <c r="A4" s="227" t="s">
        <v>0</v>
      </c>
      <c r="B4" s="223" t="s">
        <v>47</v>
      </c>
      <c r="C4" s="229" t="s">
        <v>50</v>
      </c>
      <c r="D4" s="218" t="s">
        <v>83</v>
      </c>
      <c r="E4" s="225"/>
      <c r="F4" s="225"/>
      <c r="G4" s="193" t="s">
        <v>29</v>
      </c>
      <c r="H4" s="193"/>
      <c r="I4" s="193"/>
      <c r="J4" s="193"/>
      <c r="K4" s="193"/>
      <c r="L4" s="193"/>
      <c r="M4" s="193"/>
      <c r="N4" s="193"/>
      <c r="O4" s="193"/>
      <c r="P4" s="193"/>
      <c r="Q4" s="193"/>
      <c r="R4" s="193"/>
      <c r="S4" s="193"/>
      <c r="T4" s="193"/>
      <c r="U4" s="193"/>
      <c r="V4" s="193"/>
    </row>
    <row r="5" spans="1:26" ht="39" customHeight="1">
      <c r="A5" s="227"/>
      <c r="B5" s="182"/>
      <c r="C5" s="230"/>
      <c r="D5" s="189" t="s">
        <v>21</v>
      </c>
      <c r="E5" s="278" t="s">
        <v>56</v>
      </c>
      <c r="F5" s="279" t="s">
        <v>57</v>
      </c>
      <c r="G5" s="232" t="s">
        <v>21</v>
      </c>
      <c r="H5" s="233"/>
      <c r="I5" s="236" t="s">
        <v>6</v>
      </c>
      <c r="J5" s="237"/>
      <c r="K5" s="232" t="s">
        <v>8</v>
      </c>
      <c r="L5" s="233"/>
      <c r="M5" s="236" t="s">
        <v>11</v>
      </c>
      <c r="N5" s="237"/>
      <c r="O5" s="232" t="s">
        <v>51</v>
      </c>
      <c r="P5" s="233"/>
      <c r="Q5" s="236" t="s">
        <v>88</v>
      </c>
      <c r="R5" s="237"/>
      <c r="S5" s="232" t="s">
        <v>7</v>
      </c>
      <c r="T5" s="233"/>
      <c r="U5" s="268" t="s">
        <v>89</v>
      </c>
      <c r="V5" s="243"/>
    </row>
    <row r="6" spans="1:26" ht="52.5" customHeight="1">
      <c r="A6" s="227"/>
      <c r="B6" s="182"/>
      <c r="C6" s="231"/>
      <c r="D6" s="190"/>
      <c r="E6" s="278"/>
      <c r="F6" s="280"/>
      <c r="G6" s="234"/>
      <c r="H6" s="235"/>
      <c r="I6" s="234"/>
      <c r="J6" s="235"/>
      <c r="K6" s="234"/>
      <c r="L6" s="235"/>
      <c r="M6" s="234"/>
      <c r="N6" s="235"/>
      <c r="O6" s="234"/>
      <c r="P6" s="235"/>
      <c r="Q6" s="234"/>
      <c r="R6" s="235"/>
      <c r="S6" s="234"/>
      <c r="T6" s="235"/>
      <c r="U6" s="244"/>
      <c r="V6" s="246"/>
      <c r="W6" s="42" t="s">
        <v>94</v>
      </c>
    </row>
    <row r="7" spans="1:26">
      <c r="A7" s="277"/>
      <c r="B7" s="182"/>
      <c r="C7" s="172" t="s">
        <v>1</v>
      </c>
      <c r="D7" s="145" t="s">
        <v>2</v>
      </c>
      <c r="E7" s="145" t="s">
        <v>2</v>
      </c>
      <c r="F7" s="145" t="s">
        <v>2</v>
      </c>
      <c r="G7" s="145" t="s">
        <v>2</v>
      </c>
      <c r="H7" s="145" t="s">
        <v>3</v>
      </c>
      <c r="I7" s="145" t="s">
        <v>2</v>
      </c>
      <c r="J7" s="145" t="s">
        <v>3</v>
      </c>
      <c r="K7" s="145" t="s">
        <v>2</v>
      </c>
      <c r="L7" s="145" t="s">
        <v>3</v>
      </c>
      <c r="M7" s="145" t="s">
        <v>2</v>
      </c>
      <c r="N7" s="145" t="s">
        <v>3</v>
      </c>
      <c r="O7" s="145" t="s">
        <v>2</v>
      </c>
      <c r="P7" s="145" t="s">
        <v>3</v>
      </c>
      <c r="Q7" s="145" t="s">
        <v>2</v>
      </c>
      <c r="R7" s="145" t="s">
        <v>3</v>
      </c>
      <c r="S7" s="145" t="s">
        <v>2</v>
      </c>
      <c r="T7" s="145" t="s">
        <v>3</v>
      </c>
      <c r="U7" s="145" t="s">
        <v>2</v>
      </c>
      <c r="V7" s="145" t="s">
        <v>3</v>
      </c>
    </row>
    <row r="8" spans="1:26" s="44" customFormat="1" ht="18.75">
      <c r="A8" s="120">
        <v>1</v>
      </c>
      <c r="B8" s="128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  <c r="P8" s="103"/>
      <c r="Q8" s="103"/>
      <c r="R8" s="103"/>
      <c r="S8" s="103"/>
      <c r="T8" s="103"/>
      <c r="U8" s="103"/>
      <c r="V8" s="103"/>
      <c r="W8" s="79">
        <f>H8-J8-L8-N8-P8-R8-T8-V8</f>
        <v>0</v>
      </c>
      <c r="Y8" s="79">
        <f>SUM(J8+L8+N8+P8+R8+T8+V8)</f>
        <v>0</v>
      </c>
      <c r="Z8" s="79">
        <f>H8-Y8</f>
        <v>0</v>
      </c>
    </row>
  </sheetData>
  <mergeCells count="17">
    <mergeCell ref="A4:A7"/>
    <mergeCell ref="B4:B7"/>
    <mergeCell ref="G4:V4"/>
    <mergeCell ref="D5:D6"/>
    <mergeCell ref="D4:F4"/>
    <mergeCell ref="G5:H6"/>
    <mergeCell ref="K5:L6"/>
    <mergeCell ref="O5:P6"/>
    <mergeCell ref="S5:T6"/>
    <mergeCell ref="E5:E6"/>
    <mergeCell ref="F5:F6"/>
    <mergeCell ref="I5:J6"/>
    <mergeCell ref="Q5:R6"/>
    <mergeCell ref="U5:V6"/>
    <mergeCell ref="B1:L1"/>
    <mergeCell ref="M5:N6"/>
    <mergeCell ref="C4:C6"/>
  </mergeCells>
  <phoneticPr fontId="1" type="noConversion"/>
  <pageMargins left="0.78740157480314965" right="0.39370078740157483" top="0.59055118110236227" bottom="0.39370078740157483" header="0.31496062992125984" footer="0.19685039370078741"/>
  <pageSetup paperSize="9" scale="65" fitToWidth="3" pageOrder="overThenDown" orientation="landscape" r:id="rId1"/>
  <headerFooter alignWithMargins="0">
    <oddHeader>&amp;A&amp;RСтраница &amp;P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selection activeCell="B2" sqref="B2"/>
    </sheetView>
  </sheetViews>
  <sheetFormatPr defaultRowHeight="12.75"/>
  <cols>
    <col min="1" max="1" width="4.5703125" customWidth="1"/>
    <col min="2" max="2" width="42.42578125" customWidth="1"/>
    <col min="8" max="8" width="13.140625" bestFit="1" customWidth="1"/>
  </cols>
  <sheetData>
    <row r="1" spans="1:9">
      <c r="A1" s="74"/>
      <c r="B1" s="74"/>
      <c r="C1" s="74" t="s">
        <v>114</v>
      </c>
      <c r="D1" s="74" t="s">
        <v>115</v>
      </c>
      <c r="E1" s="74" t="s">
        <v>116</v>
      </c>
      <c r="F1" s="74" t="s">
        <v>117</v>
      </c>
      <c r="G1" s="74" t="s">
        <v>118</v>
      </c>
      <c r="H1" s="74" t="s">
        <v>119</v>
      </c>
      <c r="I1" s="74" t="s">
        <v>113</v>
      </c>
    </row>
    <row r="2" spans="1:9" ht="15.75">
      <c r="A2" s="75">
        <v>1</v>
      </c>
      <c r="B2" s="76"/>
      <c r="C2" s="74">
        <f>'на дому'!N9</f>
        <v>129565</v>
      </c>
      <c r="D2" s="74">
        <f>соц.реаб.!L9</f>
        <v>0</v>
      </c>
      <c r="E2" s="77">
        <f>SUM(срочное!G10+срочное!I10+срочное!K10+срочное!M10)</f>
        <v>180</v>
      </c>
      <c r="F2" s="77">
        <f>соц.такси!D9</f>
        <v>170</v>
      </c>
      <c r="G2" s="77">
        <f>дневное!L9</f>
        <v>14989</v>
      </c>
      <c r="H2" s="78">
        <f>'соц.реаб. детей'!H8</f>
        <v>0</v>
      </c>
      <c r="I2" s="74">
        <f>SUM(C2:H2)</f>
        <v>144904</v>
      </c>
    </row>
  </sheetData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16</vt:i4>
      </vt:variant>
    </vt:vector>
  </HeadingPairs>
  <TitlesOfParts>
    <vt:vector size="25" baseType="lpstr">
      <vt:lpstr>Свод</vt:lpstr>
      <vt:lpstr>на дому</vt:lpstr>
      <vt:lpstr>соц.реаб.</vt:lpstr>
      <vt:lpstr>срочное</vt:lpstr>
      <vt:lpstr>соц.такси</vt:lpstr>
      <vt:lpstr>дневное</vt:lpstr>
      <vt:lpstr>компл.центры</vt:lpstr>
      <vt:lpstr>соц.реаб. детей</vt:lpstr>
      <vt:lpstr>Услуги по крыму</vt:lpstr>
      <vt:lpstr>дневное!Заголовки_для_печати</vt:lpstr>
      <vt:lpstr>компл.центры!Заголовки_для_печати</vt:lpstr>
      <vt:lpstr>'на дому'!Заголовки_для_печати</vt:lpstr>
      <vt:lpstr>Свод!Заголовки_для_печати</vt:lpstr>
      <vt:lpstr>соц.реаб.!Заголовки_для_печати</vt:lpstr>
      <vt:lpstr>соц.такси!Заголовки_для_печати</vt:lpstr>
      <vt:lpstr>срочное!Заголовки_для_печати</vt:lpstr>
      <vt:lpstr>дневное!Область_печати</vt:lpstr>
      <vt:lpstr>компл.центры!Область_печати</vt:lpstr>
      <vt:lpstr>'на дому'!Область_печати</vt:lpstr>
      <vt:lpstr>Свод!Область_печати</vt:lpstr>
      <vt:lpstr>соц.реаб.!Область_печати</vt:lpstr>
      <vt:lpstr>'соц.реаб. детей'!Область_печати</vt:lpstr>
      <vt:lpstr>соц.такси!Область_печати</vt:lpstr>
      <vt:lpstr>срочное!Область_печати</vt:lpstr>
      <vt:lpstr>'Услуги по крыму'!Область_печати</vt:lpstr>
    </vt:vector>
  </TitlesOfParts>
  <Company>Департамент соц защиты населения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nelichev</dc:creator>
  <cp:lastModifiedBy>ъ</cp:lastModifiedBy>
  <cp:lastPrinted>2021-03-02T11:25:59Z</cp:lastPrinted>
  <dcterms:created xsi:type="dcterms:W3CDTF">2010-04-10T13:22:31Z</dcterms:created>
  <dcterms:modified xsi:type="dcterms:W3CDTF">2021-07-02T07:29:21Z</dcterms:modified>
</cp:coreProperties>
</file>