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S\YandexDisk\Документы\Сметы\СНТ Топорки\"/>
    </mc:Choice>
  </mc:AlternateContent>
  <bookViews>
    <workbookView xWindow="0" yWindow="0" windowWidth="2049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9" i="1" l="1"/>
  <c r="H19" i="1"/>
  <c r="I19" i="1" l="1"/>
  <c r="F13" i="1"/>
  <c r="H13" i="1"/>
  <c r="I13" i="1" l="1"/>
  <c r="I20" i="1"/>
  <c r="F18" i="1"/>
  <c r="H11" i="1" l="1"/>
  <c r="I11" i="1"/>
  <c r="H10" i="1"/>
  <c r="I10" i="1" s="1"/>
  <c r="H9" i="1"/>
  <c r="I9" i="1" s="1"/>
  <c r="H12" i="1"/>
  <c r="H14" i="1"/>
  <c r="H16" i="1" l="1"/>
  <c r="F16" i="1"/>
  <c r="I16" i="1" l="1"/>
  <c r="H18" i="1"/>
  <c r="I18" i="1" s="1"/>
  <c r="F14" i="1" l="1"/>
  <c r="F15" i="1"/>
  <c r="H15" i="1"/>
  <c r="F17" i="1"/>
  <c r="H17" i="1"/>
  <c r="H21" i="1" s="1"/>
  <c r="F12" i="1"/>
  <c r="I12" i="1" s="1"/>
  <c r="H8" i="1"/>
  <c r="F8" i="1"/>
  <c r="H7" i="1"/>
  <c r="F7" i="1"/>
  <c r="H6" i="1"/>
  <c r="F6" i="1"/>
  <c r="I14" i="1" l="1"/>
  <c r="F21" i="1"/>
  <c r="I15" i="1"/>
  <c r="I17" i="1"/>
  <c r="I7" i="1"/>
  <c r="I6" i="1"/>
  <c r="I8" i="1"/>
  <c r="I21" i="1" l="1"/>
</calcChain>
</file>

<file path=xl/sharedStrings.xml><?xml version="1.0" encoding="utf-8"?>
<sst xmlns="http://schemas.openxmlformats.org/spreadsheetml/2006/main" count="44" uniqueCount="33">
  <si>
    <r>
      <rPr>
        <sz val="9"/>
        <rFont val="Arial Narrow"/>
        <family val="2"/>
        <charset val="204"/>
      </rPr>
      <t>1</t>
    </r>
  </si>
  <si>
    <r>
      <rPr>
        <sz val="9"/>
        <rFont val="Arial Narrow"/>
        <family val="2"/>
        <charset val="204"/>
      </rPr>
      <t>2</t>
    </r>
  </si>
  <si>
    <t>Цена</t>
  </si>
  <si>
    <r>
      <rPr>
        <b/>
        <sz val="10"/>
        <rFont val="Arial Narrow"/>
        <family val="2"/>
        <charset val="204"/>
      </rPr>
      <t>Позиция</t>
    </r>
  </si>
  <si>
    <r>
      <rPr>
        <b/>
        <sz val="10"/>
        <rFont val="Arial Narrow"/>
        <family val="2"/>
        <charset val="204"/>
      </rPr>
      <t>Наименование и техническая характеристика</t>
    </r>
  </si>
  <si>
    <r>
      <rPr>
        <b/>
        <sz val="10"/>
        <rFont val="Arial Narrow"/>
        <family val="2"/>
        <charset val="204"/>
      </rPr>
      <t>Коли- чество</t>
    </r>
  </si>
  <si>
    <t>Стоимость за ед. работы</t>
  </si>
  <si>
    <r>
      <rPr>
        <b/>
        <sz val="18"/>
        <rFont val="Arial"/>
        <family val="2"/>
        <charset val="204"/>
      </rPr>
      <t>Коммерческое предложение
На поставку оборудования, материалов, проведение монтажных и пуско-наладочных работ</t>
    </r>
    <r>
      <rPr>
        <sz val="10"/>
        <rFont val="Arial"/>
        <family val="2"/>
        <charset val="204"/>
      </rPr>
      <t xml:space="preserve">.
</t>
    </r>
  </si>
  <si>
    <r>
      <rPr>
        <b/>
        <sz val="10"/>
        <rFont val="Arial"/>
        <family val="2"/>
        <charset val="204"/>
      </rPr>
      <t>ООО «MEL GROUP»</t>
    </r>
    <r>
      <rPr>
        <sz val="10"/>
        <rFont val="Arial"/>
        <family val="2"/>
        <charset val="204"/>
      </rPr>
      <t xml:space="preserve">
          г.Москва, ул. Фруктовая д.7
     ТЕЛ:+7 (495)134-55-86  www.mel-group.ru
</t>
    </r>
  </si>
  <si>
    <t>шт/PCs</t>
  </si>
  <si>
    <t>м.п./rm</t>
  </si>
  <si>
    <t>Стоимость за работу</t>
  </si>
  <si>
    <t>Стоимость за материал</t>
  </si>
  <si>
    <t>Стоимость за ед. материала</t>
  </si>
  <si>
    <t>Стоимость за все</t>
  </si>
  <si>
    <t>шт</t>
  </si>
  <si>
    <t>Шкаф телекоммуникационный настенный 19" 4U Cabeus WSC-05D-4U55/45-BK</t>
  </si>
  <si>
    <t>Видеонаблюдение</t>
  </si>
  <si>
    <t>Блок евророзеток для 19" шкафов 16А Cabeus PDU-6P-F-2EU 6 розеток</t>
  </si>
  <si>
    <t>Труба гофрированная из ПНД, с зондом, черная, Ø25 мм</t>
  </si>
  <si>
    <t>Труба гофрированная из ПНД, с зондом, черная, Ø20 мм</t>
  </si>
  <si>
    <t>Трос ЗУБР 4-304110-02 200 мп</t>
  </si>
  <si>
    <t>Пуско- наладочные работы</t>
  </si>
  <si>
    <t>компл</t>
  </si>
  <si>
    <t>Экранированная витая пара кат.5e Cabeus FTP-4P-Cat.5e-SOLID-GY 4 пары серая</t>
  </si>
  <si>
    <t>Монтажный комплект (изолента, хомуты монтажные, дюбель гвозди, коннекторы)</t>
  </si>
  <si>
    <t>LTV-1CNB40-F28 - 4Мп уличная IP камера</t>
  </si>
  <si>
    <t>LTV-2RN1620- 16 канальный видеорегистратор</t>
  </si>
  <si>
    <t>LTV-2S16F3H-P коммутатор с POE питанием</t>
  </si>
  <si>
    <t>Монтажная коробка LTV-BMW-JB-U3</t>
  </si>
  <si>
    <t>LTV-1CNB20-F28 - 2Мп уличная IP камера</t>
  </si>
  <si>
    <t>21.5" Монитор Acer KA220HQbi черный</t>
  </si>
  <si>
    <t>Жесткий диск 6 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</si>
</sst>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&quot;₽&quot;"/>
  </numFmts>
  <fonts count="10" x14ac:knownFonts="1">
    <font>
      <sz val="10"/>
      <name val="Arial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3"/>
    <xf numFmtId="0" fontId="2" fillId="0" borderId="3"/>
    <xf numFmtId="164" fontId="2" fillId="0" borderId="3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Border="1"/>
    <xf numFmtId="3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4" xfId="2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/>
    <xf numFmtId="4" fontId="8" fillId="0" borderId="4" xfId="1" applyNumberFormat="1" applyFont="1" applyFill="1" applyBorder="1" applyAlignment="1">
      <alignment horizontal="center" vertical="center"/>
    </xf>
    <xf numFmtId="3" fontId="9" fillId="0" borderId="4" xfId="3" applyNumberFormat="1" applyFont="1" applyFill="1" applyBorder="1" applyAlignment="1">
      <alignment horizontal="center" vertical="center"/>
    </xf>
    <xf numFmtId="165" fontId="8" fillId="0" borderId="4" xfId="3" applyNumberFormat="1" applyFont="1" applyFill="1" applyBorder="1" applyAlignment="1">
      <alignment horizontal="right" vertical="center"/>
    </xf>
    <xf numFmtId="165" fontId="8" fillId="0" borderId="8" xfId="3" applyNumberFormat="1" applyFont="1" applyFill="1" applyBorder="1" applyAlignment="1">
      <alignment horizontal="right" vertical="center"/>
    </xf>
    <xf numFmtId="4" fontId="3" fillId="0" borderId="10" xfId="0" applyNumberFormat="1" applyFont="1" applyBorder="1"/>
    <xf numFmtId="0" fontId="0" fillId="0" borderId="3" xfId="0" applyBorder="1"/>
    <xf numFmtId="4" fontId="3" fillId="2" borderId="4" xfId="0" applyNumberFormat="1" applyFont="1" applyFill="1" applyBorder="1"/>
    <xf numFmtId="165" fontId="3" fillId="0" borderId="4" xfId="0" applyNumberFormat="1" applyFont="1" applyBorder="1"/>
    <xf numFmtId="4" fontId="0" fillId="0" borderId="0" xfId="0" applyNumberFormat="1"/>
    <xf numFmtId="165" fontId="8" fillId="2" borderId="4" xfId="3" applyNumberFormat="1" applyFont="1" applyFill="1" applyBorder="1" applyAlignment="1">
      <alignment horizontal="right" vertical="center"/>
    </xf>
    <xf numFmtId="4" fontId="8" fillId="2" borderId="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/>
  </cellXfs>
  <cellStyles count="4">
    <cellStyle name="Excel Built-in Normal" xfId="2"/>
    <cellStyle name="Обычный" xfId="0" builtinId="0"/>
    <cellStyle name="Обычный 2" xfId="1"/>
    <cellStyle name="Финансов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11906</xdr:rowOff>
    </xdr:from>
    <xdr:to>
      <xdr:col>1</xdr:col>
      <xdr:colOff>1359694</xdr:colOff>
      <xdr:row>1</xdr:row>
      <xdr:rowOff>479266</xdr:rowOff>
    </xdr:to>
    <xdr:pic>
      <xdr:nvPicPr>
        <xdr:cNvPr id="2" name="Изображение 1" descr="Macintosh HD:Users:spirit87:Desktop:МЭЛ-PROJEKT:MG Logo pack:MEL_GROUP_LOGO_solo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11906"/>
          <a:ext cx="1824038" cy="1872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4" zoomScale="85" zoomScaleNormal="85" workbookViewId="0">
      <selection activeCell="G17" sqref="G17"/>
    </sheetView>
  </sheetViews>
  <sheetFormatPr defaultRowHeight="12.75" x14ac:dyDescent="0.2"/>
  <cols>
    <col min="1" max="1" width="7.5703125" customWidth="1"/>
    <col min="2" max="2" width="73.5703125" customWidth="1"/>
    <col min="3" max="3" width="10.5703125" customWidth="1"/>
    <col min="4" max="4" width="13.140625" customWidth="1"/>
    <col min="5" max="5" width="16.7109375" customWidth="1"/>
    <col min="6" max="6" width="22.7109375" customWidth="1"/>
    <col min="7" max="7" width="20.5703125" customWidth="1"/>
    <col min="8" max="8" width="19.28515625" customWidth="1"/>
    <col min="9" max="9" width="23" customWidth="1"/>
  </cols>
  <sheetData>
    <row r="1" spans="1:9" ht="110.25" customHeight="1" x14ac:dyDescent="0.2">
      <c r="A1" s="34" t="s">
        <v>8</v>
      </c>
      <c r="B1" s="35"/>
      <c r="C1" s="35"/>
      <c r="D1" s="35"/>
      <c r="E1" s="35"/>
    </row>
    <row r="2" spans="1:9" ht="86.25" customHeight="1" thickBot="1" x14ac:dyDescent="0.25">
      <c r="A2" s="36" t="s">
        <v>7</v>
      </c>
      <c r="B2" s="37"/>
      <c r="C2" s="37"/>
      <c r="D2" s="37"/>
      <c r="E2" s="37"/>
    </row>
    <row r="3" spans="1:9" ht="27.75" customHeight="1" x14ac:dyDescent="0.2">
      <c r="A3" s="3" t="s">
        <v>3</v>
      </c>
      <c r="B3" s="3" t="s">
        <v>4</v>
      </c>
      <c r="C3" s="4" t="s">
        <v>5</v>
      </c>
      <c r="D3" s="5" t="s">
        <v>2</v>
      </c>
      <c r="E3" s="9" t="s">
        <v>6</v>
      </c>
      <c r="F3" s="9" t="s">
        <v>11</v>
      </c>
      <c r="G3" s="9" t="s">
        <v>13</v>
      </c>
      <c r="H3" s="9" t="s">
        <v>12</v>
      </c>
      <c r="I3" s="9" t="s">
        <v>14</v>
      </c>
    </row>
    <row r="4" spans="1:9" ht="13.5" x14ac:dyDescent="0.2">
      <c r="A4" s="2" t="s">
        <v>0</v>
      </c>
      <c r="B4" s="2" t="s">
        <v>1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9" ht="15.75" x14ac:dyDescent="0.2">
      <c r="A5" s="6"/>
      <c r="B5" s="7" t="s">
        <v>17</v>
      </c>
      <c r="C5" s="8"/>
      <c r="D5" s="8"/>
      <c r="E5" s="8"/>
      <c r="F5" s="1"/>
      <c r="G5" s="1"/>
      <c r="H5" s="1"/>
      <c r="I5" s="1"/>
    </row>
    <row r="6" spans="1:9" ht="15.75" x14ac:dyDescent="0.2">
      <c r="A6" s="6">
        <v>1</v>
      </c>
      <c r="B6" s="15" t="s">
        <v>16</v>
      </c>
      <c r="C6" s="20" t="s">
        <v>9</v>
      </c>
      <c r="D6" s="21">
        <v>1</v>
      </c>
      <c r="E6" s="22">
        <v>1500</v>
      </c>
      <c r="F6" s="22">
        <f t="shared" ref="F6:F13" si="0">E6*D6</f>
        <v>1500</v>
      </c>
      <c r="G6" s="22">
        <v>5500</v>
      </c>
      <c r="H6" s="22">
        <f t="shared" ref="H6:H14" si="1">G6*D6</f>
        <v>5500</v>
      </c>
      <c r="I6" s="23">
        <f t="shared" ref="I6:I16" si="2">H6+F6</f>
        <v>7000</v>
      </c>
    </row>
    <row r="7" spans="1:9" ht="15.75" x14ac:dyDescent="0.2">
      <c r="A7" s="6">
        <v>2</v>
      </c>
      <c r="B7" s="16" t="s">
        <v>18</v>
      </c>
      <c r="C7" s="20" t="s">
        <v>9</v>
      </c>
      <c r="D7" s="21">
        <v>1</v>
      </c>
      <c r="E7" s="22"/>
      <c r="F7" s="22">
        <f t="shared" si="0"/>
        <v>0</v>
      </c>
      <c r="G7" s="22">
        <v>2200</v>
      </c>
      <c r="H7" s="22">
        <f t="shared" si="1"/>
        <v>2200</v>
      </c>
      <c r="I7" s="23">
        <f t="shared" si="2"/>
        <v>2200</v>
      </c>
    </row>
    <row r="8" spans="1:9" ht="15.75" x14ac:dyDescent="0.2">
      <c r="A8" s="6">
        <v>3</v>
      </c>
      <c r="B8" s="17" t="s">
        <v>24</v>
      </c>
      <c r="C8" s="20" t="s">
        <v>10</v>
      </c>
      <c r="D8" s="21">
        <v>520</v>
      </c>
      <c r="E8" s="22">
        <v>60</v>
      </c>
      <c r="F8" s="22">
        <f t="shared" si="0"/>
        <v>31200</v>
      </c>
      <c r="G8" s="22">
        <v>43</v>
      </c>
      <c r="H8" s="22">
        <f t="shared" si="1"/>
        <v>22360</v>
      </c>
      <c r="I8" s="23">
        <f t="shared" si="2"/>
        <v>53560</v>
      </c>
    </row>
    <row r="9" spans="1:9" ht="15.75" x14ac:dyDescent="0.2">
      <c r="A9" s="6">
        <v>4</v>
      </c>
      <c r="B9" s="17" t="s">
        <v>19</v>
      </c>
      <c r="C9" s="20" t="s">
        <v>10</v>
      </c>
      <c r="D9" s="21">
        <v>80</v>
      </c>
      <c r="E9" s="22"/>
      <c r="F9" s="22"/>
      <c r="G9" s="22">
        <v>28</v>
      </c>
      <c r="H9" s="22">
        <f t="shared" si="1"/>
        <v>2240</v>
      </c>
      <c r="I9" s="23">
        <f t="shared" si="2"/>
        <v>2240</v>
      </c>
    </row>
    <row r="10" spans="1:9" ht="15.75" x14ac:dyDescent="0.2">
      <c r="A10" s="6">
        <v>5</v>
      </c>
      <c r="B10" s="17" t="s">
        <v>20</v>
      </c>
      <c r="C10" s="20" t="s">
        <v>10</v>
      </c>
      <c r="D10" s="21">
        <v>100</v>
      </c>
      <c r="E10" s="22"/>
      <c r="F10" s="22"/>
      <c r="G10" s="22">
        <v>29</v>
      </c>
      <c r="H10" s="22">
        <f t="shared" ref="H10:H11" si="3">G10*D10</f>
        <v>2900</v>
      </c>
      <c r="I10" s="23">
        <f t="shared" ref="I10:I11" si="4">H10+F10</f>
        <v>2900</v>
      </c>
    </row>
    <row r="11" spans="1:9" ht="15.75" x14ac:dyDescent="0.2">
      <c r="A11" s="6">
        <v>6</v>
      </c>
      <c r="B11" s="17" t="s">
        <v>21</v>
      </c>
      <c r="C11" s="20" t="s">
        <v>15</v>
      </c>
      <c r="D11" s="21">
        <v>1</v>
      </c>
      <c r="E11" s="22"/>
      <c r="F11" s="22"/>
      <c r="G11" s="22">
        <v>3500</v>
      </c>
      <c r="H11" s="22">
        <f t="shared" si="3"/>
        <v>3500</v>
      </c>
      <c r="I11" s="23">
        <f t="shared" si="4"/>
        <v>3500</v>
      </c>
    </row>
    <row r="12" spans="1:9" ht="15.75" x14ac:dyDescent="0.2">
      <c r="A12" s="6">
        <v>7</v>
      </c>
      <c r="B12" s="19" t="s">
        <v>25</v>
      </c>
      <c r="C12" s="20" t="s">
        <v>9</v>
      </c>
      <c r="D12" s="21">
        <v>1</v>
      </c>
      <c r="E12" s="22"/>
      <c r="F12" s="22">
        <f t="shared" si="0"/>
        <v>0</v>
      </c>
      <c r="G12" s="22">
        <v>2500</v>
      </c>
      <c r="H12" s="22">
        <f t="shared" si="1"/>
        <v>2500</v>
      </c>
      <c r="I12" s="23">
        <f t="shared" si="2"/>
        <v>2500</v>
      </c>
    </row>
    <row r="13" spans="1:9" ht="15.75" x14ac:dyDescent="0.2">
      <c r="A13" s="6">
        <v>8</v>
      </c>
      <c r="B13" s="19" t="s">
        <v>30</v>
      </c>
      <c r="C13" s="21" t="s">
        <v>15</v>
      </c>
      <c r="D13" s="21">
        <v>2</v>
      </c>
      <c r="E13" s="22">
        <v>2500</v>
      </c>
      <c r="F13" s="22">
        <f t="shared" si="0"/>
        <v>5000</v>
      </c>
      <c r="G13" s="22">
        <v>7000</v>
      </c>
      <c r="H13" s="22">
        <f t="shared" ref="H13" si="5">G13*D13</f>
        <v>14000</v>
      </c>
      <c r="I13" s="23">
        <f t="shared" ref="I13" si="6">H13+F13</f>
        <v>19000</v>
      </c>
    </row>
    <row r="14" spans="1:9" ht="15.75" x14ac:dyDescent="0.2">
      <c r="A14" s="6">
        <v>9</v>
      </c>
      <c r="B14" s="18" t="s">
        <v>26</v>
      </c>
      <c r="C14" s="21" t="s">
        <v>15</v>
      </c>
      <c r="D14" s="21">
        <v>2</v>
      </c>
      <c r="E14" s="22">
        <v>2500</v>
      </c>
      <c r="F14" s="22">
        <f t="shared" ref="F14:F18" si="7">E14*D14</f>
        <v>5000</v>
      </c>
      <c r="G14" s="22">
        <v>11000</v>
      </c>
      <c r="H14" s="22">
        <f t="shared" si="1"/>
        <v>22000</v>
      </c>
      <c r="I14" s="23">
        <f t="shared" si="2"/>
        <v>27000</v>
      </c>
    </row>
    <row r="15" spans="1:9" ht="15.75" x14ac:dyDescent="0.2">
      <c r="A15" s="6">
        <v>10</v>
      </c>
      <c r="B15" s="30" t="s">
        <v>27</v>
      </c>
      <c r="C15" s="21" t="s">
        <v>15</v>
      </c>
      <c r="D15" s="21">
        <v>1</v>
      </c>
      <c r="E15" s="22">
        <v>5000</v>
      </c>
      <c r="F15" s="22">
        <f t="shared" si="7"/>
        <v>5000</v>
      </c>
      <c r="G15" s="22">
        <v>25000</v>
      </c>
      <c r="H15" s="29">
        <f t="shared" ref="H15:H18" si="8">G15*D15</f>
        <v>25000</v>
      </c>
      <c r="I15" s="23">
        <f t="shared" si="2"/>
        <v>30000</v>
      </c>
    </row>
    <row r="16" spans="1:9" ht="15.75" x14ac:dyDescent="0.2">
      <c r="A16" s="6">
        <v>11</v>
      </c>
      <c r="B16" s="18" t="s">
        <v>28</v>
      </c>
      <c r="C16" s="21" t="s">
        <v>15</v>
      </c>
      <c r="D16" s="21">
        <v>1</v>
      </c>
      <c r="E16" s="22">
        <v>3000</v>
      </c>
      <c r="F16" s="22">
        <f t="shared" si="7"/>
        <v>3000</v>
      </c>
      <c r="G16" s="22">
        <v>21000</v>
      </c>
      <c r="H16" s="29">
        <f t="shared" si="8"/>
        <v>21000</v>
      </c>
      <c r="I16" s="23">
        <f t="shared" si="2"/>
        <v>24000</v>
      </c>
    </row>
    <row r="17" spans="1:9" ht="15.75" x14ac:dyDescent="0.2">
      <c r="A17" s="6">
        <v>12</v>
      </c>
      <c r="B17" s="18" t="s">
        <v>32</v>
      </c>
      <c r="C17" s="21" t="s">
        <v>15</v>
      </c>
      <c r="D17" s="21">
        <v>1</v>
      </c>
      <c r="E17" s="22"/>
      <c r="F17" s="22">
        <f t="shared" si="7"/>
        <v>0</v>
      </c>
      <c r="G17" s="22">
        <v>16000</v>
      </c>
      <c r="H17" s="29">
        <f t="shared" si="8"/>
        <v>16000</v>
      </c>
      <c r="I17" s="23">
        <f t="shared" ref="I17:I20" si="9">H17+F17</f>
        <v>16000</v>
      </c>
    </row>
    <row r="18" spans="1:9" ht="15.75" x14ac:dyDescent="0.2">
      <c r="A18" s="6">
        <v>13</v>
      </c>
      <c r="B18" s="18" t="s">
        <v>29</v>
      </c>
      <c r="C18" s="21" t="s">
        <v>15</v>
      </c>
      <c r="D18" s="21">
        <v>4</v>
      </c>
      <c r="E18" s="22">
        <v>500</v>
      </c>
      <c r="F18" s="22">
        <f t="shared" si="7"/>
        <v>2000</v>
      </c>
      <c r="G18" s="22">
        <v>1500</v>
      </c>
      <c r="H18" s="29">
        <f t="shared" si="8"/>
        <v>6000</v>
      </c>
      <c r="I18" s="23">
        <f t="shared" si="9"/>
        <v>8000</v>
      </c>
    </row>
    <row r="19" spans="1:9" ht="15.75" x14ac:dyDescent="0.2">
      <c r="A19" s="6">
        <v>14</v>
      </c>
      <c r="B19" s="18" t="s">
        <v>31</v>
      </c>
      <c r="C19" s="21" t="s">
        <v>15</v>
      </c>
      <c r="D19" s="21">
        <v>1</v>
      </c>
      <c r="E19" s="22"/>
      <c r="F19" s="22">
        <f t="shared" ref="F19" si="10">E19*D19</f>
        <v>0</v>
      </c>
      <c r="G19" s="22">
        <v>9500</v>
      </c>
      <c r="H19" s="29">
        <f t="shared" ref="H19" si="11">G19*D19</f>
        <v>9500</v>
      </c>
      <c r="I19" s="23">
        <f t="shared" ref="I19" si="12">H19+F19</f>
        <v>9500</v>
      </c>
    </row>
    <row r="20" spans="1:9" ht="15.75" x14ac:dyDescent="0.2">
      <c r="A20" s="6">
        <v>15</v>
      </c>
      <c r="B20" s="18" t="s">
        <v>22</v>
      </c>
      <c r="C20" s="21" t="s">
        <v>23</v>
      </c>
      <c r="D20" s="21">
        <v>1</v>
      </c>
      <c r="E20" s="22"/>
      <c r="F20" s="22">
        <v>5000</v>
      </c>
      <c r="G20" s="22"/>
      <c r="H20" s="29"/>
      <c r="I20" s="23">
        <f t="shared" si="9"/>
        <v>5000</v>
      </c>
    </row>
    <row r="21" spans="1:9" ht="15.75" x14ac:dyDescent="0.2">
      <c r="A21" s="6"/>
      <c r="B21" s="12"/>
      <c r="C21" s="11"/>
      <c r="D21" s="13"/>
      <c r="E21" s="14"/>
      <c r="F21" s="26">
        <f>SUM(F6:F20)</f>
        <v>57700</v>
      </c>
      <c r="G21" s="10"/>
      <c r="H21" s="27">
        <f>SUM(H6:H19)</f>
        <v>154700</v>
      </c>
      <c r="I21" s="26">
        <f>H21+F21</f>
        <v>212400</v>
      </c>
    </row>
    <row r="22" spans="1:9" ht="15.75" x14ac:dyDescent="0.2">
      <c r="A22" s="6"/>
      <c r="B22" s="31"/>
      <c r="C22" s="32"/>
      <c r="D22" s="32"/>
      <c r="E22" s="32"/>
      <c r="F22" s="33"/>
      <c r="G22" s="24"/>
      <c r="H22" s="25"/>
      <c r="I22" s="26"/>
    </row>
    <row r="24" spans="1:9" x14ac:dyDescent="0.2">
      <c r="I24" s="28"/>
    </row>
  </sheetData>
  <mergeCells count="3">
    <mergeCell ref="B22:F22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SP0029</dc:creator>
  <cp:lastModifiedBy>SSS</cp:lastModifiedBy>
  <cp:lastPrinted>2017-06-27T17:32:40Z</cp:lastPrinted>
  <dcterms:created xsi:type="dcterms:W3CDTF">2013-10-24T05:44:57Z</dcterms:created>
  <dcterms:modified xsi:type="dcterms:W3CDTF">2022-07-01T05:03:05Z</dcterms:modified>
</cp:coreProperties>
</file>